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Sheet1" sheetId="4" state="visible" r:id="rId4"/>
    <sheet xmlns:r="http://schemas.openxmlformats.org/officeDocument/2006/relationships" name="Under 8" sheetId="5" state="visible" r:id="rId5"/>
    <sheet xmlns:r="http://schemas.openxmlformats.org/officeDocument/2006/relationships" name="Under 4" sheetId="6" state="visible" r:id="rId6"/>
    <sheet xmlns:r="http://schemas.openxmlformats.org/officeDocument/2006/relationships" name="Both 30" sheetId="7" state="visible" r:id="rId7"/>
  </sheets>
  <definedNames/>
  <calcPr calcId="191029" fullCalcOnLoad="1"/>
  <pivotCaches>
    <pivotCache xmlns:r="http://schemas.openxmlformats.org/officeDocument/2006/relationships" cacheId="0" r:id="rId8"/>
    <pivotCache xmlns:r="http://schemas.openxmlformats.org/officeDocument/2006/relationships" cacheId="1" r:id="rId9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pivotCacheDefinition" Target="/xl/pivotCache/pivotCacheDefinition2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ansen, Jay" refreshedDate="44847.01613993056" createdVersion="7" refreshedVersion="7" minRefreshableVersion="3" recordCount="957" r:id="rId1">
  <cacheSource type="worksheet">
    <worksheetSource ref="A1:B958" sheet="Under 4"/>
  </cacheSource>
  <cacheFields count="2">
    <cacheField name="Roud" uniqueList="1" numFmtId="0" sqlType="0" hierarchy="0" level="0" databaseField="1">
      <sharedItems count="6" containsInteger="1" containsNumber="1" containsSemiMixedTypes="0" containsString="0" minValue="0" maxValue="5">
        <n v="1"/>
        <n v="2"/>
        <n v="3"/>
        <n v="4"/>
        <n v="5"/>
        <n v="0"/>
      </sharedItems>
    </cacheField>
    <cacheField name="Tri Bet" uniqueList="1" numFmtId="0" sqlType="0" hierarchy="0" level="0" databaseField="1">
      <sharedItems count="0" containsNumber="1" containsSemiMixedTypes="0" containsString="0" minValue="0" maxValue="5.2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Hansen, Jay" refreshedDate="44847.01847662037" createdVersion="7" refreshedVersion="7" minRefreshableVersion="3" recordCount="957" r:id="rId1">
  <cacheSource type="worksheet">
    <worksheetSource ref="A1:B958" sheet="Both 30"/>
  </cacheSource>
  <cacheFields count="2">
    <cacheField name="Both" uniqueList="1" numFmtId="0" sqlType="0" hierarchy="0" level="0" databaseField="1">
      <sharedItems count="6" containsInteger="1" containsNumber="1" containsSemiMixedTypes="0" containsString="0" minValue="0" maxValue="5">
        <n v="1"/>
        <n v="2"/>
        <n v="3"/>
        <n v="4"/>
        <n v="5"/>
        <n v="0"/>
      </sharedItems>
    </cacheField>
    <cacheField name="Both 30" uniqueList="1" numFmtId="0" sqlType="0" hierarchy="0" level="0" databaseField="1">
      <sharedItems count="0" containsNumber="1" containsSemiMixedTypes="0" containsString="0" minValue="0" maxValue="34"/>
    </cacheField>
  </cacheFields>
</pivotCacheDefinition>
</file>

<file path=xl/pivotCache/pivotCacheRecords1.xml><?xml version="1.0" encoding="utf-8"?>
<pivotCacheRecords xmlns="http://schemas.openxmlformats.org/spreadsheetml/2006/main" count="957">
  <r>
    <x v="0"/>
    <n v="0"/>
  </r>
  <r>
    <x v="0"/>
    <n v="4.4"/>
  </r>
  <r>
    <x v="0"/>
    <n v="4.2"/>
  </r>
  <r>
    <x v="0"/>
    <n v="4.8"/>
  </r>
  <r>
    <x v="0"/>
    <n v="4.4"/>
  </r>
  <r>
    <x v="0"/>
    <n v="0"/>
  </r>
  <r>
    <x v="0"/>
    <n v="0"/>
  </r>
  <r>
    <x v="0"/>
    <n v="4"/>
  </r>
  <r>
    <x v="0"/>
    <n v="0"/>
  </r>
  <r>
    <x v="0"/>
    <n v="0"/>
  </r>
  <r>
    <x v="0"/>
    <n v="0"/>
  </r>
  <r>
    <x v="0"/>
    <n v="4.3"/>
  </r>
  <r>
    <x v="0"/>
    <n v="0"/>
  </r>
  <r>
    <x v="0"/>
    <n v="0"/>
  </r>
  <r>
    <x v="0"/>
    <n v="0"/>
  </r>
  <r>
    <x v="0"/>
    <n v="0"/>
  </r>
  <r>
    <x v="1"/>
    <n v="0"/>
  </r>
  <r>
    <x v="1"/>
    <n v="4.1"/>
  </r>
  <r>
    <x v="1"/>
    <n v="4.6"/>
  </r>
  <r>
    <x v="1"/>
    <n v="0"/>
  </r>
  <r>
    <x v="1"/>
    <n v="4"/>
  </r>
  <r>
    <x v="1"/>
    <n v="4"/>
  </r>
  <r>
    <x v="1"/>
    <n v="0"/>
  </r>
  <r>
    <x v="1"/>
    <n v="0"/>
  </r>
  <r>
    <x v="1"/>
    <n v="0"/>
  </r>
  <r>
    <x v="1"/>
    <n v="0"/>
  </r>
  <r>
    <x v="1"/>
    <n v="4.6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4"/>
  </r>
  <r>
    <x v="2"/>
    <n v="4"/>
  </r>
  <r>
    <x v="2"/>
    <n v="4.5"/>
  </r>
  <r>
    <x v="2"/>
    <n v="4"/>
  </r>
  <r>
    <x v="2"/>
    <n v="0"/>
  </r>
  <r>
    <x v="2"/>
    <n v="4"/>
  </r>
  <r>
    <x v="2"/>
    <n v="4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4.3"/>
  </r>
  <r>
    <x v="3"/>
    <n v="0"/>
  </r>
  <r>
    <x v="3"/>
    <n v="0"/>
  </r>
  <r>
    <x v="3"/>
    <n v="4"/>
  </r>
  <r>
    <x v="3"/>
    <n v="0"/>
  </r>
  <r>
    <x v="3"/>
    <n v="4.2"/>
  </r>
  <r>
    <x v="3"/>
    <n v="0"/>
  </r>
  <r>
    <x v="3"/>
    <n v="0"/>
  </r>
  <r>
    <x v="3"/>
    <n v="3.9"/>
  </r>
  <r>
    <x v="3"/>
    <n v="0"/>
  </r>
  <r>
    <x v="3"/>
    <n v="0"/>
  </r>
  <r>
    <x v="3"/>
    <n v="0"/>
  </r>
  <r>
    <x v="3"/>
    <n v="5.2"/>
  </r>
  <r>
    <x v="3"/>
    <n v="0"/>
  </r>
  <r>
    <x v="3"/>
    <n v="0"/>
  </r>
  <r>
    <x v="4"/>
    <n v="4.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4.1"/>
  </r>
  <r>
    <x v="4"/>
    <n v="0"/>
  </r>
  <r>
    <x v="4"/>
    <n v="0"/>
  </r>
  <r>
    <x v="4"/>
    <n v="4.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</pivotCacheRecords>
</file>

<file path=xl/pivotCache/pivotCacheRecords2.xml><?xml version="1.0" encoding="utf-8"?>
<pivotCacheRecords xmlns="http://schemas.openxmlformats.org/spreadsheetml/2006/main" count="957">
  <r>
    <x v="0"/>
    <n v="0"/>
  </r>
  <r>
    <x v="0"/>
    <n v="4.4"/>
  </r>
  <r>
    <x v="0"/>
    <n v="4.2"/>
  </r>
  <r>
    <x v="0"/>
    <n v="4.8"/>
  </r>
  <r>
    <x v="0"/>
    <n v="4.4"/>
  </r>
  <r>
    <x v="0"/>
    <n v="0"/>
  </r>
  <r>
    <x v="0"/>
    <n v="0"/>
  </r>
  <r>
    <x v="0"/>
    <n v="4"/>
  </r>
  <r>
    <x v="0"/>
    <n v="0"/>
  </r>
  <r>
    <x v="0"/>
    <n v="0"/>
  </r>
  <r>
    <x v="0"/>
    <n v="0"/>
  </r>
  <r>
    <x v="0"/>
    <n v="4.3"/>
  </r>
  <r>
    <x v="0"/>
    <n v="0"/>
  </r>
  <r>
    <x v="0"/>
    <n v="0"/>
  </r>
  <r>
    <x v="0"/>
    <n v="0"/>
  </r>
  <r>
    <x v="0"/>
    <n v="0"/>
  </r>
  <r>
    <x v="1"/>
    <n v="0"/>
  </r>
  <r>
    <x v="1"/>
    <n v="4.1"/>
  </r>
  <r>
    <x v="1"/>
    <n v="4.6"/>
  </r>
  <r>
    <x v="1"/>
    <n v="0"/>
  </r>
  <r>
    <x v="1"/>
    <n v="4"/>
  </r>
  <r>
    <x v="1"/>
    <n v="4"/>
  </r>
  <r>
    <x v="1"/>
    <n v="0"/>
  </r>
  <r>
    <x v="1"/>
    <n v="0"/>
  </r>
  <r>
    <x v="1"/>
    <n v="0"/>
  </r>
  <r>
    <x v="1"/>
    <n v="0"/>
  </r>
  <r>
    <x v="1"/>
    <n v="4.6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4"/>
  </r>
  <r>
    <x v="2"/>
    <n v="4"/>
  </r>
  <r>
    <x v="2"/>
    <n v="4.5"/>
  </r>
  <r>
    <x v="2"/>
    <n v="4"/>
  </r>
  <r>
    <x v="2"/>
    <n v="0"/>
  </r>
  <r>
    <x v="2"/>
    <n v="4"/>
  </r>
  <r>
    <x v="2"/>
    <n v="4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4.3"/>
  </r>
  <r>
    <x v="3"/>
    <n v="0"/>
  </r>
  <r>
    <x v="3"/>
    <n v="0"/>
  </r>
  <r>
    <x v="3"/>
    <n v="4"/>
  </r>
  <r>
    <x v="3"/>
    <n v="0"/>
  </r>
  <r>
    <x v="3"/>
    <n v="4.2"/>
  </r>
  <r>
    <x v="3"/>
    <n v="0"/>
  </r>
  <r>
    <x v="3"/>
    <n v="0"/>
  </r>
  <r>
    <x v="3"/>
    <n v="3.9"/>
  </r>
  <r>
    <x v="3"/>
    <n v="0"/>
  </r>
  <r>
    <x v="3"/>
    <n v="0"/>
  </r>
  <r>
    <x v="3"/>
    <n v="0"/>
  </r>
  <r>
    <x v="3"/>
    <n v="5.2"/>
  </r>
  <r>
    <x v="3"/>
    <n v="0"/>
  </r>
  <r>
    <x v="3"/>
    <n v="0"/>
  </r>
  <r>
    <x v="4"/>
    <n v="4.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4.1"/>
  </r>
  <r>
    <x v="4"/>
    <n v="0"/>
  </r>
  <r>
    <x v="4"/>
    <n v="0"/>
  </r>
  <r>
    <x v="4"/>
    <n v="4.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E2:F9" firstHeaderRow="1" firstDataRow="1" firstDataCol="1"/>
  <pivotFields count="2">
    <pivotField axis="axisRow" showDropDowns="1" compact="1" outline="1" subtotalTop="1" dragToRow="1" dragToCol="1" dragToPage="1" dragToData="1" dragOff="1" showAll="0" topAutoShow="1" itemPageCount="10" sortType="ascending" defaultSubtotal="1">
      <items count="7">
        <item t="data" sd="1" x="5"/>
        <item t="data" sd="1" x="0"/>
        <item t="data" sd="1" x="1"/>
        <item t="data" sd="1" x="2"/>
        <item t="data" sd="1" x="3"/>
        <item t="data" sd="1" x="4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Items count="1">
    <i t="data" r="0" i="0"/>
  </colItems>
  <dataFields count="1">
    <dataField name="Sum of Tri Bet" fld="1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D3:E10" firstHeaderRow="1" firstDataRow="1" firstDataCol="1"/>
  <pivotFields count="2"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5"/>
        <item t="data" sd="1" x="0"/>
        <item t="data" sd="1" x="1"/>
        <item t="data" sd="1" x="2"/>
        <item t="data" sd="1" x="3"/>
        <item t="data" sd="1" x="4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Items count="1">
    <i t="data" r="0" i="0"/>
  </colItems>
  <dataFields count="1">
    <dataField name="Sum of Both 30" fld="1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7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8"/>
  <sheetViews>
    <sheetView tabSelected="1" topLeftCell="A55" zoomScale="70" zoomScaleNormal="70" workbookViewId="0">
      <selection activeCell="G83" sqref="G83"/>
    </sheetView>
  </sheetViews>
  <sheetFormatPr baseColWidth="8" defaultColWidth="25.33203125" defaultRowHeight="14.4"/>
  <cols>
    <col width="6.6640625" bestFit="1" customWidth="1" style="7" min="1" max="1"/>
    <col width="21.33203125" bestFit="1" customWidth="1" style="7" min="2" max="2"/>
    <col width="24.109375" bestFit="1" customWidth="1" style="7" min="3" max="3"/>
    <col width="16.109375" bestFit="1" customWidth="1" style="7" min="4" max="4"/>
    <col width="16.44140625" bestFit="1" customWidth="1" style="7" min="5" max="5"/>
    <col width="16.44140625" customWidth="1" style="7" min="6" max="8"/>
    <col width="10.77734375" bestFit="1" customWidth="1" style="7" min="9" max="9"/>
    <col width="11.109375" bestFit="1" customWidth="1" style="7" min="10" max="10"/>
    <col width="20" bestFit="1" customWidth="1" style="7" min="11" max="11"/>
    <col width="18.21875" bestFit="1" customWidth="1" style="7" min="12" max="12"/>
    <col width="20.21875" bestFit="1" customWidth="1" style="7" min="13" max="13"/>
    <col width="18.5546875" bestFit="1" customWidth="1" style="7" min="14" max="14"/>
    <col width="24.88671875" bestFit="1" customWidth="1" style="7" min="15" max="15"/>
    <col width="25.21875" bestFit="1" customWidth="1" style="7" min="16" max="16"/>
    <col width="24.88671875" bestFit="1" customWidth="1" style="7" min="17" max="17"/>
    <col width="25.5546875" bestFit="1" customWidth="1" style="7" min="18" max="18"/>
    <col width="25.21875" bestFit="1" customWidth="1" style="7" min="19" max="19"/>
    <col width="23.44140625" bestFit="1" customWidth="1" style="7" min="20" max="20"/>
    <col width="23" bestFit="1" customWidth="1" style="7" min="21" max="21"/>
    <col width="16.77734375" bestFit="1" customWidth="1" style="7" min="22" max="22"/>
    <col width="20.88671875" bestFit="1" customWidth="1" style="7" min="23" max="23"/>
    <col width="22.33203125" bestFit="1" customWidth="1" style="7" min="24" max="24"/>
    <col width="23.77734375" bestFit="1" customWidth="1" style="7" min="25" max="25"/>
    <col width="24.109375" bestFit="1" customWidth="1" style="7" min="26" max="27"/>
    <col width="16.44140625" bestFit="1" customWidth="1" style="7" min="28" max="28"/>
    <col width="16.77734375" bestFit="1" customWidth="1" style="7" min="29" max="29"/>
    <col width="16.44140625" bestFit="1" customWidth="1" style="7" min="30" max="30"/>
    <col width="16.33203125" bestFit="1" customWidth="1" style="7" min="31" max="31"/>
    <col width="10.109375" bestFit="1" customWidth="1" style="7" min="32" max="37"/>
    <col width="27.77734375" bestFit="1" customWidth="1" style="7" min="38" max="39"/>
    <col width="7.77734375" bestFit="1" customWidth="1" style="7" min="40" max="47"/>
  </cols>
  <sheetData>
    <row r="1">
      <c r="A1" t="inlineStr">
        <is>
          <t>Round</t>
        </is>
      </c>
      <c r="B1" t="inlineStr">
        <is>
          <t>Away Team</t>
        </is>
      </c>
      <c r="C1" t="inlineStr">
        <is>
          <t>Home Team</t>
        </is>
      </c>
      <c r="D1" t="inlineStr">
        <is>
          <t>Away Team Score</t>
        </is>
      </c>
      <c r="E1" t="inlineStr">
        <is>
          <t>Home Team Score</t>
        </is>
      </c>
      <c r="F1" t="inlineStr">
        <is>
          <t>Over/Under</t>
        </is>
      </c>
      <c r="G1" t="inlineStr">
        <is>
          <t>Over</t>
        </is>
      </c>
      <c r="H1" t="inlineStr">
        <is>
          <t>Under</t>
        </is>
      </c>
      <c r="I1" t="inlineStr">
        <is>
          <t>Away Team</t>
        </is>
      </c>
      <c r="J1" t="inlineStr">
        <is>
          <t>Home Team</t>
        </is>
      </c>
      <c r="K1" t="inlineStr">
        <is>
          <t>Away Team Little Win</t>
        </is>
      </c>
      <c r="L1" t="inlineStr">
        <is>
          <t>Away Team Big Win</t>
        </is>
      </c>
      <c r="M1" t="inlineStr">
        <is>
          <t>Home Team Little Win</t>
        </is>
      </c>
      <c r="N1" t="inlineStr">
        <is>
          <t>Home Team Big Win</t>
        </is>
      </c>
      <c r="O1" s="5" t="inlineStr">
        <is>
          <t>Double Result - Away Away</t>
        </is>
      </c>
      <c r="P1" s="5" t="inlineStr">
        <is>
          <t>Double Result - Away Home</t>
        </is>
      </c>
      <c r="Q1" s="5" t="inlineStr">
        <is>
          <t>Double Result - Away Draw</t>
        </is>
      </c>
      <c r="R1" s="5" t="inlineStr">
        <is>
          <t>Double Result - Home Home</t>
        </is>
      </c>
      <c r="S1" s="5" t="inlineStr">
        <is>
          <t>Double Result - Home Away</t>
        </is>
      </c>
      <c r="T1" s="5" t="inlineStr">
        <is>
          <t>Team to Score last - Away</t>
        </is>
      </c>
      <c r="U1" s="5" t="inlineStr">
        <is>
          <t>Team to Core last - Home</t>
        </is>
      </c>
      <c r="V1" t="inlineStr">
        <is>
          <t>Tri Bet - Away -7.5</t>
        </is>
      </c>
      <c r="W1" t="inlineStr">
        <is>
          <t>Tri Bet - Either Under 7</t>
        </is>
      </c>
      <c r="X1" t="inlineStr">
        <is>
          <t>Tri Bet - Home Under 7.5</t>
        </is>
      </c>
      <c r="Y1" t="inlineStr">
        <is>
          <t>Tri Bet 2 - Away Under 3.5</t>
        </is>
      </c>
      <c r="Z1" t="inlineStr">
        <is>
          <t>Tri Bet 2 - Either under 3.5</t>
        </is>
      </c>
      <c r="AA1" t="inlineStr">
        <is>
          <t>Tri Bet 2 - Home Under 3.5</t>
        </is>
      </c>
      <c r="AB1" s="5" t="inlineStr">
        <is>
          <t>Race to 10 - Away</t>
        </is>
      </c>
      <c r="AC1" s="5" t="inlineStr">
        <is>
          <t>Race to 10 - Home</t>
        </is>
      </c>
      <c r="AD1" s="5" t="inlineStr">
        <is>
          <t>Race to 15 - Away</t>
        </is>
      </c>
      <c r="AE1" s="5" t="inlineStr">
        <is>
          <t>Race to 15- Home</t>
        </is>
      </c>
      <c r="AF1" s="5" t="inlineStr">
        <is>
          <t>Race to 20</t>
        </is>
      </c>
      <c r="AG1" s="5" t="inlineStr">
        <is>
          <t>Race to 20</t>
        </is>
      </c>
      <c r="AH1" s="5" t="inlineStr">
        <is>
          <t>Race to 25</t>
        </is>
      </c>
      <c r="AI1" s="5" t="inlineStr">
        <is>
          <t>Race to 25</t>
        </is>
      </c>
      <c r="AJ1" s="5" t="inlineStr">
        <is>
          <t>Race to 30</t>
        </is>
      </c>
      <c r="AK1" s="5" t="inlineStr">
        <is>
          <t>Race to 30</t>
        </is>
      </c>
      <c r="AL1" t="inlineStr">
        <is>
          <t>Both Teams to Score 10 Poitns</t>
        </is>
      </c>
      <c r="AM1" t="inlineStr">
        <is>
          <t>Both Teams to Score 10 Poitns</t>
        </is>
      </c>
      <c r="AN1" t="inlineStr">
        <is>
          <t>Both 15</t>
        </is>
      </c>
      <c r="AO1" t="inlineStr">
        <is>
          <t>Both 15</t>
        </is>
      </c>
      <c r="AP1" t="inlineStr">
        <is>
          <t>Both 20</t>
        </is>
      </c>
      <c r="AQ1" t="inlineStr">
        <is>
          <t>Both 20</t>
        </is>
      </c>
      <c r="AR1" t="inlineStr">
        <is>
          <t>Both 25</t>
        </is>
      </c>
      <c r="AS1" t="inlineStr">
        <is>
          <t>Both 25</t>
        </is>
      </c>
      <c r="AT1" t="inlineStr">
        <is>
          <t>Both 30</t>
        </is>
      </c>
      <c r="AU1" t="inlineStr">
        <is>
          <t>Both 30</t>
        </is>
      </c>
    </row>
    <row r="2">
      <c r="A2" t="n">
        <v>1</v>
      </c>
      <c r="B2" t="inlineStr">
        <is>
          <t>Buffalo Bills</t>
        </is>
      </c>
      <c r="C2" t="inlineStr">
        <is>
          <t>Los Angeles Rams</t>
        </is>
      </c>
      <c r="D2" t="n">
        <v>31</v>
      </c>
      <c r="E2" t="n">
        <v>10</v>
      </c>
      <c r="I2" s="1" t="n">
        <v>1.73</v>
      </c>
      <c r="J2" s="1" t="n">
        <v>2.11</v>
      </c>
      <c r="K2" s="1" t="n">
        <v>2.6</v>
      </c>
      <c r="L2" t="n">
        <v>4.6</v>
      </c>
      <c r="M2" t="n">
        <v>2.8</v>
      </c>
      <c r="N2" t="n">
        <v>6</v>
      </c>
      <c r="O2" t="n">
        <v>2.4</v>
      </c>
      <c r="P2" t="n">
        <v>8</v>
      </c>
      <c r="Q2" t="n">
        <v>23</v>
      </c>
      <c r="R2" t="n">
        <v>3</v>
      </c>
      <c r="S2" t="n">
        <v>8</v>
      </c>
      <c r="T2" t="n">
        <v>1.84</v>
      </c>
      <c r="U2" t="n">
        <v>1.89</v>
      </c>
      <c r="V2" t="n">
        <v>3.1</v>
      </c>
      <c r="W2" t="n">
        <v>1.92</v>
      </c>
      <c r="X2" s="2" t="n">
        <v>3.9</v>
      </c>
      <c r="Y2" t="n">
        <v>2.15</v>
      </c>
      <c r="Z2" t="n">
        <v>4</v>
      </c>
      <c r="AA2" t="n">
        <v>2.6</v>
      </c>
      <c r="AB2" t="n">
        <v>1.77</v>
      </c>
      <c r="AC2" t="n">
        <v>1.97</v>
      </c>
      <c r="AD2" t="n">
        <v>1.75</v>
      </c>
      <c r="AE2" t="n">
        <v>1.99</v>
      </c>
      <c r="AF2" t="n">
        <v>1.73</v>
      </c>
      <c r="AG2" t="n">
        <v>2.03</v>
      </c>
      <c r="AH2" t="n">
        <v>1.72</v>
      </c>
      <c r="AI2" t="n">
        <v>2.04</v>
      </c>
      <c r="AJ2" t="n">
        <v>1.72</v>
      </c>
      <c r="AK2" t="n">
        <v>2.04</v>
      </c>
      <c r="AL2" t="n">
        <v>1.04</v>
      </c>
      <c r="AM2" t="n">
        <v>9.5</v>
      </c>
      <c r="AN2" t="n">
        <v>1.22</v>
      </c>
      <c r="AO2" t="n">
        <v>3.75</v>
      </c>
      <c r="AP2" t="n">
        <v>1.57</v>
      </c>
      <c r="AQ2" t="n">
        <v>2.25</v>
      </c>
      <c r="AR2" t="n">
        <v>3.2</v>
      </c>
      <c r="AS2" t="n">
        <v>1.3</v>
      </c>
      <c r="AT2" t="n">
        <v>6</v>
      </c>
      <c r="AU2" t="n">
        <v>1.11</v>
      </c>
    </row>
    <row r="3">
      <c r="A3" t="n">
        <v>1</v>
      </c>
      <c r="B3" t="inlineStr">
        <is>
          <t>Pittsburgh Steelers</t>
        </is>
      </c>
      <c r="C3" t="inlineStr">
        <is>
          <t>Cincinnati Bengals</t>
        </is>
      </c>
      <c r="D3" t="n">
        <v>23</v>
      </c>
      <c r="E3" t="n">
        <v>20</v>
      </c>
      <c r="I3" s="1" t="n">
        <v>3.21</v>
      </c>
      <c r="J3" s="1" t="n">
        <v>1.35</v>
      </c>
      <c r="K3" s="1" t="n">
        <v>3.7</v>
      </c>
      <c r="L3" t="n">
        <v>10.5</v>
      </c>
      <c r="M3" t="n">
        <v>2.4</v>
      </c>
      <c r="N3" t="n">
        <v>2.95</v>
      </c>
      <c r="O3" t="n">
        <v>4.3</v>
      </c>
      <c r="P3" t="n">
        <v>7.25</v>
      </c>
      <c r="Q3" t="n">
        <v>29</v>
      </c>
      <c r="R3" t="n">
        <v>1.82</v>
      </c>
      <c r="S3" t="n">
        <v>11</v>
      </c>
      <c r="T3" t="n">
        <v>2.08</v>
      </c>
      <c r="U3" t="n">
        <v>1.7</v>
      </c>
      <c r="V3" t="n">
        <v>6.25</v>
      </c>
      <c r="W3" t="n">
        <v>2.15</v>
      </c>
      <c r="X3" s="2" t="n">
        <v>2.08</v>
      </c>
      <c r="Y3" t="n">
        <v>3.9</v>
      </c>
      <c r="Z3" t="n">
        <v>4.4</v>
      </c>
      <c r="AA3" t="n">
        <v>1.61</v>
      </c>
      <c r="AB3" t="n">
        <v>2.46</v>
      </c>
      <c r="AC3" t="n">
        <v>1.5</v>
      </c>
      <c r="AD3" t="n">
        <v>2.67</v>
      </c>
      <c r="AE3" t="n">
        <v>1.44</v>
      </c>
      <c r="AF3" t="n">
        <v>2.84</v>
      </c>
      <c r="AG3" t="n">
        <v>1.39</v>
      </c>
      <c r="AH3" t="n">
        <v>3.16</v>
      </c>
      <c r="AI3" t="n">
        <v>1.33</v>
      </c>
      <c r="AJ3" t="n">
        <v>3.45</v>
      </c>
      <c r="AK3" t="n">
        <v>1.28</v>
      </c>
      <c r="AL3" t="n">
        <v>1.14</v>
      </c>
      <c r="AM3" t="n">
        <v>5</v>
      </c>
      <c r="AN3" t="n">
        <v>1.61</v>
      </c>
      <c r="AO3" t="n">
        <v>2.2</v>
      </c>
      <c r="AP3" t="n">
        <v>2.62</v>
      </c>
      <c r="AQ3" t="n">
        <v>1.44</v>
      </c>
      <c r="AR3" t="n">
        <v>6.5</v>
      </c>
      <c r="AS3" t="n">
        <v>1.08</v>
      </c>
      <c r="AT3" t="n">
        <v>11</v>
      </c>
      <c r="AU3" t="n">
        <v>1.02</v>
      </c>
    </row>
    <row r="4">
      <c r="A4" t="n">
        <v>1</v>
      </c>
      <c r="B4" t="inlineStr">
        <is>
          <t>Philadelphia Eagles</t>
        </is>
      </c>
      <c r="C4" t="inlineStr">
        <is>
          <t>Detroit Lions</t>
        </is>
      </c>
      <c r="D4" t="n">
        <v>38</v>
      </c>
      <c r="E4" t="n">
        <v>35</v>
      </c>
      <c r="I4" s="1" t="n">
        <v>1.49</v>
      </c>
      <c r="J4" s="1" t="n">
        <v>2.65</v>
      </c>
      <c r="K4" s="1" t="n">
        <v>2.5</v>
      </c>
      <c r="L4" t="n">
        <v>3.5</v>
      </c>
      <c r="M4" t="n">
        <v>3.25</v>
      </c>
      <c r="N4" t="n">
        <v>8</v>
      </c>
      <c r="O4" t="n">
        <v>2.07</v>
      </c>
      <c r="P4" t="n">
        <v>9.5</v>
      </c>
      <c r="Q4" t="n">
        <v>26</v>
      </c>
      <c r="R4" t="n">
        <v>3.6</v>
      </c>
      <c r="S4" t="n">
        <v>7.5</v>
      </c>
      <c r="T4" t="n">
        <v>1.72</v>
      </c>
      <c r="U4" t="n">
        <v>2.04</v>
      </c>
      <c r="V4" t="n">
        <v>2.45</v>
      </c>
      <c r="W4" t="n">
        <v>2.02</v>
      </c>
      <c r="X4" s="2" t="n">
        <v>5.1</v>
      </c>
      <c r="Y4" t="n">
        <v>1.81</v>
      </c>
      <c r="Z4" t="n">
        <v>4.2</v>
      </c>
      <c r="AA4" t="n">
        <v>3.2</v>
      </c>
      <c r="AB4" t="n">
        <v>1.63</v>
      </c>
      <c r="AC4" t="n">
        <v>2.19</v>
      </c>
      <c r="AD4" t="n">
        <v>1.56</v>
      </c>
      <c r="AE4" t="n">
        <v>2.34</v>
      </c>
      <c r="AF4" t="n">
        <v>1.53</v>
      </c>
      <c r="AG4" t="n">
        <v>2.39</v>
      </c>
      <c r="AH4" t="n">
        <v>1.49</v>
      </c>
      <c r="AI4" t="n">
        <v>2.5</v>
      </c>
      <c r="AJ4" t="n">
        <v>1.43</v>
      </c>
      <c r="AK4" t="n">
        <v>2.71</v>
      </c>
      <c r="AL4" t="n">
        <v>1.08</v>
      </c>
      <c r="AM4" t="n">
        <v>6.5</v>
      </c>
      <c r="AN4" t="n">
        <v>1.36</v>
      </c>
      <c r="AO4" t="n">
        <v>2.87</v>
      </c>
      <c r="AP4" t="n">
        <v>2</v>
      </c>
      <c r="AQ4" t="n">
        <v>1.72</v>
      </c>
      <c r="AR4" t="n">
        <v>4.5</v>
      </c>
      <c r="AS4" t="n">
        <v>1.16</v>
      </c>
      <c r="AT4" t="n">
        <v>8.5</v>
      </c>
      <c r="AU4" t="n">
        <v>1.05</v>
      </c>
    </row>
    <row r="5">
      <c r="A5" t="n">
        <v>1</v>
      </c>
      <c r="B5" t="inlineStr">
        <is>
          <t>Indianapolis Colts</t>
        </is>
      </c>
      <c r="C5" t="inlineStr">
        <is>
          <t>Houston Texans</t>
        </is>
      </c>
      <c r="D5" t="n">
        <v>20</v>
      </c>
      <c r="E5" t="n">
        <v>20</v>
      </c>
      <c r="I5" s="1" t="n">
        <v>1.27</v>
      </c>
      <c r="J5" s="1" t="n">
        <v>3.78</v>
      </c>
      <c r="K5" s="1" t="n">
        <v>2.45</v>
      </c>
      <c r="L5" t="n">
        <v>2.55</v>
      </c>
      <c r="M5" t="n">
        <v>4.1</v>
      </c>
      <c r="N5" t="n">
        <v>13</v>
      </c>
      <c r="O5" t="n">
        <v>1.68</v>
      </c>
      <c r="P5" t="n">
        <v>12</v>
      </c>
      <c r="Q5" t="n">
        <v>29</v>
      </c>
      <c r="R5" t="n">
        <v>5.2</v>
      </c>
      <c r="S5" t="n">
        <v>7.5</v>
      </c>
      <c r="T5" t="n">
        <v>1.75</v>
      </c>
      <c r="U5" t="n">
        <v>1.99</v>
      </c>
      <c r="V5" t="n">
        <v>1.89</v>
      </c>
      <c r="W5" t="n">
        <v>2.25</v>
      </c>
      <c r="X5" s="2" t="n">
        <v>7.5</v>
      </c>
      <c r="Y5" t="n">
        <v>1.48</v>
      </c>
      <c r="Z5" t="n">
        <v>4.8</v>
      </c>
      <c r="AA5" t="n">
        <v>4.6</v>
      </c>
      <c r="AB5" t="n">
        <v>1.43</v>
      </c>
      <c r="AC5" t="n">
        <v>2.69</v>
      </c>
      <c r="AD5" t="n">
        <v>1.36</v>
      </c>
      <c r="AE5" t="n">
        <v>2.99</v>
      </c>
      <c r="AF5" t="n">
        <v>1.31</v>
      </c>
      <c r="AG5" t="n">
        <v>3.27</v>
      </c>
      <c r="AH5" t="n">
        <v>1.25</v>
      </c>
      <c r="AI5" t="n">
        <v>3.7</v>
      </c>
      <c r="AJ5" t="n">
        <v>1.2</v>
      </c>
      <c r="AK5" t="n">
        <v>4.25</v>
      </c>
      <c r="AL5" t="n">
        <v>1.14</v>
      </c>
      <c r="AM5" t="n">
        <v>5</v>
      </c>
      <c r="AN5" t="n">
        <v>1.61</v>
      </c>
      <c r="AO5" t="n">
        <v>2.2</v>
      </c>
      <c r="AP5" t="n">
        <v>2.5</v>
      </c>
      <c r="AQ5" t="n">
        <v>1.5</v>
      </c>
      <c r="AR5" t="n">
        <v>6</v>
      </c>
      <c r="AS5" t="n">
        <v>1.11</v>
      </c>
      <c r="AT5" t="n">
        <v>10.5</v>
      </c>
      <c r="AU5" t="n">
        <v>1.02</v>
      </c>
    </row>
    <row r="6">
      <c r="A6" t="n">
        <v>1</v>
      </c>
      <c r="B6" t="inlineStr">
        <is>
          <t>New Orleans Saints</t>
        </is>
      </c>
      <c r="C6" t="inlineStr">
        <is>
          <t>Atlanta Falcons</t>
        </is>
      </c>
      <c r="D6" t="n">
        <v>27</v>
      </c>
      <c r="E6" t="n">
        <v>26</v>
      </c>
      <c r="I6" s="1" t="n">
        <v>1.43</v>
      </c>
      <c r="J6" s="1" t="n">
        <v>2.86</v>
      </c>
      <c r="K6" s="1" t="n">
        <v>2.5</v>
      </c>
      <c r="L6" t="n">
        <v>3.1</v>
      </c>
      <c r="M6" t="n">
        <v>3.5</v>
      </c>
      <c r="N6" t="n">
        <v>9</v>
      </c>
      <c r="O6" t="n">
        <v>1.93</v>
      </c>
      <c r="P6" t="n">
        <v>10.5</v>
      </c>
      <c r="Q6" t="n">
        <v>31</v>
      </c>
      <c r="R6" t="n">
        <v>4</v>
      </c>
      <c r="S6" t="n">
        <v>7.25</v>
      </c>
      <c r="T6" t="n">
        <v>1.71</v>
      </c>
      <c r="U6" t="n">
        <v>2.05</v>
      </c>
      <c r="V6" t="n">
        <v>2.2</v>
      </c>
      <c r="W6" t="n">
        <v>2.15</v>
      </c>
      <c r="X6" s="2" t="n">
        <v>5.4</v>
      </c>
      <c r="Y6" t="n">
        <v>1.68</v>
      </c>
      <c r="Z6" t="n">
        <v>4.4</v>
      </c>
      <c r="AA6" t="n">
        <v>3.5</v>
      </c>
      <c r="AB6" t="n">
        <v>1.57</v>
      </c>
      <c r="AC6" t="n">
        <v>2.31</v>
      </c>
      <c r="AD6" t="n">
        <v>1.48</v>
      </c>
      <c r="AE6" t="n">
        <v>2.52</v>
      </c>
      <c r="AF6" t="n">
        <v>1.44</v>
      </c>
      <c r="AG6" t="n">
        <v>2.67</v>
      </c>
      <c r="AH6" t="n">
        <v>1.37</v>
      </c>
      <c r="AI6" t="n">
        <v>2.94</v>
      </c>
      <c r="AJ6" t="n">
        <v>1.3</v>
      </c>
      <c r="AK6" t="n">
        <v>3.32</v>
      </c>
      <c r="AL6" t="n">
        <v>1.16</v>
      </c>
      <c r="AM6" t="n">
        <v>4.5</v>
      </c>
      <c r="AN6" t="n">
        <v>1.66</v>
      </c>
      <c r="AO6" t="n">
        <v>2.1</v>
      </c>
      <c r="AP6" t="n">
        <v>2.87</v>
      </c>
      <c r="AQ6" t="n">
        <v>1.36</v>
      </c>
      <c r="AR6" t="n">
        <v>7.5</v>
      </c>
      <c r="AS6" t="n">
        <v>1.06</v>
      </c>
      <c r="AT6" t="n">
        <v>13</v>
      </c>
      <c r="AU6" t="n">
        <v>1.01</v>
      </c>
    </row>
    <row r="7">
      <c r="A7" t="n">
        <v>1</v>
      </c>
      <c r="B7" t="inlineStr">
        <is>
          <t>Baltimore Ravens</t>
        </is>
      </c>
      <c r="C7" t="inlineStr">
        <is>
          <t>New York Jets</t>
        </is>
      </c>
      <c r="D7" t="n">
        <v>24</v>
      </c>
      <c r="E7" t="n">
        <v>9</v>
      </c>
      <c r="I7" s="1" t="n">
        <v>1.32</v>
      </c>
      <c r="J7" s="1" t="n">
        <v>3.4</v>
      </c>
      <c r="K7" s="1" t="n">
        <v>2.4</v>
      </c>
      <c r="L7" t="n">
        <v>2.7</v>
      </c>
      <c r="M7" t="n">
        <v>4</v>
      </c>
      <c r="N7" t="n">
        <v>11.5</v>
      </c>
      <c r="O7" t="n">
        <v>1.74</v>
      </c>
      <c r="P7" t="n">
        <v>11</v>
      </c>
      <c r="Q7" t="n">
        <v>29</v>
      </c>
      <c r="R7" t="n">
        <v>4.9</v>
      </c>
      <c r="S7" t="n">
        <v>7.25</v>
      </c>
      <c r="T7" t="n">
        <v>1.66</v>
      </c>
      <c r="U7" t="n">
        <v>2.13</v>
      </c>
      <c r="V7" t="n">
        <v>2</v>
      </c>
      <c r="W7" t="n">
        <v>2.2</v>
      </c>
      <c r="X7" s="2" t="n">
        <v>6.75</v>
      </c>
      <c r="Y7" t="n">
        <v>1.52</v>
      </c>
      <c r="Z7" t="n">
        <v>4.8</v>
      </c>
      <c r="AA7" t="n">
        <v>4.25</v>
      </c>
      <c r="AB7" t="n">
        <v>1.49</v>
      </c>
      <c r="AC7" t="n">
        <v>2.5</v>
      </c>
      <c r="AD7" t="n">
        <v>1.38</v>
      </c>
      <c r="AE7" t="n">
        <v>2.87</v>
      </c>
      <c r="AF7" t="n">
        <v>1.33</v>
      </c>
      <c r="AG7" t="n">
        <v>3.14</v>
      </c>
      <c r="AH7" t="n">
        <v>1.28</v>
      </c>
      <c r="AI7" t="n">
        <v>3.45</v>
      </c>
      <c r="AJ7" t="n">
        <v>1.22</v>
      </c>
      <c r="AK7" t="n">
        <v>4</v>
      </c>
      <c r="AL7" t="n">
        <v>1.14</v>
      </c>
      <c r="AM7" t="n">
        <v>5</v>
      </c>
      <c r="AN7" t="n">
        <v>1.61</v>
      </c>
      <c r="AO7" t="n">
        <v>2.2</v>
      </c>
      <c r="AP7" t="n">
        <v>2.62</v>
      </c>
      <c r="AQ7" t="n">
        <v>1.44</v>
      </c>
      <c r="AR7" t="n">
        <v>6</v>
      </c>
      <c r="AS7" t="n">
        <v>1.1</v>
      </c>
      <c r="AT7" t="n">
        <v>11</v>
      </c>
      <c r="AU7" t="n">
        <v>1.02</v>
      </c>
    </row>
    <row r="8">
      <c r="A8" t="n">
        <v>1</v>
      </c>
      <c r="B8" t="inlineStr">
        <is>
          <t>New England Patriots</t>
        </is>
      </c>
      <c r="C8" t="inlineStr">
        <is>
          <t>Miami Dolphins</t>
        </is>
      </c>
      <c r="D8" t="n">
        <v>7</v>
      </c>
      <c r="E8" t="n">
        <v>20</v>
      </c>
      <c r="I8" s="1" t="n">
        <v>2.43</v>
      </c>
      <c r="J8" s="1" t="n">
        <v>1.56</v>
      </c>
      <c r="K8" s="1" t="n">
        <v>3.15</v>
      </c>
      <c r="L8" t="n">
        <v>7.25</v>
      </c>
      <c r="M8" t="n">
        <v>2.45</v>
      </c>
      <c r="N8" t="n">
        <v>3.8</v>
      </c>
      <c r="O8" t="n">
        <v>3.4</v>
      </c>
      <c r="P8" t="n">
        <v>7.5</v>
      </c>
      <c r="Q8" t="n">
        <v>26</v>
      </c>
      <c r="R8" t="n">
        <v>2.18</v>
      </c>
      <c r="S8" t="n">
        <v>9.25</v>
      </c>
      <c r="T8" t="n">
        <v>2</v>
      </c>
      <c r="U8" t="n">
        <v>1.75</v>
      </c>
      <c r="V8" t="n">
        <v>4.6</v>
      </c>
      <c r="W8" t="n">
        <v>1.99</v>
      </c>
      <c r="X8" s="2" t="n">
        <v>2.6</v>
      </c>
      <c r="Y8" t="n">
        <v>3.05</v>
      </c>
      <c r="Z8" t="n">
        <v>4.1</v>
      </c>
      <c r="AA8" t="n">
        <v>1.89</v>
      </c>
      <c r="AB8" t="n">
        <v>2.13</v>
      </c>
      <c r="AC8" t="n">
        <v>1.66</v>
      </c>
      <c r="AD8" t="n">
        <v>2.23</v>
      </c>
      <c r="AE8" t="n">
        <v>1.61</v>
      </c>
      <c r="AF8" t="n">
        <v>2.27</v>
      </c>
      <c r="AG8" t="n">
        <v>1.59</v>
      </c>
      <c r="AH8" t="n">
        <v>2.4</v>
      </c>
      <c r="AI8" t="n">
        <v>1.53</v>
      </c>
      <c r="AJ8" t="n">
        <v>2.52</v>
      </c>
      <c r="AK8" t="n">
        <v>1.48</v>
      </c>
      <c r="AL8" t="n">
        <v>1.11</v>
      </c>
      <c r="AM8" t="n">
        <v>6</v>
      </c>
      <c r="AN8" t="n">
        <v>1.5</v>
      </c>
      <c r="AO8" t="n">
        <v>2.5</v>
      </c>
      <c r="AP8" t="n">
        <v>2.25</v>
      </c>
      <c r="AQ8" t="n">
        <v>1.57</v>
      </c>
      <c r="AR8" t="n">
        <v>5</v>
      </c>
      <c r="AS8" t="n">
        <v>1.14</v>
      </c>
      <c r="AT8" t="n">
        <v>9.5</v>
      </c>
      <c r="AU8" t="n">
        <v>1.04</v>
      </c>
    </row>
    <row r="9">
      <c r="A9" t="n">
        <v>1</v>
      </c>
      <c r="B9" t="inlineStr">
        <is>
          <t>Cleveland Browns</t>
        </is>
      </c>
      <c r="C9" t="inlineStr">
        <is>
          <t>Carolina Panthers</t>
        </is>
      </c>
      <c r="D9" t="n">
        <v>26</v>
      </c>
      <c r="E9" t="n">
        <v>24</v>
      </c>
      <c r="I9" s="1" t="n">
        <v>1.87</v>
      </c>
      <c r="J9" s="1" t="n">
        <v>1.93</v>
      </c>
      <c r="K9" s="1" t="n">
        <v>2.65</v>
      </c>
      <c r="L9" t="n">
        <v>5.25</v>
      </c>
      <c r="M9" t="n">
        <v>2.7</v>
      </c>
      <c r="N9" t="n">
        <v>5.4</v>
      </c>
      <c r="O9" t="n">
        <v>2.65</v>
      </c>
      <c r="P9" t="n">
        <v>8.5</v>
      </c>
      <c r="Q9" t="n">
        <v>29</v>
      </c>
      <c r="R9" t="n">
        <v>2.7</v>
      </c>
      <c r="S9" t="n">
        <v>7.75</v>
      </c>
      <c r="T9" t="n">
        <v>1.84</v>
      </c>
      <c r="U9" t="n">
        <v>1.89</v>
      </c>
      <c r="V9" t="n">
        <v>3.4</v>
      </c>
      <c r="W9" t="n">
        <v>1.92</v>
      </c>
      <c r="X9" s="2" t="n">
        <v>3.5</v>
      </c>
      <c r="Y9" t="n">
        <v>2.3</v>
      </c>
      <c r="Z9" t="n">
        <v>4</v>
      </c>
      <c r="AA9" t="n">
        <v>2.35</v>
      </c>
      <c r="AB9" t="n">
        <v>1.86</v>
      </c>
      <c r="AC9" t="n">
        <v>1.87</v>
      </c>
      <c r="AD9" t="n">
        <v>1.84</v>
      </c>
      <c r="AE9" t="n">
        <v>1.89</v>
      </c>
      <c r="AF9" t="n">
        <v>1.84</v>
      </c>
      <c r="AG9" t="n">
        <v>1.89</v>
      </c>
      <c r="AH9" t="n">
        <v>1.83</v>
      </c>
      <c r="AI9" t="n">
        <v>1.9</v>
      </c>
      <c r="AJ9" t="n">
        <v>1.82</v>
      </c>
      <c r="AK9" t="n">
        <v>1.91</v>
      </c>
      <c r="AL9" t="n">
        <v>1.14</v>
      </c>
      <c r="AM9" t="n">
        <v>4.5</v>
      </c>
      <c r="AN9" t="n">
        <v>1.66</v>
      </c>
      <c r="AO9" t="n">
        <v>2.1</v>
      </c>
      <c r="AP9" t="n">
        <v>2.87</v>
      </c>
      <c r="AQ9" t="n">
        <v>1.36</v>
      </c>
      <c r="AR9" t="n">
        <v>7.5</v>
      </c>
      <c r="AS9" t="n">
        <v>1.06</v>
      </c>
      <c r="AT9" t="n">
        <v>13</v>
      </c>
      <c r="AU9" t="n">
        <v>1.01</v>
      </c>
    </row>
    <row r="10">
      <c r="A10" t="n">
        <v>1</v>
      </c>
      <c r="B10" t="inlineStr">
        <is>
          <t>San Francisco 49ers</t>
        </is>
      </c>
      <c r="C10" t="inlineStr">
        <is>
          <t>Chicago Bears</t>
        </is>
      </c>
      <c r="D10" t="n">
        <v>10</v>
      </c>
      <c r="E10" t="n">
        <v>19</v>
      </c>
      <c r="I10" s="1" t="n">
        <v>1.31</v>
      </c>
      <c r="J10" s="1" t="n">
        <v>3.5</v>
      </c>
      <c r="K10" s="1" t="n">
        <v>2.4</v>
      </c>
      <c r="L10" t="n">
        <v>2.8</v>
      </c>
      <c r="M10" t="n">
        <v>3.9</v>
      </c>
      <c r="N10" t="n">
        <v>11.5</v>
      </c>
      <c r="O10" t="n">
        <v>1.76</v>
      </c>
      <c r="P10" t="n">
        <v>12.5</v>
      </c>
      <c r="Q10" t="n">
        <v>31</v>
      </c>
      <c r="R10" t="n">
        <v>4.6</v>
      </c>
      <c r="S10" t="n">
        <v>7.25</v>
      </c>
      <c r="T10" t="n">
        <v>1.66</v>
      </c>
      <c r="U10" t="n">
        <v>2.13</v>
      </c>
      <c r="V10" t="n">
        <v>2</v>
      </c>
      <c r="W10" t="n">
        <v>2.18</v>
      </c>
      <c r="X10" s="2" t="n">
        <v>7</v>
      </c>
      <c r="Y10" t="n">
        <v>1.54</v>
      </c>
      <c r="Z10" t="n">
        <v>4.7</v>
      </c>
      <c r="AA10" t="n">
        <v>4.2</v>
      </c>
      <c r="AB10" t="n">
        <v>1.47</v>
      </c>
      <c r="AC10" t="n">
        <v>2.55</v>
      </c>
      <c r="AD10" t="n">
        <v>1.38</v>
      </c>
      <c r="AE10" t="n">
        <v>2.91</v>
      </c>
      <c r="AF10" t="n">
        <v>1.33</v>
      </c>
      <c r="AG10" t="n">
        <v>3.14</v>
      </c>
      <c r="AH10" t="n">
        <v>1.25</v>
      </c>
      <c r="AI10" t="n">
        <v>3.7</v>
      </c>
      <c r="AJ10" t="n">
        <v>1.2</v>
      </c>
      <c r="AK10" t="n">
        <v>4.25</v>
      </c>
      <c r="AL10" t="n">
        <v>1.25</v>
      </c>
      <c r="AM10" t="n">
        <v>3.5</v>
      </c>
      <c r="AN10" t="n">
        <v>2</v>
      </c>
      <c r="AO10" t="n">
        <v>1.72</v>
      </c>
      <c r="AP10" t="n">
        <v>3.25</v>
      </c>
      <c r="AQ10" t="n">
        <v>1.28</v>
      </c>
      <c r="AR10" t="n">
        <v>9.5</v>
      </c>
      <c r="AS10" t="n">
        <v>1.04</v>
      </c>
      <c r="AT10" t="n">
        <v>17</v>
      </c>
      <c r="AU10" t="n">
        <v>1.004</v>
      </c>
    </row>
    <row r="11">
      <c r="A11" t="n">
        <v>1</v>
      </c>
      <c r="B11" t="inlineStr">
        <is>
          <t>Jacksonville Jaguars</t>
        </is>
      </c>
      <c r="C11" t="inlineStr">
        <is>
          <t>Washington Commanders</t>
        </is>
      </c>
      <c r="D11" t="n">
        <v>22</v>
      </c>
      <c r="E11" t="n">
        <v>28</v>
      </c>
      <c r="I11" s="1" t="n">
        <v>2.17</v>
      </c>
      <c r="J11" s="1" t="n">
        <v>1.69</v>
      </c>
      <c r="K11" s="1" t="n">
        <v>2.85</v>
      </c>
      <c r="L11" t="n">
        <v>6.25</v>
      </c>
      <c r="M11" t="n">
        <v>2.55</v>
      </c>
      <c r="N11" t="n">
        <v>4.5</v>
      </c>
      <c r="O11" t="n">
        <v>3.05</v>
      </c>
      <c r="P11" t="n">
        <v>7.75</v>
      </c>
      <c r="Q11" t="n">
        <v>26</v>
      </c>
      <c r="R11" t="n">
        <v>2.4</v>
      </c>
      <c r="S11" t="n">
        <v>8.75</v>
      </c>
      <c r="T11" t="n">
        <v>1.88</v>
      </c>
      <c r="U11" t="n">
        <v>1.85</v>
      </c>
      <c r="V11" t="n">
        <v>4</v>
      </c>
      <c r="W11" t="n">
        <v>1.93</v>
      </c>
      <c r="X11" t="n">
        <v>3</v>
      </c>
      <c r="Y11" t="n">
        <v>2.65</v>
      </c>
      <c r="Z11" t="n">
        <v>3.9</v>
      </c>
      <c r="AA11" t="n">
        <v>2.1</v>
      </c>
      <c r="AB11" t="n">
        <v>2.01</v>
      </c>
      <c r="AC11" t="n">
        <v>1.74</v>
      </c>
      <c r="AD11" t="n">
        <v>2.04</v>
      </c>
      <c r="AE11" t="n">
        <v>1.72</v>
      </c>
      <c r="AF11" t="n">
        <v>2.07</v>
      </c>
      <c r="AG11" t="n">
        <v>1.7</v>
      </c>
      <c r="AH11" t="n">
        <v>2.11</v>
      </c>
      <c r="AI11" t="n">
        <v>1.67</v>
      </c>
      <c r="AJ11" t="n">
        <v>2.18</v>
      </c>
      <c r="AK11" t="n">
        <v>1.63</v>
      </c>
      <c r="AL11" t="n">
        <v>1.12</v>
      </c>
      <c r="AM11" t="n">
        <v>5.5</v>
      </c>
      <c r="AN11" t="n">
        <v>1.57</v>
      </c>
      <c r="AO11" t="n">
        <v>2.25</v>
      </c>
      <c r="AP11" t="n">
        <v>2.5</v>
      </c>
      <c r="AQ11" t="n">
        <v>1.5</v>
      </c>
      <c r="AR11" t="n">
        <v>6</v>
      </c>
      <c r="AS11" t="n">
        <v>1.1</v>
      </c>
      <c r="AT11" t="n">
        <v>11</v>
      </c>
      <c r="AU11" t="n">
        <v>1.02</v>
      </c>
    </row>
    <row r="12">
      <c r="A12" t="n">
        <v>1</v>
      </c>
      <c r="B12" t="inlineStr">
        <is>
          <t>Las Vegas Raiders</t>
        </is>
      </c>
      <c r="C12" t="inlineStr">
        <is>
          <t>Los Angeles Chargers</t>
        </is>
      </c>
      <c r="D12" t="n">
        <v>19</v>
      </c>
      <c r="E12" t="n">
        <v>24</v>
      </c>
      <c r="I12" s="1" t="n">
        <v>2.54</v>
      </c>
      <c r="J12" s="1" t="n">
        <v>1.52</v>
      </c>
      <c r="K12" s="1" t="n">
        <v>3.1</v>
      </c>
      <c r="L12" t="n">
        <v>7.25</v>
      </c>
      <c r="M12" t="n">
        <v>2.45</v>
      </c>
      <c r="N12" t="n">
        <v>3.9</v>
      </c>
      <c r="O12" t="n">
        <v>3.45</v>
      </c>
      <c r="P12" t="n">
        <v>7.25</v>
      </c>
      <c r="Q12" t="n">
        <v>26</v>
      </c>
      <c r="R12" t="n">
        <v>2.2</v>
      </c>
      <c r="S12" t="n">
        <v>8.75</v>
      </c>
      <c r="T12" t="n">
        <v>1.98</v>
      </c>
      <c r="U12" t="n">
        <v>1.76</v>
      </c>
      <c r="V12" t="n">
        <v>4.6</v>
      </c>
      <c r="W12" t="n">
        <v>1.96</v>
      </c>
      <c r="X12" t="n">
        <v>2.65</v>
      </c>
      <c r="Y12" t="n">
        <v>2.95</v>
      </c>
      <c r="Z12" t="n">
        <v>4.25</v>
      </c>
      <c r="AA12" t="n">
        <v>1.9</v>
      </c>
      <c r="AB12" t="n">
        <v>2.11</v>
      </c>
      <c r="AC12" t="n">
        <v>1.67</v>
      </c>
      <c r="AD12" t="n">
        <v>2.2</v>
      </c>
      <c r="AE12" t="n">
        <v>1.62</v>
      </c>
      <c r="AF12" t="n">
        <v>2.25</v>
      </c>
      <c r="AG12" t="n">
        <v>1.6</v>
      </c>
      <c r="AH12" t="n">
        <v>2.33</v>
      </c>
      <c r="AI12" t="n">
        <v>1.56</v>
      </c>
      <c r="AJ12" t="n">
        <v>2.39</v>
      </c>
      <c r="AK12" t="n">
        <v>1.53</v>
      </c>
      <c r="AL12" t="n">
        <v>1.04</v>
      </c>
      <c r="AM12" t="n">
        <v>9.5</v>
      </c>
      <c r="AN12" t="n">
        <v>1.22</v>
      </c>
      <c r="AO12" t="n">
        <v>3.75</v>
      </c>
      <c r="AP12" t="n">
        <v>1.61</v>
      </c>
      <c r="AQ12" t="n">
        <v>2.2</v>
      </c>
      <c r="AR12" t="n">
        <v>3.2</v>
      </c>
      <c r="AS12" t="n">
        <v>1.3</v>
      </c>
      <c r="AT12" t="n">
        <v>6</v>
      </c>
      <c r="AU12" t="n">
        <v>1.11</v>
      </c>
    </row>
    <row r="13">
      <c r="A13" t="n">
        <v>1</v>
      </c>
      <c r="B13" t="inlineStr">
        <is>
          <t>New York Giants</t>
        </is>
      </c>
      <c r="C13" t="inlineStr">
        <is>
          <t>Tennessee Titans</t>
        </is>
      </c>
      <c r="D13" t="n">
        <v>21</v>
      </c>
      <c r="E13" t="n">
        <v>20</v>
      </c>
      <c r="I13" s="1" t="n">
        <v>2.99</v>
      </c>
      <c r="J13" s="1" t="n">
        <v>1.4</v>
      </c>
      <c r="K13" s="1" t="n">
        <v>3.6</v>
      </c>
      <c r="L13" t="n">
        <v>9</v>
      </c>
      <c r="M13" t="n">
        <v>2.4</v>
      </c>
      <c r="N13" t="n">
        <v>3.15</v>
      </c>
      <c r="O13" t="n">
        <v>4</v>
      </c>
      <c r="P13" t="n">
        <v>7.25</v>
      </c>
      <c r="Q13" t="n">
        <v>31</v>
      </c>
      <c r="R13" t="n">
        <v>1.92</v>
      </c>
      <c r="S13" t="n">
        <v>11</v>
      </c>
      <c r="T13" t="n">
        <v>2.08</v>
      </c>
      <c r="U13" t="n">
        <v>1.7</v>
      </c>
      <c r="V13" t="n">
        <v>5.6</v>
      </c>
      <c r="W13" t="n">
        <v>2.1</v>
      </c>
      <c r="X13" t="n">
        <v>2.2</v>
      </c>
      <c r="Y13" t="n">
        <v>3.6</v>
      </c>
      <c r="Z13" t="n">
        <v>4.3</v>
      </c>
      <c r="AA13" t="n">
        <v>1.69</v>
      </c>
      <c r="AB13" t="n">
        <v>2.37</v>
      </c>
      <c r="AC13" t="n">
        <v>1.54</v>
      </c>
      <c r="AD13" t="n">
        <v>2.57</v>
      </c>
      <c r="AE13" t="n">
        <v>1.47</v>
      </c>
      <c r="AF13" t="n">
        <v>2.67</v>
      </c>
      <c r="AG13" t="n">
        <v>1.44</v>
      </c>
      <c r="AH13" t="n">
        <v>2.91</v>
      </c>
      <c r="AI13" t="n">
        <v>1.38</v>
      </c>
      <c r="AJ13" t="n">
        <v>3.18</v>
      </c>
      <c r="AK13" t="n">
        <v>1.33</v>
      </c>
      <c r="AL13" t="n">
        <v>1.14</v>
      </c>
      <c r="AM13" t="n">
        <v>5</v>
      </c>
      <c r="AN13" t="n">
        <v>1.66</v>
      </c>
      <c r="AO13" t="n">
        <v>2.1</v>
      </c>
      <c r="AP13" t="n">
        <v>2.75</v>
      </c>
      <c r="AQ13" t="n">
        <v>1.4</v>
      </c>
      <c r="AR13" t="n">
        <v>6.5</v>
      </c>
      <c r="AS13" t="n">
        <v>1.08</v>
      </c>
      <c r="AT13" t="n">
        <v>12</v>
      </c>
      <c r="AU13" t="n">
        <v>1.01</v>
      </c>
    </row>
    <row r="14">
      <c r="A14" t="n">
        <v>1</v>
      </c>
      <c r="B14" t="inlineStr">
        <is>
          <t>Kansas City Chiefs</t>
        </is>
      </c>
      <c r="C14" t="inlineStr">
        <is>
          <t>Arizona Cardinals</t>
        </is>
      </c>
      <c r="D14" t="n">
        <v>44</v>
      </c>
      <c r="E14" t="n">
        <v>21</v>
      </c>
      <c r="I14" s="1" t="n">
        <v>1.39</v>
      </c>
      <c r="J14" s="1" t="n">
        <v>3.03</v>
      </c>
      <c r="K14" s="1" t="n">
        <v>2.4</v>
      </c>
      <c r="L14" t="n">
        <v>3.1</v>
      </c>
      <c r="M14" t="n">
        <v>3.45</v>
      </c>
      <c r="N14" t="n">
        <v>10.5</v>
      </c>
      <c r="O14" t="n">
        <v>1.87</v>
      </c>
      <c r="P14" t="n">
        <v>10</v>
      </c>
      <c r="Q14" t="n">
        <v>26</v>
      </c>
      <c r="R14" t="n">
        <v>4.25</v>
      </c>
      <c r="S14" t="n">
        <v>7.75</v>
      </c>
      <c r="T14" t="n">
        <v>1.75</v>
      </c>
      <c r="U14" t="n">
        <v>1.99</v>
      </c>
      <c r="V14" t="n">
        <v>2.2</v>
      </c>
      <c r="W14" t="n">
        <v>2.08</v>
      </c>
      <c r="X14" t="n">
        <v>5.9</v>
      </c>
      <c r="Y14" t="n">
        <v>1.66</v>
      </c>
      <c r="Z14" t="n">
        <v>4.3</v>
      </c>
      <c r="AA14" t="n">
        <v>3.75</v>
      </c>
      <c r="AB14" t="n">
        <v>1.56</v>
      </c>
      <c r="AC14" t="n">
        <v>2.34</v>
      </c>
      <c r="AD14" t="n">
        <v>1.47</v>
      </c>
      <c r="AE14" t="n">
        <v>2.56</v>
      </c>
      <c r="AF14" t="n">
        <v>1.46</v>
      </c>
      <c r="AG14" t="n">
        <v>2.61</v>
      </c>
      <c r="AH14" t="n">
        <v>1.39</v>
      </c>
      <c r="AI14" t="n">
        <v>2.84</v>
      </c>
      <c r="AJ14" t="n">
        <v>1.34</v>
      </c>
      <c r="AK14" t="n">
        <v>3.06</v>
      </c>
      <c r="AL14" t="n">
        <v>1.04</v>
      </c>
      <c r="AM14" t="n">
        <v>9.5</v>
      </c>
      <c r="AN14" t="n">
        <v>1.25</v>
      </c>
      <c r="AO14" t="n">
        <v>3.5</v>
      </c>
      <c r="AP14" t="n">
        <v>1.57</v>
      </c>
      <c r="AQ14" t="n">
        <v>2.25</v>
      </c>
      <c r="AR14" t="n">
        <v>3</v>
      </c>
      <c r="AS14" t="n">
        <v>1.33</v>
      </c>
      <c r="AT14" t="n">
        <v>6</v>
      </c>
      <c r="AU14" t="n">
        <v>1.11</v>
      </c>
    </row>
    <row r="15">
      <c r="A15" t="n">
        <v>1</v>
      </c>
      <c r="B15" t="inlineStr">
        <is>
          <t>Green Bay Packers</t>
        </is>
      </c>
      <c r="C15" t="inlineStr">
        <is>
          <t>Minnesota Vikings</t>
        </is>
      </c>
      <c r="D15" t="n">
        <v>7</v>
      </c>
      <c r="E15" t="n">
        <v>23</v>
      </c>
      <c r="I15" t="n">
        <v>1.84</v>
      </c>
      <c r="J15" t="n">
        <v>1.97</v>
      </c>
      <c r="K15" t="n">
        <v>2.55</v>
      </c>
      <c r="L15" t="n">
        <v>5.1</v>
      </c>
      <c r="M15" t="n">
        <v>2.8</v>
      </c>
      <c r="N15" t="n">
        <v>5.6</v>
      </c>
      <c r="O15" t="n">
        <v>2.55</v>
      </c>
      <c r="P15" t="n">
        <v>8.75</v>
      </c>
      <c r="Q15" t="n">
        <v>26</v>
      </c>
      <c r="R15" t="n">
        <v>2.75</v>
      </c>
      <c r="S15" t="n">
        <v>8</v>
      </c>
      <c r="T15" t="n">
        <v>1.88</v>
      </c>
      <c r="U15" t="n">
        <v>1.85</v>
      </c>
      <c r="V15" t="n">
        <v>3.3</v>
      </c>
      <c r="W15" t="n">
        <v>1.94</v>
      </c>
      <c r="X15" t="n">
        <v>3.5</v>
      </c>
      <c r="Y15" t="n">
        <v>2.2</v>
      </c>
      <c r="Z15" t="n">
        <v>4.1</v>
      </c>
      <c r="AA15" t="n">
        <v>2.45</v>
      </c>
      <c r="AB15" t="n">
        <v>1.82</v>
      </c>
      <c r="AC15" t="n">
        <v>1.91</v>
      </c>
      <c r="AD15" t="n">
        <v>1.79</v>
      </c>
      <c r="AE15" t="n">
        <v>1.95</v>
      </c>
      <c r="AF15" t="n">
        <v>1.8</v>
      </c>
      <c r="AG15" t="n">
        <v>1.94</v>
      </c>
      <c r="AH15" t="n">
        <v>1.81</v>
      </c>
      <c r="AI15" t="n">
        <v>1.92</v>
      </c>
      <c r="AJ15" t="n">
        <v>1.78</v>
      </c>
      <c r="AK15" t="n">
        <v>1.96</v>
      </c>
      <c r="AL15" t="n">
        <v>1.08</v>
      </c>
      <c r="AM15" t="n">
        <v>6.5</v>
      </c>
      <c r="AN15" t="n">
        <v>1.36</v>
      </c>
      <c r="AO15" t="n">
        <v>2.87</v>
      </c>
      <c r="AP15" t="n">
        <v>2.1</v>
      </c>
      <c r="AQ15" t="n">
        <v>1.66</v>
      </c>
      <c r="AR15" t="n">
        <v>4.5</v>
      </c>
      <c r="AS15" t="n">
        <v>1.16</v>
      </c>
      <c r="AT15" t="n">
        <v>8.5</v>
      </c>
      <c r="AU15" t="n">
        <v>1.05</v>
      </c>
    </row>
    <row r="16">
      <c r="A16" t="n">
        <v>1</v>
      </c>
      <c r="B16" t="inlineStr">
        <is>
          <t>Tampa Bay Buccaneers</t>
        </is>
      </c>
      <c r="C16" t="inlineStr">
        <is>
          <t>Dallas Cowboys</t>
        </is>
      </c>
      <c r="D16" t="n">
        <v>19</v>
      </c>
      <c r="E16" t="n">
        <v>3</v>
      </c>
      <c r="I16" t="n">
        <v>1.71</v>
      </c>
      <c r="J16" t="n">
        <v>2.14</v>
      </c>
      <c r="K16" t="n">
        <v>2.55</v>
      </c>
      <c r="L16" t="n">
        <v>4.6</v>
      </c>
      <c r="M16" t="n">
        <v>2.85</v>
      </c>
      <c r="N16" t="n">
        <v>6</v>
      </c>
      <c r="O16" t="n">
        <v>2.4</v>
      </c>
      <c r="P16" t="n">
        <v>8.5</v>
      </c>
      <c r="Q16" t="n">
        <v>23</v>
      </c>
      <c r="R16" t="n">
        <v>2.95</v>
      </c>
      <c r="S16" t="n">
        <v>8</v>
      </c>
      <c r="T16" t="n">
        <v>1.82</v>
      </c>
      <c r="U16" t="n">
        <v>1.91</v>
      </c>
      <c r="V16" t="n">
        <v>3.05</v>
      </c>
      <c r="W16" t="n">
        <v>1.93</v>
      </c>
      <c r="X16" t="n">
        <v>3.9</v>
      </c>
      <c r="Y16" t="n">
        <v>2.12</v>
      </c>
      <c r="Z16" t="n">
        <v>3.9</v>
      </c>
      <c r="AA16" t="n">
        <v>2.65</v>
      </c>
      <c r="AB16" t="n">
        <v>1.76</v>
      </c>
      <c r="AC16" t="n">
        <v>1.98</v>
      </c>
      <c r="AD16" t="n">
        <v>1.73</v>
      </c>
      <c r="AE16" t="n">
        <v>2.02</v>
      </c>
      <c r="AF16" t="n">
        <v>1.72</v>
      </c>
      <c r="AG16" t="n">
        <v>2.04</v>
      </c>
      <c r="AH16" t="n">
        <v>1.7</v>
      </c>
      <c r="AI16" t="n">
        <v>2.08</v>
      </c>
      <c r="AJ16" t="n">
        <v>1.7</v>
      </c>
      <c r="AK16" t="n">
        <v>2.08</v>
      </c>
      <c r="AL16" t="n">
        <v>1.05</v>
      </c>
      <c r="AM16" t="n">
        <v>8.5</v>
      </c>
      <c r="AN16" t="n">
        <v>1.28</v>
      </c>
      <c r="AO16" t="n">
        <v>3.25</v>
      </c>
      <c r="AP16" t="n">
        <v>1.66</v>
      </c>
      <c r="AQ16" t="n">
        <v>2.1</v>
      </c>
      <c r="AR16" t="n">
        <v>3.25</v>
      </c>
      <c r="AS16" t="n">
        <v>1.3</v>
      </c>
      <c r="AT16" t="n">
        <v>6</v>
      </c>
      <c r="AU16" t="n">
        <v>1.1</v>
      </c>
    </row>
    <row r="17">
      <c r="A17" t="n">
        <v>1</v>
      </c>
      <c r="B17" t="inlineStr">
        <is>
          <t>Denver Broncos</t>
        </is>
      </c>
      <c r="C17" t="inlineStr">
        <is>
          <t>Seattle Seahawks</t>
        </is>
      </c>
      <c r="D17" t="n">
        <v>16</v>
      </c>
      <c r="E17" t="n">
        <v>29</v>
      </c>
      <c r="I17" t="n">
        <v>1.35</v>
      </c>
      <c r="J17" t="n">
        <v>3.21</v>
      </c>
      <c r="K17" t="n">
        <v>2.45</v>
      </c>
      <c r="L17" t="n">
        <v>2.8</v>
      </c>
      <c r="M17" t="n">
        <v>3.75</v>
      </c>
      <c r="N17" t="n">
        <v>11</v>
      </c>
      <c r="O17" t="n">
        <v>1.79</v>
      </c>
      <c r="P17" t="n">
        <v>11</v>
      </c>
      <c r="Q17" t="n">
        <v>31</v>
      </c>
      <c r="R17" t="n">
        <v>4.5</v>
      </c>
      <c r="S17" t="n">
        <v>7.25</v>
      </c>
      <c r="T17" t="n">
        <v>1.69</v>
      </c>
      <c r="U17" t="n">
        <v>2.09</v>
      </c>
      <c r="V17" t="n">
        <v>2.05</v>
      </c>
      <c r="W17" t="n">
        <v>2.18</v>
      </c>
      <c r="X17" t="n">
        <v>6.25</v>
      </c>
      <c r="Y17" t="n">
        <v>1.59</v>
      </c>
      <c r="Z17" t="n">
        <v>4.4</v>
      </c>
      <c r="AA17" t="n">
        <v>4</v>
      </c>
      <c r="AB17" t="n">
        <v>1.5</v>
      </c>
      <c r="AC17" t="n">
        <v>2.47</v>
      </c>
      <c r="AD17" t="n">
        <v>1.42</v>
      </c>
      <c r="AE17" t="n">
        <v>2.72</v>
      </c>
      <c r="AF17" t="n">
        <v>1.37</v>
      </c>
      <c r="AG17" t="n">
        <v>2.94</v>
      </c>
      <c r="AH17" t="n">
        <v>1.3</v>
      </c>
      <c r="AI17" t="n">
        <v>3.3</v>
      </c>
      <c r="AJ17" t="n">
        <v>1.25</v>
      </c>
      <c r="AK17" t="n">
        <v>3.7</v>
      </c>
      <c r="AL17" t="n">
        <v>1.14</v>
      </c>
      <c r="AM17" t="n">
        <v>5</v>
      </c>
      <c r="AN17" t="n">
        <v>1.57</v>
      </c>
      <c r="AO17" t="n">
        <v>2.25</v>
      </c>
      <c r="AP17" t="n">
        <v>2.5</v>
      </c>
      <c r="AQ17" t="n">
        <v>1.5</v>
      </c>
      <c r="AR17" t="n">
        <v>6</v>
      </c>
      <c r="AS17" t="n">
        <v>1.1</v>
      </c>
      <c r="AT17" t="n">
        <v>11</v>
      </c>
      <c r="AU17" t="n">
        <v>1.02</v>
      </c>
    </row>
    <row r="18">
      <c r="A18" t="n">
        <v>2</v>
      </c>
      <c r="B18" t="inlineStr">
        <is>
          <t>Washington Commanders</t>
        </is>
      </c>
      <c r="C18" t="inlineStr">
        <is>
          <t>Detroit Lions</t>
        </is>
      </c>
      <c r="D18" t="n">
        <v>27</v>
      </c>
      <c r="E18" t="n">
        <v>36</v>
      </c>
      <c r="F18" t="n">
        <v>49.5</v>
      </c>
      <c r="G18" t="n">
        <v>1.92</v>
      </c>
      <c r="H18" t="n">
        <v>1.88</v>
      </c>
      <c r="I18" t="n">
        <v>1.98</v>
      </c>
      <c r="J18" t="n">
        <v>1.83</v>
      </c>
      <c r="K18" t="n">
        <v>2.7</v>
      </c>
      <c r="L18" t="n">
        <v>5.5</v>
      </c>
      <c r="M18" t="n">
        <v>2.7</v>
      </c>
      <c r="N18" t="n">
        <v>5</v>
      </c>
      <c r="O18" t="n">
        <v>2.75</v>
      </c>
      <c r="P18" t="n">
        <v>7.75</v>
      </c>
      <c r="Q18" t="n">
        <v>26</v>
      </c>
      <c r="R18" t="n">
        <v>2.65</v>
      </c>
      <c r="S18" t="n">
        <v>8</v>
      </c>
      <c r="T18" t="n">
        <v>1.83</v>
      </c>
      <c r="U18" t="n">
        <v>1.89</v>
      </c>
      <c r="V18" t="n">
        <v>3.6</v>
      </c>
      <c r="W18" t="n">
        <v>1.92</v>
      </c>
      <c r="X18" t="n">
        <v>3.35</v>
      </c>
      <c r="Y18" t="n">
        <v>2.4</v>
      </c>
      <c r="Z18" t="n">
        <v>3.9</v>
      </c>
      <c r="AA18" t="n">
        <v>2.3</v>
      </c>
      <c r="AB18" t="n">
        <v>1.89</v>
      </c>
      <c r="AC18" t="n">
        <v>1.84</v>
      </c>
      <c r="AD18" t="n">
        <v>1.9</v>
      </c>
      <c r="AE18" t="n">
        <v>1.83</v>
      </c>
      <c r="AF18" t="n">
        <v>1.93</v>
      </c>
      <c r="AG18" t="n">
        <v>1.81</v>
      </c>
      <c r="AH18" t="n">
        <v>1.92</v>
      </c>
      <c r="AI18" t="n">
        <v>1.81</v>
      </c>
      <c r="AJ18" t="n">
        <v>1.92</v>
      </c>
      <c r="AK18" t="n">
        <v>1.81</v>
      </c>
      <c r="AL18" t="n">
        <v>1.05</v>
      </c>
      <c r="AM18" t="n">
        <v>8</v>
      </c>
      <c r="AN18" t="n">
        <v>1.33</v>
      </c>
      <c r="AO18" t="n">
        <v>3</v>
      </c>
      <c r="AP18" t="n">
        <v>1.8</v>
      </c>
      <c r="AQ18" t="n">
        <v>1.9</v>
      </c>
      <c r="AR18" t="n">
        <v>3.75</v>
      </c>
      <c r="AS18" t="n">
        <v>1.22</v>
      </c>
      <c r="AT18" t="n">
        <v>7.5</v>
      </c>
      <c r="AU18" t="n">
        <v>1.06</v>
      </c>
    </row>
    <row r="19">
      <c r="A19" t="n">
        <v>2</v>
      </c>
      <c r="B19" t="inlineStr">
        <is>
          <t>Los Angeles Chargers</t>
        </is>
      </c>
      <c r="C19" t="inlineStr">
        <is>
          <t>Kansas City Chiefs</t>
        </is>
      </c>
      <c r="D19" t="n">
        <v>24</v>
      </c>
      <c r="E19" t="n">
        <v>27</v>
      </c>
      <c r="F19" t="n">
        <v>53.5</v>
      </c>
      <c r="G19" t="n">
        <v>1.93</v>
      </c>
      <c r="H19" t="n">
        <v>1.87</v>
      </c>
      <c r="I19" t="n">
        <v>2.7</v>
      </c>
      <c r="J19" t="n">
        <v>1.47</v>
      </c>
      <c r="K19" t="n">
        <v>3.4</v>
      </c>
      <c r="L19" t="n">
        <v>9</v>
      </c>
      <c r="M19" t="n">
        <v>2.35</v>
      </c>
      <c r="N19" t="n">
        <v>3.4</v>
      </c>
      <c r="O19" t="n">
        <v>3.9</v>
      </c>
      <c r="P19" t="n">
        <v>7</v>
      </c>
      <c r="Q19" t="n">
        <v>23</v>
      </c>
      <c r="R19" t="n">
        <v>2</v>
      </c>
      <c r="S19" t="n">
        <v>10</v>
      </c>
      <c r="T19" t="n">
        <v>1.92</v>
      </c>
      <c r="U19" t="n">
        <v>1.81</v>
      </c>
      <c r="V19" t="n">
        <v>5.4</v>
      </c>
      <c r="W19" t="n">
        <v>2.03</v>
      </c>
      <c r="X19" t="n">
        <v>2.35</v>
      </c>
      <c r="Y19" t="n">
        <v>3.5</v>
      </c>
      <c r="Z19" t="n">
        <v>4.1</v>
      </c>
      <c r="AA19" t="n">
        <v>1.74</v>
      </c>
      <c r="AB19" t="n">
        <v>2.23</v>
      </c>
      <c r="AC19" t="n">
        <v>1.61</v>
      </c>
      <c r="AD19" t="n">
        <v>2.37</v>
      </c>
      <c r="AE19" t="n">
        <v>1.54</v>
      </c>
      <c r="AF19" t="n">
        <v>2.47</v>
      </c>
      <c r="AG19" t="n">
        <v>1.5</v>
      </c>
      <c r="AH19" t="n">
        <v>2.62</v>
      </c>
      <c r="AI19" t="n">
        <v>1.45</v>
      </c>
      <c r="AJ19" t="n">
        <v>2.71</v>
      </c>
      <c r="AK19" t="n">
        <v>1.43</v>
      </c>
      <c r="AL19" t="n">
        <v>1.04</v>
      </c>
      <c r="AM19" t="n">
        <v>9.5</v>
      </c>
      <c r="AN19" t="n">
        <v>1.22</v>
      </c>
      <c r="AO19" t="n">
        <v>3.75</v>
      </c>
      <c r="AP19" t="n">
        <v>1.57</v>
      </c>
      <c r="AQ19" t="n">
        <v>2.25</v>
      </c>
      <c r="AR19" t="n">
        <v>3</v>
      </c>
      <c r="AS19" t="n">
        <v>1.33</v>
      </c>
      <c r="AT19" t="n">
        <v>5.5</v>
      </c>
      <c r="AU19" t="n">
        <v>1.12</v>
      </c>
    </row>
    <row r="20">
      <c r="A20" t="n">
        <v>2</v>
      </c>
      <c r="B20" t="inlineStr">
        <is>
          <t>New York Jets</t>
        </is>
      </c>
      <c r="C20" t="inlineStr">
        <is>
          <t>Cleveland Browns</t>
        </is>
      </c>
      <c r="D20" t="n">
        <v>31</v>
      </c>
      <c r="E20" t="n">
        <v>30</v>
      </c>
      <c r="F20" t="n">
        <v>39.5</v>
      </c>
      <c r="G20" t="n">
        <v>1.93</v>
      </c>
      <c r="H20" t="n">
        <v>1.87</v>
      </c>
      <c r="I20" t="n">
        <v>3.21</v>
      </c>
      <c r="J20" t="n">
        <v>1.35</v>
      </c>
      <c r="K20" t="n">
        <v>3.9</v>
      </c>
      <c r="L20" t="n">
        <v>11</v>
      </c>
      <c r="M20" t="n">
        <v>2.4</v>
      </c>
      <c r="N20" t="n">
        <v>2.8</v>
      </c>
      <c r="O20" t="n">
        <v>4.6</v>
      </c>
      <c r="P20" t="n">
        <v>7.5</v>
      </c>
      <c r="Q20" t="n">
        <v>29</v>
      </c>
      <c r="R20" t="n">
        <v>1.78</v>
      </c>
      <c r="S20" t="n">
        <v>12</v>
      </c>
      <c r="T20" t="n">
        <v>2.12</v>
      </c>
      <c r="U20" t="n">
        <v>1.67</v>
      </c>
      <c r="V20" t="n">
        <v>6.5</v>
      </c>
      <c r="W20" t="n">
        <v>2.2</v>
      </c>
      <c r="X20" t="n">
        <v>2.02</v>
      </c>
      <c r="Y20" t="n">
        <v>4.2</v>
      </c>
      <c r="Z20" t="n">
        <v>4.6</v>
      </c>
      <c r="AA20" t="n">
        <v>1.55</v>
      </c>
      <c r="AB20" t="n">
        <v>2.61</v>
      </c>
      <c r="AC20" t="n">
        <v>1.45</v>
      </c>
      <c r="AD20" t="n">
        <v>2.88</v>
      </c>
      <c r="AE20" t="n">
        <v>1.38</v>
      </c>
      <c r="AF20" t="n">
        <v>3.16</v>
      </c>
      <c r="AG20" t="n">
        <v>1.33</v>
      </c>
      <c r="AH20" t="n">
        <v>3.7</v>
      </c>
      <c r="AI20" t="n">
        <v>1.25</v>
      </c>
      <c r="AJ20" t="n">
        <v>4.25</v>
      </c>
      <c r="AK20" t="n">
        <v>1.2</v>
      </c>
      <c r="AL20" t="n">
        <v>1.3</v>
      </c>
      <c r="AM20" t="n">
        <v>3.2</v>
      </c>
      <c r="AN20" t="n">
        <v>2.25</v>
      </c>
      <c r="AO20" t="n">
        <v>1.57</v>
      </c>
      <c r="AP20" t="n">
        <v>3.75</v>
      </c>
      <c r="AQ20" t="n">
        <v>1.22</v>
      </c>
      <c r="AR20" t="n">
        <v>10</v>
      </c>
      <c r="AS20" t="n">
        <v>1.03</v>
      </c>
      <c r="AT20" t="n">
        <v>34</v>
      </c>
      <c r="AU20" t="n">
        <v>1.003</v>
      </c>
    </row>
    <row r="21">
      <c r="A21" t="n">
        <v>2</v>
      </c>
      <c r="B21" t="inlineStr">
        <is>
          <t>Tampa Bay Buccaneers</t>
        </is>
      </c>
      <c r="C21" t="inlineStr">
        <is>
          <t>New Orleans Saints</t>
        </is>
      </c>
      <c r="D21" t="n">
        <v>20</v>
      </c>
      <c r="E21" t="n">
        <v>10</v>
      </c>
      <c r="F21" t="n">
        <v>44.5</v>
      </c>
      <c r="G21" t="n">
        <v>1.97</v>
      </c>
      <c r="H21" t="n">
        <v>1.84</v>
      </c>
      <c r="I21" t="n">
        <v>1.72</v>
      </c>
      <c r="J21" t="n">
        <v>2.13</v>
      </c>
      <c r="K21" t="n">
        <v>2.6</v>
      </c>
      <c r="L21" t="n">
        <v>4.6</v>
      </c>
      <c r="M21" t="n">
        <v>2.8</v>
      </c>
      <c r="N21" t="n">
        <v>6.25</v>
      </c>
      <c r="O21" t="n">
        <v>2.4</v>
      </c>
      <c r="P21" t="n">
        <v>8.5</v>
      </c>
      <c r="Q21" t="n">
        <v>29</v>
      </c>
      <c r="R21" t="n">
        <v>2.95</v>
      </c>
      <c r="S21" t="n">
        <v>8</v>
      </c>
      <c r="T21" t="n">
        <v>1.87</v>
      </c>
      <c r="U21" t="n">
        <v>1.85</v>
      </c>
      <c r="V21" t="n">
        <v>2.95</v>
      </c>
      <c r="W21" t="n">
        <v>1.99</v>
      </c>
      <c r="X21" t="n">
        <v>3.8</v>
      </c>
      <c r="Y21" t="n">
        <v>2.05</v>
      </c>
      <c r="Z21" t="n">
        <v>4.1</v>
      </c>
      <c r="AA21" t="n">
        <v>2.7</v>
      </c>
      <c r="AB21" t="n">
        <v>1.76</v>
      </c>
      <c r="AC21" t="n">
        <v>1.99</v>
      </c>
      <c r="AD21" t="n">
        <v>1.73</v>
      </c>
      <c r="AE21" t="n">
        <v>2.03</v>
      </c>
      <c r="AF21" t="n">
        <v>1.69</v>
      </c>
      <c r="AG21" t="n">
        <v>2.08</v>
      </c>
      <c r="AH21" t="n">
        <v>1.7</v>
      </c>
      <c r="AI21" t="n">
        <v>2.08</v>
      </c>
      <c r="AJ21" t="n">
        <v>1.64</v>
      </c>
      <c r="AK21" t="n">
        <v>2.17</v>
      </c>
      <c r="AL21" t="n">
        <v>1.12</v>
      </c>
      <c r="AM21" t="n">
        <v>5.5</v>
      </c>
      <c r="AN21" t="n">
        <v>1.57</v>
      </c>
      <c r="AO21" t="n">
        <v>2.25</v>
      </c>
      <c r="AP21" t="n">
        <v>2.5</v>
      </c>
      <c r="AQ21" t="n">
        <v>1.5</v>
      </c>
      <c r="AR21" t="n">
        <v>6</v>
      </c>
      <c r="AS21" t="n">
        <v>1.1</v>
      </c>
      <c r="AT21" t="n">
        <v>11</v>
      </c>
      <c r="AU21" t="n">
        <v>1.02</v>
      </c>
    </row>
    <row r="22">
      <c r="A22" t="n">
        <v>2</v>
      </c>
      <c r="B22" t="inlineStr">
        <is>
          <t>Carolina Panthers</t>
        </is>
      </c>
      <c r="C22" t="inlineStr">
        <is>
          <t>New York Giants</t>
        </is>
      </c>
      <c r="D22" t="n">
        <v>16</v>
      </c>
      <c r="E22" t="n">
        <v>19</v>
      </c>
      <c r="F22" t="n">
        <v>43.5</v>
      </c>
      <c r="G22" t="n">
        <v>1.9</v>
      </c>
      <c r="H22" t="n">
        <v>1.9</v>
      </c>
      <c r="I22" t="n">
        <v>2.04</v>
      </c>
      <c r="J22" t="n">
        <v>1.78</v>
      </c>
      <c r="K22" t="n">
        <v>2.8</v>
      </c>
      <c r="L22" t="n">
        <v>5.75</v>
      </c>
      <c r="M22" t="n">
        <v>2.65</v>
      </c>
      <c r="N22" t="n">
        <v>4.8</v>
      </c>
      <c r="O22" t="n">
        <v>2.8</v>
      </c>
      <c r="P22" t="n">
        <v>8</v>
      </c>
      <c r="Q22" t="n">
        <v>29</v>
      </c>
      <c r="R22" t="n">
        <v>2.5</v>
      </c>
      <c r="S22" t="n">
        <v>8.5</v>
      </c>
      <c r="T22" t="n">
        <v>1.81</v>
      </c>
      <c r="U22" t="n">
        <v>1.92</v>
      </c>
      <c r="V22" t="n">
        <v>3.6</v>
      </c>
      <c r="W22" t="n">
        <v>1.95</v>
      </c>
      <c r="X22" t="n">
        <v>3.2</v>
      </c>
      <c r="Y22" t="n">
        <v>2.45</v>
      </c>
      <c r="Z22" t="n">
        <v>4</v>
      </c>
      <c r="AA22" t="n">
        <v>2.2</v>
      </c>
      <c r="AB22" t="n">
        <v>1.94</v>
      </c>
      <c r="AC22" t="n">
        <v>1.8</v>
      </c>
      <c r="AD22" t="n">
        <v>1.94</v>
      </c>
      <c r="AE22" t="n">
        <v>1.8</v>
      </c>
      <c r="AF22" t="n">
        <v>1.93</v>
      </c>
      <c r="AG22" t="n">
        <v>1.8</v>
      </c>
      <c r="AH22" t="n">
        <v>2</v>
      </c>
      <c r="AI22" t="n">
        <v>1.75</v>
      </c>
      <c r="AJ22" t="n">
        <v>2.04</v>
      </c>
      <c r="AK22" t="n">
        <v>1.72</v>
      </c>
      <c r="AL22" t="n">
        <v>1.12</v>
      </c>
      <c r="AM22" t="n">
        <v>5.5</v>
      </c>
      <c r="AN22" t="n">
        <v>1.57</v>
      </c>
      <c r="AO22" t="n">
        <v>2.25</v>
      </c>
      <c r="AP22" t="n">
        <v>2.62</v>
      </c>
      <c r="AQ22" t="n">
        <v>1.44</v>
      </c>
      <c r="AR22" t="n">
        <v>6</v>
      </c>
      <c r="AS22" t="n">
        <v>1.1</v>
      </c>
      <c r="AT22" t="n">
        <v>11</v>
      </c>
      <c r="AU22" t="n">
        <v>1.02</v>
      </c>
    </row>
    <row r="23">
      <c r="A23" t="n">
        <v>2</v>
      </c>
      <c r="B23" t="inlineStr">
        <is>
          <t>New England Patriots</t>
        </is>
      </c>
      <c r="C23" t="inlineStr">
        <is>
          <t>Pittsburgh Steelers</t>
        </is>
      </c>
      <c r="D23" t="n">
        <v>17</v>
      </c>
      <c r="E23" t="n">
        <v>14</v>
      </c>
      <c r="F23" t="n">
        <v>40.5</v>
      </c>
      <c r="G23" t="n">
        <v>1.97</v>
      </c>
      <c r="H23" t="n">
        <v>1.84</v>
      </c>
      <c r="I23" t="n">
        <v>1.69</v>
      </c>
      <c r="J23" t="n">
        <v>2.18</v>
      </c>
      <c r="K23" t="n">
        <v>2.55</v>
      </c>
      <c r="L23" t="n">
        <v>4.5</v>
      </c>
      <c r="M23" t="n">
        <v>2.9</v>
      </c>
      <c r="N23" t="n">
        <v>6.25</v>
      </c>
      <c r="O23" t="n">
        <v>2.35</v>
      </c>
      <c r="P23" t="n">
        <v>9</v>
      </c>
      <c r="Q23" t="n">
        <v>29</v>
      </c>
      <c r="R23" t="n">
        <v>3</v>
      </c>
      <c r="S23" t="n">
        <v>7.75</v>
      </c>
      <c r="T23" t="n">
        <v>1.75</v>
      </c>
      <c r="U23" t="n">
        <v>2</v>
      </c>
      <c r="V23" t="n">
        <v>2.9</v>
      </c>
      <c r="W23" t="n">
        <v>1.97</v>
      </c>
      <c r="X23" t="n">
        <v>4</v>
      </c>
      <c r="Y23" t="n">
        <v>2.08</v>
      </c>
      <c r="Z23" t="n">
        <v>4</v>
      </c>
      <c r="AA23" t="n">
        <v>2.65</v>
      </c>
      <c r="AB23" t="n">
        <v>1.77</v>
      </c>
      <c r="AC23" t="n">
        <v>1.97</v>
      </c>
      <c r="AD23" t="n">
        <v>1.73</v>
      </c>
      <c r="AE23" t="n">
        <v>2.02</v>
      </c>
      <c r="AF23" t="n">
        <v>1.7</v>
      </c>
      <c r="AG23" t="n">
        <v>2.07</v>
      </c>
      <c r="AH23" t="n">
        <v>1.65</v>
      </c>
      <c r="AI23" t="n">
        <v>2.14</v>
      </c>
      <c r="AJ23" t="n">
        <v>1.62</v>
      </c>
      <c r="AK23" t="n">
        <v>2.2</v>
      </c>
      <c r="AL23" t="n">
        <v>1.2</v>
      </c>
      <c r="AM23" t="n">
        <v>4</v>
      </c>
      <c r="AN23" t="n">
        <v>1.9</v>
      </c>
      <c r="AO23" t="n">
        <v>1.8</v>
      </c>
      <c r="AP23" t="n">
        <v>3.25</v>
      </c>
      <c r="AQ23" t="n">
        <v>1.28</v>
      </c>
      <c r="AR23" t="n">
        <v>9.5</v>
      </c>
      <c r="AS23" t="n">
        <v>1.04</v>
      </c>
      <c r="AT23" t="n">
        <v>15</v>
      </c>
      <c r="AU23" t="n">
        <v>1.01</v>
      </c>
    </row>
    <row r="24">
      <c r="A24" t="n">
        <v>2</v>
      </c>
      <c r="B24" t="inlineStr">
        <is>
          <t>Indianapolis Colts</t>
        </is>
      </c>
      <c r="C24" t="inlineStr">
        <is>
          <t>Jacksonville Jaguars</t>
        </is>
      </c>
      <c r="D24" t="n">
        <v>0</v>
      </c>
      <c r="E24" t="n">
        <v>24</v>
      </c>
      <c r="F24" t="n">
        <v>45.5</v>
      </c>
      <c r="G24" t="n">
        <v>1.9</v>
      </c>
      <c r="H24" t="n">
        <v>1.9</v>
      </c>
      <c r="I24" t="n">
        <v>1.6</v>
      </c>
      <c r="J24" t="n">
        <v>2.36</v>
      </c>
      <c r="K24" t="n">
        <v>2.5</v>
      </c>
      <c r="L24" t="n">
        <v>4.1</v>
      </c>
      <c r="M24" t="n">
        <v>3</v>
      </c>
      <c r="N24" t="n">
        <v>6.75</v>
      </c>
      <c r="O24" t="n">
        <v>2.25</v>
      </c>
      <c r="P24" t="n">
        <v>9.25</v>
      </c>
      <c r="Q24" t="n">
        <v>26</v>
      </c>
      <c r="R24" t="n">
        <v>3.2</v>
      </c>
      <c r="S24" t="n">
        <v>7.5</v>
      </c>
      <c r="T24" t="n">
        <v>1.91</v>
      </c>
      <c r="U24" t="n">
        <v>1.82</v>
      </c>
      <c r="V24" t="n">
        <v>2.75</v>
      </c>
      <c r="W24" t="n">
        <v>1.96</v>
      </c>
      <c r="X24" t="n">
        <v>4.3</v>
      </c>
      <c r="Y24" t="n">
        <v>1.99</v>
      </c>
      <c r="Z24" t="n">
        <v>4</v>
      </c>
      <c r="AA24" t="n">
        <v>2.85</v>
      </c>
      <c r="AB24" t="n">
        <v>1.7</v>
      </c>
      <c r="AC24" t="n">
        <v>2.07</v>
      </c>
      <c r="AD24" t="n">
        <v>1.68</v>
      </c>
      <c r="AE24" t="n">
        <v>2.1</v>
      </c>
      <c r="AF24" t="n">
        <v>1.64</v>
      </c>
      <c r="AG24" t="n">
        <v>2.17</v>
      </c>
      <c r="AH24" t="n">
        <v>1.58</v>
      </c>
      <c r="AI24" t="n">
        <v>2.27</v>
      </c>
      <c r="AJ24" t="n">
        <v>1.54</v>
      </c>
      <c r="AK24" t="n">
        <v>2.36</v>
      </c>
      <c r="AL24" t="n">
        <v>1.11</v>
      </c>
      <c r="AM24" t="n">
        <v>6</v>
      </c>
      <c r="AN24" t="n">
        <v>1.5</v>
      </c>
      <c r="AO24" t="n">
        <v>2.5</v>
      </c>
      <c r="AP24" t="n">
        <v>2.25</v>
      </c>
      <c r="AQ24" t="n">
        <v>1.57</v>
      </c>
      <c r="AR24" t="n">
        <v>5.5</v>
      </c>
      <c r="AS24" t="n">
        <v>1.12</v>
      </c>
      <c r="AT24" t="n">
        <v>10</v>
      </c>
      <c r="AU24" t="n">
        <v>1.03</v>
      </c>
    </row>
    <row r="25">
      <c r="A25" t="n">
        <v>2</v>
      </c>
      <c r="B25" t="inlineStr">
        <is>
          <t>Miami Dolphins</t>
        </is>
      </c>
      <c r="C25" t="inlineStr">
        <is>
          <t>Baltimore Ravens</t>
        </is>
      </c>
      <c r="D25" t="n">
        <v>42</v>
      </c>
      <c r="E25" t="n">
        <v>38</v>
      </c>
      <c r="F25" t="n">
        <v>44.5</v>
      </c>
      <c r="G25" t="n">
        <v>1.9</v>
      </c>
      <c r="H25" t="n">
        <v>1.9</v>
      </c>
      <c r="I25" t="n">
        <v>2.58</v>
      </c>
      <c r="J25" t="n">
        <v>1.5</v>
      </c>
      <c r="K25" t="n">
        <v>3.15</v>
      </c>
      <c r="L25" t="n">
        <v>7.25</v>
      </c>
      <c r="M25" t="n">
        <v>2.5</v>
      </c>
      <c r="N25" t="n">
        <v>3.8</v>
      </c>
      <c r="O25" t="n">
        <v>3.4</v>
      </c>
      <c r="P25" t="n">
        <v>7.5</v>
      </c>
      <c r="Q25" t="n">
        <v>31</v>
      </c>
      <c r="R25" t="n">
        <v>2.12</v>
      </c>
      <c r="S25" t="n">
        <v>9.25</v>
      </c>
      <c r="T25" t="n">
        <v>2.03</v>
      </c>
      <c r="U25" t="n">
        <v>1.73</v>
      </c>
      <c r="V25" t="n">
        <v>4.6</v>
      </c>
      <c r="W25" t="n">
        <v>2.03</v>
      </c>
      <c r="X25" t="n">
        <v>2.55</v>
      </c>
      <c r="Y25" t="n">
        <v>3</v>
      </c>
      <c r="Z25" t="n">
        <v>4.3</v>
      </c>
      <c r="AA25" t="n">
        <v>1.87</v>
      </c>
      <c r="AB25" t="n">
        <v>2.2</v>
      </c>
      <c r="AC25" t="n">
        <v>1.62</v>
      </c>
      <c r="AD25" t="n">
        <v>2.27</v>
      </c>
      <c r="AE25" t="n">
        <v>1.58</v>
      </c>
      <c r="AF25" t="n">
        <v>2.33</v>
      </c>
      <c r="AG25" t="n">
        <v>1.56</v>
      </c>
      <c r="AH25" t="n">
        <v>2.39</v>
      </c>
      <c r="AI25" t="n">
        <v>1.53</v>
      </c>
      <c r="AJ25" t="n">
        <v>2.57</v>
      </c>
      <c r="AK25" t="n">
        <v>1.47</v>
      </c>
      <c r="AL25" t="n">
        <v>1.12</v>
      </c>
      <c r="AM25" t="n">
        <v>5.5</v>
      </c>
      <c r="AN25" t="n">
        <v>1.53</v>
      </c>
      <c r="AO25" t="n">
        <v>2.37</v>
      </c>
      <c r="AP25" t="n">
        <v>2.5</v>
      </c>
      <c r="AQ25" t="n">
        <v>1.5</v>
      </c>
      <c r="AR25" t="n">
        <v>6</v>
      </c>
      <c r="AS25" t="n">
        <v>1.11</v>
      </c>
      <c r="AT25" t="n">
        <v>10.5</v>
      </c>
      <c r="AU25" t="n">
        <v>1.02</v>
      </c>
    </row>
    <row r="26">
      <c r="A26" t="n">
        <v>2</v>
      </c>
      <c r="B26" t="inlineStr">
        <is>
          <t>Atlanta Falcons</t>
        </is>
      </c>
      <c r="C26" t="inlineStr">
        <is>
          <t>Los Angeles Rams</t>
        </is>
      </c>
      <c r="D26" t="n">
        <v>27</v>
      </c>
      <c r="E26" t="n">
        <v>31</v>
      </c>
      <c r="F26" t="n">
        <v>46.5</v>
      </c>
      <c r="G26" t="n">
        <v>1.91</v>
      </c>
      <c r="H26" t="n">
        <v>1.89</v>
      </c>
      <c r="I26" t="n">
        <v>5.1</v>
      </c>
      <c r="J26" t="n">
        <v>1.17</v>
      </c>
      <c r="K26" t="n">
        <v>5</v>
      </c>
      <c r="L26" t="n">
        <v>15</v>
      </c>
      <c r="M26" t="n">
        <v>2.5</v>
      </c>
      <c r="N26" t="n">
        <v>2.2</v>
      </c>
      <c r="O26" t="n">
        <v>6.25</v>
      </c>
      <c r="P26" t="n">
        <v>7.25</v>
      </c>
      <c r="Q26" t="n">
        <v>34</v>
      </c>
      <c r="R26" t="n">
        <v>1.53</v>
      </c>
      <c r="S26" t="n">
        <v>14</v>
      </c>
      <c r="T26" t="n">
        <v>2.5</v>
      </c>
      <c r="U26" t="n">
        <v>1.49</v>
      </c>
      <c r="V26" t="n">
        <v>9.5</v>
      </c>
      <c r="W26" t="n">
        <v>2.5</v>
      </c>
      <c r="X26" t="n">
        <v>1.66</v>
      </c>
      <c r="Y26" t="n">
        <v>5.9</v>
      </c>
      <c r="Z26" t="n">
        <v>5.3</v>
      </c>
      <c r="AA26" t="n">
        <v>1.34</v>
      </c>
      <c r="AB26" t="n">
        <v>2.98</v>
      </c>
      <c r="AC26" t="n">
        <v>1.36</v>
      </c>
      <c r="AD26" t="n">
        <v>3.45</v>
      </c>
      <c r="AE26" t="n">
        <v>1.28</v>
      </c>
      <c r="AF26" t="n">
        <v>4</v>
      </c>
      <c r="AG26" t="n">
        <v>1.22</v>
      </c>
      <c r="AH26" t="n">
        <v>4.6</v>
      </c>
      <c r="AI26" t="n">
        <v>1.17</v>
      </c>
      <c r="AJ26" t="n">
        <v>5.2</v>
      </c>
      <c r="AK26" t="n">
        <v>1.14</v>
      </c>
      <c r="AL26" t="n">
        <v>1.16</v>
      </c>
      <c r="AM26" t="n">
        <v>4.5</v>
      </c>
      <c r="AN26" t="n">
        <v>1.66</v>
      </c>
      <c r="AO26" t="n">
        <v>2.1</v>
      </c>
      <c r="AP26" t="n">
        <v>2.62</v>
      </c>
      <c r="AQ26" t="n">
        <v>1.44</v>
      </c>
      <c r="AR26" t="n">
        <v>6</v>
      </c>
      <c r="AS26" t="n">
        <v>1.1</v>
      </c>
      <c r="AT26" t="n">
        <v>11</v>
      </c>
      <c r="AU26" t="n">
        <v>1.02</v>
      </c>
    </row>
    <row r="27">
      <c r="A27" t="n">
        <v>2</v>
      </c>
      <c r="B27" t="inlineStr">
        <is>
          <t>Seattle Seahawks</t>
        </is>
      </c>
      <c r="C27" t="inlineStr">
        <is>
          <t>San Francisco 49ers</t>
        </is>
      </c>
      <c r="D27" t="n">
        <v>7</v>
      </c>
      <c r="E27" t="n">
        <v>27</v>
      </c>
      <c r="F27" t="n">
        <v>41.5</v>
      </c>
      <c r="G27" t="n">
        <v>1.97</v>
      </c>
      <c r="H27" t="n">
        <v>1.84</v>
      </c>
      <c r="I27" t="n">
        <v>4.2</v>
      </c>
      <c r="J27" t="n">
        <v>1.23</v>
      </c>
      <c r="K27" t="n">
        <v>4.8</v>
      </c>
      <c r="L27" t="n">
        <v>14</v>
      </c>
      <c r="M27" t="n">
        <v>2.45</v>
      </c>
      <c r="N27" t="n">
        <v>2.25</v>
      </c>
      <c r="O27" t="n">
        <v>6</v>
      </c>
      <c r="P27" t="n">
        <v>7.25</v>
      </c>
      <c r="Q27" t="n">
        <v>34</v>
      </c>
      <c r="R27" t="n">
        <v>1.57</v>
      </c>
      <c r="S27" t="n">
        <v>14</v>
      </c>
      <c r="T27" t="n">
        <v>2.54</v>
      </c>
      <c r="U27" t="n">
        <v>1.48</v>
      </c>
      <c r="V27" t="n">
        <v>8.75</v>
      </c>
      <c r="W27" t="n">
        <v>2.5</v>
      </c>
      <c r="X27" t="n">
        <v>1.69</v>
      </c>
      <c r="Y27" t="n">
        <v>5.5</v>
      </c>
      <c r="Z27" t="n">
        <v>5.3</v>
      </c>
      <c r="AA27" t="n">
        <v>1.36</v>
      </c>
      <c r="AB27" t="n">
        <v>3.05</v>
      </c>
      <c r="AC27" t="n">
        <v>1.35</v>
      </c>
      <c r="AD27" t="n">
        <v>3.45</v>
      </c>
      <c r="AE27" t="n">
        <v>1.28</v>
      </c>
      <c r="AF27" t="n">
        <v>4</v>
      </c>
      <c r="AG27" t="n">
        <v>1.22</v>
      </c>
      <c r="AH27" t="n">
        <v>4.65</v>
      </c>
      <c r="AI27" t="n">
        <v>1.17</v>
      </c>
      <c r="AJ27" t="n">
        <v>5.5</v>
      </c>
      <c r="AK27" t="n">
        <v>1.13</v>
      </c>
      <c r="AL27" t="n">
        <v>1.3</v>
      </c>
      <c r="AM27" t="n">
        <v>3.2</v>
      </c>
      <c r="AN27" t="n">
        <v>2.1</v>
      </c>
      <c r="AO27" t="n">
        <v>1.66</v>
      </c>
      <c r="AP27" t="n">
        <v>3.75</v>
      </c>
      <c r="AQ27" t="n">
        <v>1.22</v>
      </c>
      <c r="AR27" t="n">
        <v>9.5</v>
      </c>
      <c r="AS27" t="n">
        <v>1.04</v>
      </c>
      <c r="AT27" t="n">
        <v>21</v>
      </c>
      <c r="AU27" t="n">
        <v>1.004</v>
      </c>
    </row>
    <row r="28">
      <c r="A28" t="n">
        <v>2</v>
      </c>
      <c r="B28" t="inlineStr">
        <is>
          <t>Cincinnati Bengals</t>
        </is>
      </c>
      <c r="C28" t="inlineStr">
        <is>
          <t>Dallas Cowboys</t>
        </is>
      </c>
      <c r="D28" t="n">
        <v>17</v>
      </c>
      <c r="E28" t="n">
        <v>20</v>
      </c>
      <c r="F28" t="n">
        <v>41.5</v>
      </c>
      <c r="G28" t="n">
        <v>1.89</v>
      </c>
      <c r="H28" t="n">
        <v>1.91</v>
      </c>
      <c r="I28" t="n">
        <v>1.27</v>
      </c>
      <c r="J28" t="n">
        <v>3.78</v>
      </c>
      <c r="K28" t="n">
        <v>2.4</v>
      </c>
      <c r="L28" t="n">
        <v>2.55</v>
      </c>
      <c r="M28" t="n">
        <v>4.25</v>
      </c>
      <c r="N28" t="n">
        <v>13</v>
      </c>
      <c r="O28" t="n">
        <v>1.67</v>
      </c>
      <c r="P28" t="n">
        <v>12</v>
      </c>
      <c r="Q28" t="n">
        <v>34</v>
      </c>
      <c r="R28" t="n">
        <v>5.3</v>
      </c>
      <c r="S28" t="n">
        <v>7.25</v>
      </c>
      <c r="T28" t="n">
        <v>1.53</v>
      </c>
      <c r="U28" t="n">
        <v>2.39</v>
      </c>
      <c r="V28" t="n">
        <v>1.89</v>
      </c>
      <c r="W28" t="n">
        <v>2.25</v>
      </c>
      <c r="X28" t="n">
        <v>7.75</v>
      </c>
      <c r="Y28" t="n">
        <v>1.48</v>
      </c>
      <c r="Z28" t="n">
        <v>4.6</v>
      </c>
      <c r="AA28" t="n">
        <v>4.75</v>
      </c>
      <c r="AB28" t="n">
        <v>1.41</v>
      </c>
      <c r="AC28" t="n">
        <v>2.78</v>
      </c>
      <c r="AD28" t="n">
        <v>1.33</v>
      </c>
      <c r="AE28" t="n">
        <v>3.14</v>
      </c>
      <c r="AF28" t="n">
        <v>1.28</v>
      </c>
      <c r="AG28" t="n">
        <v>3.45</v>
      </c>
      <c r="AH28" t="n">
        <v>1.22</v>
      </c>
      <c r="AI28" t="n">
        <v>4</v>
      </c>
      <c r="AJ28" t="n">
        <v>1.17</v>
      </c>
      <c r="AK28" t="n">
        <v>4.65</v>
      </c>
      <c r="AL28" t="n">
        <v>1.22</v>
      </c>
      <c r="AM28" t="n">
        <v>3.75</v>
      </c>
      <c r="AN28" t="n">
        <v>1.9</v>
      </c>
      <c r="AO28" t="n">
        <v>1.8</v>
      </c>
      <c r="AP28" t="n">
        <v>3.2</v>
      </c>
      <c r="AQ28" t="n">
        <v>1.3</v>
      </c>
      <c r="AR28" t="n">
        <v>8.5</v>
      </c>
      <c r="AS28" t="n">
        <v>1.05</v>
      </c>
      <c r="AT28" t="n">
        <v>15</v>
      </c>
      <c r="AU28" t="n">
        <v>1.01</v>
      </c>
    </row>
    <row r="29">
      <c r="A29" t="n">
        <v>2</v>
      </c>
      <c r="B29" t="inlineStr">
        <is>
          <t>Houston Texans</t>
        </is>
      </c>
      <c r="C29" t="inlineStr">
        <is>
          <t>Denver Broncos</t>
        </is>
      </c>
      <c r="D29" t="n">
        <v>9</v>
      </c>
      <c r="E29" t="n">
        <v>16</v>
      </c>
      <c r="F29" t="n">
        <v>45.5</v>
      </c>
      <c r="G29" t="n">
        <v>1.9</v>
      </c>
      <c r="H29" t="n">
        <v>1.9</v>
      </c>
      <c r="I29" t="n">
        <v>4.6</v>
      </c>
      <c r="J29" t="n">
        <v>1.2</v>
      </c>
      <c r="K29" t="n">
        <v>5.2</v>
      </c>
      <c r="L29" t="n">
        <v>15</v>
      </c>
      <c r="M29" t="n">
        <v>2.45</v>
      </c>
      <c r="N29" t="n">
        <v>2.18</v>
      </c>
      <c r="O29" t="n">
        <v>6.5</v>
      </c>
      <c r="P29" t="n">
        <v>7.25</v>
      </c>
      <c r="Q29" t="n">
        <v>34</v>
      </c>
      <c r="R29" t="n">
        <v>1.51</v>
      </c>
      <c r="S29" t="n">
        <v>14</v>
      </c>
      <c r="T29" t="n">
        <v>2.5</v>
      </c>
      <c r="U29" t="n">
        <v>1.49</v>
      </c>
      <c r="V29" t="n">
        <v>9.75</v>
      </c>
      <c r="W29" t="n">
        <v>2.5</v>
      </c>
      <c r="X29" t="n">
        <v>1.66</v>
      </c>
      <c r="Y29" t="n">
        <v>6</v>
      </c>
      <c r="Z29" t="n">
        <v>5.3</v>
      </c>
      <c r="AA29" t="n">
        <v>1.33</v>
      </c>
      <c r="AB29" t="n">
        <v>3.07</v>
      </c>
      <c r="AC29" t="n">
        <v>1.34</v>
      </c>
      <c r="AD29" t="n">
        <v>3.45</v>
      </c>
      <c r="AE29" t="n">
        <v>1.28</v>
      </c>
      <c r="AF29" t="n">
        <v>4</v>
      </c>
      <c r="AG29" t="n">
        <v>1.22</v>
      </c>
      <c r="AH29" t="n">
        <v>4.65</v>
      </c>
      <c r="AI29" t="n">
        <v>1.17</v>
      </c>
      <c r="AJ29" t="n">
        <v>5.4</v>
      </c>
      <c r="AK29" t="n">
        <v>1.13</v>
      </c>
      <c r="AL29" t="n">
        <v>1.2</v>
      </c>
      <c r="AM29" t="n">
        <v>4</v>
      </c>
      <c r="AN29" t="n">
        <v>1.66</v>
      </c>
      <c r="AO29" t="n">
        <v>2.1</v>
      </c>
      <c r="AP29" t="n">
        <v>2.75</v>
      </c>
      <c r="AQ29" t="n">
        <v>1.4</v>
      </c>
      <c r="AR29" t="n">
        <v>6</v>
      </c>
      <c r="AS29" t="n">
        <v>1.1</v>
      </c>
      <c r="AT29" t="n">
        <v>11</v>
      </c>
      <c r="AU29" t="n">
        <v>1.02</v>
      </c>
    </row>
    <row r="30">
      <c r="A30" t="n">
        <v>2</v>
      </c>
      <c r="B30" t="inlineStr">
        <is>
          <t>Arizona Cardinals</t>
        </is>
      </c>
      <c r="C30" t="inlineStr">
        <is>
          <t>Las Vegas Raiders</t>
        </is>
      </c>
      <c r="D30" t="n">
        <v>29</v>
      </c>
      <c r="E30" t="n">
        <v>23</v>
      </c>
      <c r="F30" t="n">
        <v>51.5</v>
      </c>
      <c r="G30" t="n">
        <v>1.86</v>
      </c>
      <c r="H30" t="n">
        <v>1.95</v>
      </c>
      <c r="I30" t="n">
        <v>2.88</v>
      </c>
      <c r="J30" t="n">
        <v>1.42</v>
      </c>
      <c r="K30" t="n">
        <v>3.5</v>
      </c>
      <c r="L30" t="n">
        <v>10</v>
      </c>
      <c r="M30" t="n">
        <v>2.4</v>
      </c>
      <c r="N30" t="n">
        <v>3.1</v>
      </c>
      <c r="O30" t="n">
        <v>4.3</v>
      </c>
      <c r="P30" t="n">
        <v>7</v>
      </c>
      <c r="Q30" t="n">
        <v>26</v>
      </c>
      <c r="R30" t="n">
        <v>1.91</v>
      </c>
      <c r="S30" t="n">
        <v>10</v>
      </c>
      <c r="T30" t="n">
        <v>2.03</v>
      </c>
      <c r="U30" t="n">
        <v>1.73</v>
      </c>
      <c r="V30" t="n">
        <v>6</v>
      </c>
      <c r="W30" t="n">
        <v>2.05</v>
      </c>
      <c r="X30" t="n">
        <v>2.2</v>
      </c>
      <c r="Y30" t="n">
        <v>3.7</v>
      </c>
      <c r="Z30" t="n">
        <v>4.3</v>
      </c>
      <c r="AA30" t="n">
        <v>1.67</v>
      </c>
      <c r="AB30" t="n">
        <v>2.32</v>
      </c>
      <c r="AC30" t="n">
        <v>1.56</v>
      </c>
      <c r="AD30" t="n">
        <v>2.45</v>
      </c>
      <c r="AE30" t="n">
        <v>1.51</v>
      </c>
      <c r="AF30" t="n">
        <v>2.62</v>
      </c>
      <c r="AG30" t="n">
        <v>1.45</v>
      </c>
      <c r="AH30" t="n">
        <v>2.82</v>
      </c>
      <c r="AI30" t="n">
        <v>1.4</v>
      </c>
      <c r="AJ30" t="n">
        <v>3.07</v>
      </c>
      <c r="AK30" t="n">
        <v>1.34</v>
      </c>
      <c r="AL30" t="n">
        <v>1.05</v>
      </c>
      <c r="AM30" t="n">
        <v>8.5</v>
      </c>
      <c r="AN30" t="n">
        <v>1.28</v>
      </c>
      <c r="AO30" t="n">
        <v>3.25</v>
      </c>
      <c r="AP30" t="n">
        <v>1.66</v>
      </c>
      <c r="AQ30" t="n">
        <v>2.1</v>
      </c>
      <c r="AR30" t="n">
        <v>3.2</v>
      </c>
      <c r="AS30" t="n">
        <v>1.3</v>
      </c>
      <c r="AT30" t="n">
        <v>6</v>
      </c>
      <c r="AU30" t="n">
        <v>1.11</v>
      </c>
    </row>
    <row r="31">
      <c r="A31" t="n">
        <v>2</v>
      </c>
      <c r="B31" t="inlineStr">
        <is>
          <t>Chicago Bears</t>
        </is>
      </c>
      <c r="C31" t="inlineStr">
        <is>
          <t>Green Bay Packers</t>
        </is>
      </c>
      <c r="D31" t="n">
        <v>10</v>
      </c>
      <c r="E31" t="n">
        <v>27</v>
      </c>
      <c r="F31" t="n">
        <v>42.5</v>
      </c>
      <c r="G31" t="n">
        <v>1.93</v>
      </c>
      <c r="H31" t="n">
        <v>1.87</v>
      </c>
      <c r="I31" t="n">
        <v>4.9</v>
      </c>
      <c r="J31" t="n">
        <v>1.18</v>
      </c>
      <c r="K31" t="n">
        <v>5</v>
      </c>
      <c r="L31" t="n">
        <v>15</v>
      </c>
      <c r="M31" t="n">
        <v>2.5</v>
      </c>
      <c r="N31" t="n">
        <v>2.18</v>
      </c>
      <c r="O31" t="n">
        <v>6.25</v>
      </c>
      <c r="P31" t="n">
        <v>7.5</v>
      </c>
      <c r="Q31" t="n">
        <v>41</v>
      </c>
      <c r="R31" t="n">
        <v>1.53</v>
      </c>
      <c r="S31" t="n">
        <v>15</v>
      </c>
      <c r="T31" t="n">
        <v>2.33</v>
      </c>
      <c r="U31" t="n">
        <v>1.56</v>
      </c>
      <c r="V31" t="n">
        <v>9.25</v>
      </c>
      <c r="W31" t="n">
        <v>2.5</v>
      </c>
      <c r="X31" t="n">
        <v>1.67</v>
      </c>
      <c r="Y31" t="n">
        <v>5.7</v>
      </c>
      <c r="Z31" t="n">
        <v>5.4</v>
      </c>
      <c r="AA31" t="n">
        <v>1.34</v>
      </c>
      <c r="AB31" t="n">
        <v>3.05</v>
      </c>
      <c r="AC31" t="n">
        <v>1.35</v>
      </c>
      <c r="AD31" t="n">
        <v>3.7</v>
      </c>
      <c r="AE31" t="n">
        <v>1.25</v>
      </c>
      <c r="AF31" t="n">
        <v>4.25</v>
      </c>
      <c r="AG31" t="n">
        <v>1.2</v>
      </c>
      <c r="AH31" t="n">
        <v>5</v>
      </c>
      <c r="AI31" t="n">
        <v>1.15</v>
      </c>
      <c r="AJ31" t="n">
        <v>6</v>
      </c>
      <c r="AK31" t="n">
        <v>1.11</v>
      </c>
      <c r="AL31" t="n">
        <v>1.28</v>
      </c>
      <c r="AM31" t="n">
        <v>3.25</v>
      </c>
      <c r="AN31" t="n">
        <v>2.1</v>
      </c>
      <c r="AO31" t="n">
        <v>1.66</v>
      </c>
      <c r="AP31" t="n">
        <v>3.5</v>
      </c>
      <c r="AQ31" t="n">
        <v>1.25</v>
      </c>
      <c r="AR31" t="n">
        <v>9.5</v>
      </c>
      <c r="AS31" t="n">
        <v>1.04</v>
      </c>
      <c r="AT31" t="n">
        <v>21</v>
      </c>
      <c r="AU31" t="n">
        <v>1.004</v>
      </c>
    </row>
    <row r="32">
      <c r="A32" t="n">
        <v>2</v>
      </c>
      <c r="B32" t="inlineStr">
        <is>
          <t>Tennessee Titans</t>
        </is>
      </c>
      <c r="C32" t="inlineStr">
        <is>
          <t>Buffalo Bills</t>
        </is>
      </c>
      <c r="D32" t="n">
        <v>7</v>
      </c>
      <c r="E32" t="n">
        <v>41</v>
      </c>
      <c r="F32" t="n">
        <v>47.5</v>
      </c>
      <c r="G32" t="n">
        <v>1.95</v>
      </c>
      <c r="H32" t="n">
        <v>1.86</v>
      </c>
      <c r="I32" t="n">
        <v>4.6</v>
      </c>
      <c r="J32" t="n">
        <v>1.2</v>
      </c>
      <c r="K32" t="n">
        <v>5.1</v>
      </c>
      <c r="L32" t="n">
        <v>14</v>
      </c>
      <c r="M32" t="n">
        <v>2.45</v>
      </c>
      <c r="N32" t="n">
        <v>2.2</v>
      </c>
      <c r="O32" t="n">
        <v>6.25</v>
      </c>
      <c r="P32" t="n">
        <v>7.25</v>
      </c>
      <c r="Q32" t="n">
        <v>34</v>
      </c>
      <c r="R32" t="n">
        <v>1.54</v>
      </c>
      <c r="S32" t="n">
        <v>14</v>
      </c>
      <c r="T32" t="n">
        <v>2.24</v>
      </c>
      <c r="U32" t="n">
        <v>1.6</v>
      </c>
      <c r="V32" t="n">
        <v>9.5</v>
      </c>
      <c r="W32" t="n">
        <v>2.5</v>
      </c>
      <c r="X32" t="n">
        <v>1.67</v>
      </c>
      <c r="Y32" t="n">
        <v>5.8</v>
      </c>
      <c r="Z32" t="n">
        <v>5.3</v>
      </c>
      <c r="AA32" t="n">
        <v>1.35</v>
      </c>
      <c r="AB32" t="n">
        <v>3.01</v>
      </c>
      <c r="AC32" t="n">
        <v>1.35</v>
      </c>
      <c r="AD32" t="n">
        <v>3.45</v>
      </c>
      <c r="AE32" t="n">
        <v>1.28</v>
      </c>
      <c r="AF32" t="n">
        <v>3.9</v>
      </c>
      <c r="AG32" t="n">
        <v>1.23</v>
      </c>
      <c r="AH32" t="n">
        <v>4.6</v>
      </c>
      <c r="AI32" t="n">
        <v>1.17</v>
      </c>
      <c r="AJ32" t="n">
        <v>5.2</v>
      </c>
      <c r="AK32" t="n">
        <v>1.14</v>
      </c>
      <c r="AL32" t="n">
        <v>1.14</v>
      </c>
      <c r="AM32" t="n">
        <v>5</v>
      </c>
      <c r="AN32" t="n">
        <v>1.57</v>
      </c>
      <c r="AO32" t="n">
        <v>2.25</v>
      </c>
      <c r="AP32" t="n">
        <v>2.5</v>
      </c>
      <c r="AQ32" t="n">
        <v>1.5</v>
      </c>
      <c r="AR32" t="n">
        <v>5.5</v>
      </c>
      <c r="AS32" t="n">
        <v>1.12</v>
      </c>
      <c r="AT32" t="n">
        <v>10</v>
      </c>
      <c r="AU32" t="n">
        <v>1.03</v>
      </c>
    </row>
    <row r="33">
      <c r="A33" t="n">
        <v>2</v>
      </c>
      <c r="B33" t="inlineStr">
        <is>
          <t>Minnesota Vikings</t>
        </is>
      </c>
      <c r="C33" t="inlineStr">
        <is>
          <t>Philadelphia Eagles</t>
        </is>
      </c>
      <c r="D33" t="n">
        <v>7</v>
      </c>
      <c r="E33" t="n">
        <v>24</v>
      </c>
      <c r="F33" t="n">
        <v>50.5</v>
      </c>
      <c r="G33" t="n">
        <v>1.86</v>
      </c>
      <c r="H33" t="n">
        <v>1.95</v>
      </c>
      <c r="I33" t="n">
        <v>2.13</v>
      </c>
      <c r="J33" t="n">
        <v>1.72</v>
      </c>
      <c r="K33" t="n">
        <v>2.9</v>
      </c>
      <c r="L33" t="n">
        <v>6</v>
      </c>
      <c r="M33" t="n">
        <v>2.6</v>
      </c>
      <c r="N33" t="n">
        <v>4.5</v>
      </c>
      <c r="O33" t="n">
        <v>2.9</v>
      </c>
      <c r="P33" t="n">
        <v>7.75</v>
      </c>
      <c r="Q33" t="n">
        <v>26</v>
      </c>
      <c r="R33" t="n">
        <v>2.4</v>
      </c>
      <c r="S33" t="n">
        <v>9</v>
      </c>
      <c r="T33" t="n">
        <v>1.91</v>
      </c>
      <c r="U33" t="n">
        <v>1.81</v>
      </c>
      <c r="V33" t="n">
        <v>3.8</v>
      </c>
      <c r="W33" t="n">
        <v>1.97</v>
      </c>
      <c r="X33" t="n">
        <v>3</v>
      </c>
      <c r="Y33" t="n">
        <v>2.6</v>
      </c>
      <c r="Z33" t="n">
        <v>4.1</v>
      </c>
      <c r="AA33" t="n">
        <v>2.1</v>
      </c>
      <c r="AB33" t="n">
        <v>1.95</v>
      </c>
      <c r="AC33" t="n">
        <v>1.79</v>
      </c>
      <c r="AD33" t="n">
        <v>1.99</v>
      </c>
      <c r="AE33" t="n">
        <v>1.75</v>
      </c>
      <c r="AF33" t="n">
        <v>2.01</v>
      </c>
      <c r="AG33" t="n">
        <v>1.74</v>
      </c>
      <c r="AH33" t="n">
        <v>2.06</v>
      </c>
      <c r="AI33" t="n">
        <v>1.71</v>
      </c>
      <c r="AJ33" t="n">
        <v>2.07</v>
      </c>
      <c r="AK33" t="n">
        <v>1.7</v>
      </c>
      <c r="AL33" t="n">
        <v>1.04</v>
      </c>
      <c r="AM33" t="n">
        <v>9.5</v>
      </c>
      <c r="AN33" t="n">
        <v>1.28</v>
      </c>
      <c r="AO33" t="n">
        <v>3.25</v>
      </c>
      <c r="AP33" t="n">
        <v>1.66</v>
      </c>
      <c r="AQ33" t="n">
        <v>2.1</v>
      </c>
      <c r="AR33" t="n">
        <v>3.25</v>
      </c>
      <c r="AS33" t="n">
        <v>1.28</v>
      </c>
      <c r="AT33" t="n">
        <v>6</v>
      </c>
      <c r="AU33" t="n">
        <v>1.1</v>
      </c>
    </row>
    <row r="34">
      <c r="A34" t="n">
        <v>4</v>
      </c>
      <c r="B34" t="inlineStr">
        <is>
          <t>Miami Dolphins</t>
        </is>
      </c>
      <c r="C34" t="inlineStr">
        <is>
          <t>Cincinnati Bengals</t>
        </is>
      </c>
      <c r="D34" t="n">
        <v>15</v>
      </c>
      <c r="E34" t="n">
        <v>27</v>
      </c>
      <c r="F34" t="n">
        <v>47.5</v>
      </c>
      <c r="G34" t="n">
        <v>1.87</v>
      </c>
      <c r="H34" t="n">
        <v>1.93</v>
      </c>
      <c r="I34" t="n">
        <v>2.58</v>
      </c>
      <c r="J34" t="n">
        <v>1.51</v>
      </c>
      <c r="K34" t="n">
        <v>3.25</v>
      </c>
      <c r="L34" t="n">
        <v>7.25</v>
      </c>
      <c r="M34" t="n">
        <v>2.45</v>
      </c>
      <c r="N34" t="n">
        <v>3.75</v>
      </c>
      <c r="O34" t="n">
        <v>3.6</v>
      </c>
      <c r="P34" t="n">
        <v>7.5</v>
      </c>
      <c r="Q34" t="n">
        <v>26</v>
      </c>
      <c r="R34" t="n">
        <v>2.12</v>
      </c>
      <c r="S34" t="n">
        <v>9.5</v>
      </c>
      <c r="T34" t="n">
        <v>2</v>
      </c>
      <c r="U34" t="n">
        <v>1.75</v>
      </c>
      <c r="V34" t="n">
        <v>4.8</v>
      </c>
      <c r="W34" t="n">
        <v>2</v>
      </c>
      <c r="X34" t="n">
        <v>2.55</v>
      </c>
      <c r="Y34" t="n">
        <v>3.1</v>
      </c>
      <c r="Z34" t="n">
        <v>4.1</v>
      </c>
      <c r="AA34" t="n">
        <v>1.86</v>
      </c>
      <c r="AB34" t="n">
        <v>2.18</v>
      </c>
      <c r="AC34" t="n">
        <v>1.63</v>
      </c>
      <c r="AD34" t="n">
        <v>2.3</v>
      </c>
      <c r="AE34" t="n">
        <v>1.57</v>
      </c>
      <c r="AF34" t="n">
        <v>2.34</v>
      </c>
      <c r="AG34" t="n">
        <v>1.56</v>
      </c>
      <c r="AH34" t="n">
        <v>2.46</v>
      </c>
      <c r="AI34" t="n">
        <v>1.5</v>
      </c>
      <c r="AJ34" t="n">
        <v>2.61</v>
      </c>
      <c r="AK34" t="n">
        <v>1.46</v>
      </c>
      <c r="AL34" t="n">
        <v>1.07</v>
      </c>
      <c r="AM34" t="n">
        <v>7</v>
      </c>
      <c r="AN34" t="n">
        <v>1.36</v>
      </c>
      <c r="AO34" t="n">
        <v>2.87</v>
      </c>
      <c r="AP34" t="n">
        <v>2.1</v>
      </c>
      <c r="AQ34" t="n">
        <v>1.66</v>
      </c>
      <c r="AR34" t="n">
        <v>4.5</v>
      </c>
      <c r="AS34" t="n">
        <v>1.16</v>
      </c>
      <c r="AT34" t="n">
        <v>8.5</v>
      </c>
      <c r="AU34" t="n">
        <v>1.05</v>
      </c>
    </row>
    <row r="35">
      <c r="A35" t="n">
        <v>4</v>
      </c>
      <c r="B35" t="inlineStr">
        <is>
          <t>Minnesota Vikings</t>
        </is>
      </c>
      <c r="C35" t="inlineStr">
        <is>
          <t>New Orleans Saints</t>
        </is>
      </c>
      <c r="D35" t="n">
        <v>28</v>
      </c>
      <c r="E35" t="n">
        <v>25</v>
      </c>
      <c r="F35" t="n">
        <v>42.5</v>
      </c>
      <c r="G35" t="n">
        <v>1.91</v>
      </c>
      <c r="H35" t="n">
        <v>1.89</v>
      </c>
      <c r="I35" t="n">
        <v>1.54</v>
      </c>
      <c r="J35" t="n">
        <v>2.5</v>
      </c>
      <c r="K35" t="n">
        <v>2.45</v>
      </c>
      <c r="L35" t="n">
        <v>3.9</v>
      </c>
      <c r="M35" t="n">
        <v>3.15</v>
      </c>
      <c r="N35" t="n">
        <v>7.25</v>
      </c>
      <c r="O35" t="n">
        <v>2.18</v>
      </c>
      <c r="P35" t="n">
        <v>9.25</v>
      </c>
      <c r="Q35" t="n">
        <v>26</v>
      </c>
      <c r="R35" t="n">
        <v>3.4</v>
      </c>
      <c r="S35" t="n">
        <v>7.25</v>
      </c>
      <c r="T35" t="n">
        <v>1.73</v>
      </c>
      <c r="U35" t="n">
        <v>2.03</v>
      </c>
      <c r="V35" t="n">
        <v>2.6</v>
      </c>
      <c r="W35" t="n">
        <v>2.02</v>
      </c>
      <c r="X35" t="n">
        <v>4.5</v>
      </c>
      <c r="Y35" t="n">
        <v>1.89</v>
      </c>
      <c r="Z35" t="n">
        <v>4.3</v>
      </c>
      <c r="AA35" t="n">
        <v>2.95</v>
      </c>
      <c r="AB35" t="n">
        <v>1.67</v>
      </c>
      <c r="AC35" t="n">
        <v>2.11</v>
      </c>
      <c r="AD35" t="n">
        <v>1.6</v>
      </c>
      <c r="AE35" t="n">
        <v>2.24</v>
      </c>
      <c r="AF35" t="n">
        <v>1.56</v>
      </c>
      <c r="AG35" t="n">
        <v>2.32</v>
      </c>
      <c r="AH35" t="n">
        <v>1.52</v>
      </c>
      <c r="AI35" t="n">
        <v>2.41</v>
      </c>
      <c r="AJ35" t="n">
        <v>1.45</v>
      </c>
      <c r="AK35" t="n">
        <v>2.61</v>
      </c>
      <c r="AL35" t="n">
        <v>1.16</v>
      </c>
      <c r="AM35" t="n">
        <v>4.5</v>
      </c>
      <c r="AN35" t="n">
        <v>1.72</v>
      </c>
      <c r="AO35" t="n">
        <v>2</v>
      </c>
      <c r="AP35" t="n">
        <v>2.87</v>
      </c>
      <c r="AQ35" t="n">
        <v>1.36</v>
      </c>
      <c r="AR35" t="n">
        <v>7.5</v>
      </c>
      <c r="AS35" t="n">
        <v>1.06</v>
      </c>
      <c r="AT35" t="n">
        <v>12</v>
      </c>
      <c r="AU35" t="n">
        <v>1.01</v>
      </c>
    </row>
    <row r="36">
      <c r="A36" t="n">
        <v>4</v>
      </c>
      <c r="B36" t="inlineStr">
        <is>
          <t>Tennessee Titans</t>
        </is>
      </c>
      <c r="C36" t="inlineStr">
        <is>
          <t>Indianapolis Colts</t>
        </is>
      </c>
      <c r="D36" t="n">
        <v>24</v>
      </c>
      <c r="E36" t="n">
        <v>17</v>
      </c>
      <c r="F36" t="n">
        <v>42.5</v>
      </c>
      <c r="G36" t="n">
        <v>1.85</v>
      </c>
      <c r="H36" t="n">
        <v>1.96</v>
      </c>
      <c r="I36" t="n">
        <v>2.54</v>
      </c>
      <c r="J36" t="n">
        <v>1.52</v>
      </c>
      <c r="K36" t="n">
        <v>3.15</v>
      </c>
      <c r="L36" t="n">
        <v>8.25</v>
      </c>
      <c r="M36" t="n">
        <v>2.5</v>
      </c>
      <c r="N36" t="n">
        <v>3.6</v>
      </c>
      <c r="O36" t="n">
        <v>3.6</v>
      </c>
      <c r="P36" t="n">
        <v>7.5</v>
      </c>
      <c r="Q36" t="n">
        <v>31</v>
      </c>
      <c r="R36" t="n">
        <v>2.1</v>
      </c>
      <c r="S36" t="n">
        <v>9.25</v>
      </c>
      <c r="T36" t="n">
        <v>2.08</v>
      </c>
      <c r="U36" t="n">
        <v>1.69</v>
      </c>
      <c r="V36" t="n">
        <v>5</v>
      </c>
      <c r="W36" t="n">
        <v>2</v>
      </c>
      <c r="X36" t="n">
        <v>2.5</v>
      </c>
      <c r="Y36" t="n">
        <v>3.15</v>
      </c>
      <c r="Z36" t="n">
        <v>4.1</v>
      </c>
      <c r="AA36" t="n">
        <v>1.84</v>
      </c>
      <c r="AB36" t="n">
        <v>2.23</v>
      </c>
      <c r="AC36" t="n">
        <v>1.61</v>
      </c>
      <c r="AD36" t="n">
        <v>2.33</v>
      </c>
      <c r="AE36" t="n">
        <v>1.56</v>
      </c>
      <c r="AF36" t="n">
        <v>2.42</v>
      </c>
      <c r="AG36" t="n">
        <v>1.52</v>
      </c>
      <c r="AH36" t="n">
        <v>2.62</v>
      </c>
      <c r="AI36" t="n">
        <v>1.45</v>
      </c>
      <c r="AJ36" t="n">
        <v>2.77</v>
      </c>
      <c r="AK36" t="n">
        <v>1.41</v>
      </c>
      <c r="AL36" t="n">
        <v>1.14</v>
      </c>
      <c r="AM36" t="n">
        <v>5</v>
      </c>
      <c r="AN36" t="n">
        <v>1.66</v>
      </c>
      <c r="AO36" t="n">
        <v>2.1</v>
      </c>
      <c r="AP36" t="n">
        <v>2.87</v>
      </c>
      <c r="AQ36" t="n">
        <v>1.36</v>
      </c>
      <c r="AR36" t="n">
        <v>7.5</v>
      </c>
      <c r="AS36" t="n">
        <v>1.06</v>
      </c>
      <c r="AT36" t="n">
        <v>12</v>
      </c>
      <c r="AU36" t="n">
        <v>1.01</v>
      </c>
    </row>
    <row r="37">
      <c r="A37" t="n">
        <v>4</v>
      </c>
      <c r="B37" t="inlineStr">
        <is>
          <t>Chicago Bears</t>
        </is>
      </c>
      <c r="C37" t="inlineStr">
        <is>
          <t>New York Giants</t>
        </is>
      </c>
      <c r="D37" t="n">
        <v>12</v>
      </c>
      <c r="E37" t="n">
        <v>20</v>
      </c>
      <c r="F37" t="n">
        <v>39.5</v>
      </c>
      <c r="G37" t="n">
        <v>1.94</v>
      </c>
      <c r="H37" t="n">
        <v>1.87</v>
      </c>
      <c r="I37" t="n">
        <v>2.18</v>
      </c>
      <c r="J37" t="n">
        <v>1.69</v>
      </c>
      <c r="K37" t="n">
        <v>2.95</v>
      </c>
      <c r="L37" t="n">
        <v>6.5</v>
      </c>
      <c r="M37" t="n">
        <v>2.55</v>
      </c>
      <c r="N37" t="n">
        <v>4.25</v>
      </c>
      <c r="O37" t="n">
        <v>3.1</v>
      </c>
      <c r="P37" t="n">
        <v>8</v>
      </c>
      <c r="Q37" t="n">
        <v>26</v>
      </c>
      <c r="R37" t="n">
        <v>2.3</v>
      </c>
      <c r="S37" t="n">
        <v>9</v>
      </c>
      <c r="T37" t="n">
        <v>1.97</v>
      </c>
      <c r="U37" t="n">
        <v>1.78</v>
      </c>
      <c r="V37" t="n">
        <v>4</v>
      </c>
      <c r="W37" t="n">
        <v>1.99</v>
      </c>
      <c r="X37" t="n">
        <v>2.85</v>
      </c>
      <c r="Y37" t="n">
        <v>2.7</v>
      </c>
      <c r="Z37" t="n">
        <v>4.1</v>
      </c>
      <c r="AA37" t="n">
        <v>2.03</v>
      </c>
      <c r="AB37" t="n">
        <v>2.05</v>
      </c>
      <c r="AC37" t="n">
        <v>1.71</v>
      </c>
      <c r="AD37" t="n">
        <v>2.09</v>
      </c>
      <c r="AE37" t="n">
        <v>1.69</v>
      </c>
      <c r="AF37" t="n">
        <v>2.13</v>
      </c>
      <c r="AG37" t="n">
        <v>1.66</v>
      </c>
      <c r="AH37" t="n">
        <v>2.21</v>
      </c>
      <c r="AI37" t="n">
        <v>1.61</v>
      </c>
      <c r="AJ37" t="n">
        <v>2.3</v>
      </c>
      <c r="AK37" t="n">
        <v>1.57</v>
      </c>
      <c r="AL37" t="n">
        <v>1.25</v>
      </c>
      <c r="AM37" t="n">
        <v>3.5</v>
      </c>
      <c r="AN37" t="n">
        <v>2.1</v>
      </c>
      <c r="AO37" t="n">
        <v>1.66</v>
      </c>
      <c r="AP37" t="n">
        <v>3.5</v>
      </c>
      <c r="AQ37" t="n">
        <v>1.25</v>
      </c>
      <c r="AR37" t="n">
        <v>9.5</v>
      </c>
      <c r="AS37" t="n">
        <v>1.04</v>
      </c>
      <c r="AT37" t="n">
        <v>34</v>
      </c>
      <c r="AU37" t="n">
        <v>1.003</v>
      </c>
    </row>
    <row r="38">
      <c r="A38" t="n">
        <v>4</v>
      </c>
      <c r="B38" t="inlineStr">
        <is>
          <t>Buffalo Bills</t>
        </is>
      </c>
      <c r="C38" t="inlineStr">
        <is>
          <t>Baltimore Ravens</t>
        </is>
      </c>
      <c r="D38" t="n">
        <v>23</v>
      </c>
      <c r="E38" t="n">
        <v>20</v>
      </c>
      <c r="F38" t="n">
        <v>51.5</v>
      </c>
      <c r="G38" t="n">
        <v>1.95</v>
      </c>
      <c r="H38" t="n">
        <v>1.86</v>
      </c>
      <c r="I38" t="n">
        <v>1.57</v>
      </c>
      <c r="J38" t="n">
        <v>2.41</v>
      </c>
      <c r="K38" t="n">
        <v>2.5</v>
      </c>
      <c r="L38" t="n">
        <v>4</v>
      </c>
      <c r="M38" t="n">
        <v>3.05</v>
      </c>
      <c r="N38" t="n">
        <v>7</v>
      </c>
      <c r="O38" t="n">
        <v>2.2</v>
      </c>
      <c r="P38" t="n">
        <v>9</v>
      </c>
      <c r="Q38" t="n">
        <v>23</v>
      </c>
      <c r="R38" t="n">
        <v>3.35</v>
      </c>
      <c r="S38" t="n">
        <v>7.5</v>
      </c>
      <c r="T38" t="n">
        <v>1.8</v>
      </c>
      <c r="U38" t="n">
        <v>1.93</v>
      </c>
      <c r="V38" t="n">
        <v>2.75</v>
      </c>
      <c r="W38" t="n">
        <v>1.93</v>
      </c>
      <c r="X38" t="n">
        <v>4.5</v>
      </c>
      <c r="Y38" t="n">
        <v>1.95</v>
      </c>
      <c r="Z38" t="n">
        <v>4</v>
      </c>
      <c r="AA38" t="n">
        <v>2.9</v>
      </c>
      <c r="AB38" t="n">
        <v>1.68</v>
      </c>
      <c r="AC38" t="n">
        <v>2.1</v>
      </c>
      <c r="AD38" t="n">
        <v>1.65</v>
      </c>
      <c r="AE38" t="n">
        <v>2.16</v>
      </c>
      <c r="AF38" t="n">
        <v>1.63</v>
      </c>
      <c r="AG38" t="n">
        <v>2.19</v>
      </c>
      <c r="AH38" t="n">
        <v>1.59</v>
      </c>
      <c r="AI38" t="n">
        <v>2.25</v>
      </c>
      <c r="AJ38" t="n">
        <v>1.56</v>
      </c>
      <c r="AK38" t="n">
        <v>2.33</v>
      </c>
      <c r="AL38" t="n">
        <v>1.04</v>
      </c>
      <c r="AM38" t="n">
        <v>9.5</v>
      </c>
      <c r="AN38" t="n">
        <v>1.25</v>
      </c>
      <c r="AO38" t="n">
        <v>3.5</v>
      </c>
      <c r="AP38" t="n">
        <v>1.66</v>
      </c>
      <c r="AQ38" t="n">
        <v>2.1</v>
      </c>
      <c r="AR38" t="n">
        <v>3.2</v>
      </c>
      <c r="AS38" t="n">
        <v>1.3</v>
      </c>
      <c r="AT38" t="n">
        <v>6</v>
      </c>
      <c r="AU38" t="n">
        <v>1.11</v>
      </c>
    </row>
    <row r="39">
      <c r="A39" t="n">
        <v>4</v>
      </c>
      <c r="B39" t="inlineStr">
        <is>
          <t>Los Angeles Chargers</t>
        </is>
      </c>
      <c r="C39" t="inlineStr">
        <is>
          <t>Houston Texans</t>
        </is>
      </c>
      <c r="D39" t="n">
        <v>34</v>
      </c>
      <c r="E39" t="n">
        <v>24</v>
      </c>
      <c r="F39" t="n">
        <v>45.5</v>
      </c>
      <c r="G39" t="n">
        <v>1.94</v>
      </c>
      <c r="H39" t="n">
        <v>1.86</v>
      </c>
      <c r="I39" t="n">
        <v>1.39</v>
      </c>
      <c r="J39" t="n">
        <v>3.04</v>
      </c>
      <c r="K39" t="n">
        <v>2.4</v>
      </c>
      <c r="L39" t="n">
        <v>3.15</v>
      </c>
      <c r="M39" t="n">
        <v>3.5</v>
      </c>
      <c r="N39" t="n">
        <v>9.75</v>
      </c>
      <c r="O39" t="n">
        <v>1.93</v>
      </c>
      <c r="P39" t="n">
        <v>10</v>
      </c>
      <c r="Q39" t="n">
        <v>26</v>
      </c>
      <c r="R39" t="n">
        <v>4.2</v>
      </c>
      <c r="S39" t="n">
        <v>7</v>
      </c>
      <c r="T39" t="n">
        <v>1.64</v>
      </c>
      <c r="U39" t="n">
        <v>2.17</v>
      </c>
      <c r="V39" t="n">
        <v>2.2</v>
      </c>
      <c r="W39" t="n">
        <v>2.08</v>
      </c>
      <c r="X39" t="n">
        <v>6</v>
      </c>
      <c r="Y39" t="n">
        <v>1.66</v>
      </c>
      <c r="Z39" t="n">
        <v>4.3</v>
      </c>
      <c r="AA39" t="n">
        <v>3.75</v>
      </c>
      <c r="AB39" t="n">
        <v>1.53</v>
      </c>
      <c r="AC39" t="n">
        <v>2.4</v>
      </c>
      <c r="AD39" t="n">
        <v>1.47</v>
      </c>
      <c r="AE39" t="n">
        <v>2.56</v>
      </c>
      <c r="AF39" t="n">
        <v>1.42</v>
      </c>
      <c r="AG39" t="n">
        <v>2.72</v>
      </c>
      <c r="AH39" t="n">
        <v>1.38</v>
      </c>
      <c r="AI39" t="n">
        <v>2.91</v>
      </c>
      <c r="AJ39" t="n">
        <v>1.31</v>
      </c>
      <c r="AK39" t="n">
        <v>3.25</v>
      </c>
      <c r="AL39" t="n">
        <v>1.12</v>
      </c>
      <c r="AM39" t="n">
        <v>5.5</v>
      </c>
      <c r="AN39" t="n">
        <v>1.57</v>
      </c>
      <c r="AO39" t="n">
        <v>2.25</v>
      </c>
      <c r="AP39" t="n">
        <v>2.5</v>
      </c>
      <c r="AQ39" t="n">
        <v>1.5</v>
      </c>
      <c r="AR39" t="n">
        <v>6</v>
      </c>
      <c r="AS39" t="n">
        <v>1.11</v>
      </c>
      <c r="AT39" t="n">
        <v>10.5</v>
      </c>
      <c r="AU39" t="n">
        <v>1.02</v>
      </c>
    </row>
    <row r="40">
      <c r="A40" t="n">
        <v>4</v>
      </c>
      <c r="B40" t="inlineStr">
        <is>
          <t>Seattle Seahawks</t>
        </is>
      </c>
      <c r="C40" t="inlineStr">
        <is>
          <t>Detroit Lions</t>
        </is>
      </c>
      <c r="D40" t="n">
        <v>48</v>
      </c>
      <c r="E40" t="n">
        <v>45</v>
      </c>
      <c r="F40" t="n">
        <v>48.5</v>
      </c>
      <c r="G40" t="n">
        <v>1.93</v>
      </c>
      <c r="H40" t="n">
        <v>1.87</v>
      </c>
      <c r="I40" t="n">
        <v>2.51</v>
      </c>
      <c r="J40" t="n">
        <v>1.53</v>
      </c>
      <c r="K40" t="n">
        <v>3.15</v>
      </c>
      <c r="L40" t="n">
        <v>7.25</v>
      </c>
      <c r="M40" t="n">
        <v>2.5</v>
      </c>
      <c r="N40" t="n">
        <v>3.75</v>
      </c>
      <c r="O40" t="n">
        <v>3.45</v>
      </c>
      <c r="P40" t="n">
        <v>7.5</v>
      </c>
      <c r="Q40" t="n">
        <v>29</v>
      </c>
      <c r="R40" t="n">
        <v>2.2</v>
      </c>
      <c r="S40" t="n">
        <v>9</v>
      </c>
      <c r="T40" t="n">
        <v>2</v>
      </c>
      <c r="U40" t="n">
        <v>1.74</v>
      </c>
      <c r="V40" t="n">
        <v>4.7</v>
      </c>
      <c r="W40" t="n">
        <v>2</v>
      </c>
      <c r="X40" t="n">
        <v>2.55</v>
      </c>
      <c r="Y40" t="n">
        <v>3.05</v>
      </c>
      <c r="Z40" t="n">
        <v>4.2</v>
      </c>
      <c r="AA40" t="n">
        <v>1.88</v>
      </c>
      <c r="AB40" t="n">
        <v>2.11</v>
      </c>
      <c r="AC40" t="n">
        <v>1.67</v>
      </c>
      <c r="AD40" t="n">
        <v>2.24</v>
      </c>
      <c r="AE40" t="n">
        <v>1.61</v>
      </c>
      <c r="AF40" t="n">
        <v>2.24</v>
      </c>
      <c r="AG40" t="n">
        <v>1.6</v>
      </c>
      <c r="AH40" t="n">
        <v>2.44</v>
      </c>
      <c r="AI40" t="n">
        <v>1.51</v>
      </c>
      <c r="AJ40" t="n">
        <v>2.58</v>
      </c>
      <c r="AK40" t="n">
        <v>1.46</v>
      </c>
      <c r="AL40" t="n">
        <v>1.08</v>
      </c>
      <c r="AM40" t="n">
        <v>6.5</v>
      </c>
      <c r="AN40" t="n">
        <v>1.36</v>
      </c>
      <c r="AO40" t="n">
        <v>2.87</v>
      </c>
      <c r="AP40" t="n">
        <v>2</v>
      </c>
      <c r="AQ40" t="n">
        <v>1.72</v>
      </c>
      <c r="AR40" t="n">
        <v>4.5</v>
      </c>
      <c r="AS40" t="n">
        <v>1.16</v>
      </c>
      <c r="AT40" t="n">
        <v>8.5</v>
      </c>
      <c r="AU40" t="n">
        <v>1.05</v>
      </c>
    </row>
    <row r="41">
      <c r="A41" t="n">
        <v>4</v>
      </c>
      <c r="B41" t="inlineStr">
        <is>
          <t>New York Jets</t>
        </is>
      </c>
      <c r="C41" t="inlineStr">
        <is>
          <t>Pittsburgh Steelers</t>
        </is>
      </c>
      <c r="D41" t="n">
        <v>24</v>
      </c>
      <c r="E41" t="n">
        <v>20</v>
      </c>
      <c r="F41" t="n">
        <v>41.5</v>
      </c>
      <c r="G41" t="n">
        <v>1.97</v>
      </c>
      <c r="H41" t="n">
        <v>1.84</v>
      </c>
      <c r="I41" t="n">
        <v>2.58</v>
      </c>
      <c r="J41" t="n">
        <v>1.51</v>
      </c>
      <c r="K41" t="n">
        <v>3.1</v>
      </c>
      <c r="L41" t="n">
        <v>7.5</v>
      </c>
      <c r="M41" t="n">
        <v>2.5</v>
      </c>
      <c r="N41" t="n">
        <v>3.8</v>
      </c>
      <c r="O41" t="n">
        <v>3.4</v>
      </c>
      <c r="P41" t="n">
        <v>7.75</v>
      </c>
      <c r="Q41" t="n">
        <v>29</v>
      </c>
      <c r="R41" t="n">
        <v>2.15</v>
      </c>
      <c r="S41" t="n">
        <v>9.5</v>
      </c>
      <c r="T41" t="n">
        <v>2.06</v>
      </c>
      <c r="U41" t="n">
        <v>1.71</v>
      </c>
      <c r="V41" t="n">
        <v>4.6</v>
      </c>
      <c r="W41" t="n">
        <v>2</v>
      </c>
      <c r="X41" t="n">
        <v>2.6</v>
      </c>
      <c r="Y41" t="n">
        <v>3</v>
      </c>
      <c r="Z41" t="n">
        <v>4.1</v>
      </c>
      <c r="AA41" t="n">
        <v>1.9</v>
      </c>
      <c r="AB41" t="n">
        <v>2.17</v>
      </c>
      <c r="AC41" t="n">
        <v>1.64</v>
      </c>
      <c r="AD41" t="n">
        <v>2.25</v>
      </c>
      <c r="AE41" t="n">
        <v>1.6</v>
      </c>
      <c r="AF41" t="n">
        <v>2.33</v>
      </c>
      <c r="AG41" t="n">
        <v>1.56</v>
      </c>
      <c r="AH41" t="n">
        <v>2.47</v>
      </c>
      <c r="AI41" t="n">
        <v>1.5</v>
      </c>
      <c r="AJ41" t="n">
        <v>2.65</v>
      </c>
      <c r="AK41" t="n">
        <v>1.44</v>
      </c>
      <c r="AL41" t="n">
        <v>1.2</v>
      </c>
      <c r="AM41" t="n">
        <v>4</v>
      </c>
      <c r="AN41" t="n">
        <v>1.8</v>
      </c>
      <c r="AO41" t="n">
        <v>1.9</v>
      </c>
      <c r="AP41" t="n">
        <v>3</v>
      </c>
      <c r="AQ41" t="n">
        <v>1.33</v>
      </c>
      <c r="AR41" t="n">
        <v>8.5</v>
      </c>
      <c r="AS41" t="n">
        <v>1.05</v>
      </c>
      <c r="AT41" t="n">
        <v>15</v>
      </c>
      <c r="AU41" t="n">
        <v>1.01</v>
      </c>
    </row>
    <row r="42">
      <c r="A42" t="n">
        <v>4</v>
      </c>
      <c r="B42" t="inlineStr">
        <is>
          <t>Jacksonville Jaguars</t>
        </is>
      </c>
      <c r="C42" t="inlineStr">
        <is>
          <t>Philadelphia Eagles</t>
        </is>
      </c>
      <c r="D42" t="n">
        <v>21</v>
      </c>
      <c r="E42" t="n">
        <v>29</v>
      </c>
      <c r="F42" t="n">
        <v>45.5</v>
      </c>
      <c r="G42" t="n">
        <v>1.89</v>
      </c>
      <c r="H42" t="n">
        <v>1.91</v>
      </c>
      <c r="I42" t="n">
        <v>3.42</v>
      </c>
      <c r="J42" t="n">
        <v>1.32</v>
      </c>
      <c r="K42" t="n">
        <v>3.8</v>
      </c>
      <c r="L42" t="n">
        <v>11.5</v>
      </c>
      <c r="M42" t="n">
        <v>2.45</v>
      </c>
      <c r="N42" t="n">
        <v>2.75</v>
      </c>
      <c r="O42" t="n">
        <v>4.6</v>
      </c>
      <c r="P42" t="n">
        <v>7.25</v>
      </c>
      <c r="Q42" t="n">
        <v>31</v>
      </c>
      <c r="R42" t="n">
        <v>1.78</v>
      </c>
      <c r="S42" t="n">
        <v>11.5</v>
      </c>
      <c r="T42" t="n">
        <v>2.1</v>
      </c>
      <c r="U42" t="n">
        <v>1.68</v>
      </c>
      <c r="V42" t="n">
        <v>6.5</v>
      </c>
      <c r="W42" t="n">
        <v>2.2</v>
      </c>
      <c r="X42" t="n">
        <v>2</v>
      </c>
      <c r="Y42" t="n">
        <v>4.2</v>
      </c>
      <c r="Z42" t="n">
        <v>4.5</v>
      </c>
      <c r="AA42" t="n">
        <v>1.56</v>
      </c>
      <c r="AB42" t="n">
        <v>2.55</v>
      </c>
      <c r="AC42" t="n">
        <v>1.47</v>
      </c>
      <c r="AD42" t="n">
        <v>2.78</v>
      </c>
      <c r="AE42" t="n">
        <v>1.41</v>
      </c>
      <c r="AF42" t="n">
        <v>3.04</v>
      </c>
      <c r="AG42" t="n">
        <v>1.35</v>
      </c>
      <c r="AH42" t="n">
        <v>3.32</v>
      </c>
      <c r="AI42" t="n">
        <v>1.3</v>
      </c>
      <c r="AJ42" t="n">
        <v>3.9</v>
      </c>
      <c r="AK42" t="n">
        <v>1.23</v>
      </c>
      <c r="AL42" t="n">
        <v>1.14</v>
      </c>
      <c r="AM42" t="n">
        <v>5</v>
      </c>
      <c r="AN42" t="n">
        <v>1.57</v>
      </c>
      <c r="AO42" t="n">
        <v>2.25</v>
      </c>
      <c r="AP42" t="n">
        <v>2.5</v>
      </c>
      <c r="AQ42" t="n">
        <v>1.5</v>
      </c>
      <c r="AR42" t="n">
        <v>6</v>
      </c>
      <c r="AS42" t="n">
        <v>1.11</v>
      </c>
      <c r="AT42" t="n">
        <v>10.5</v>
      </c>
      <c r="AU42" t="n">
        <v>1.02</v>
      </c>
    </row>
    <row r="43">
      <c r="A43" t="n">
        <v>4</v>
      </c>
      <c r="B43" t="inlineStr">
        <is>
          <t>Cleveland Browns</t>
        </is>
      </c>
      <c r="C43" t="inlineStr">
        <is>
          <t>Atlanta Falcons</t>
        </is>
      </c>
      <c r="D43" t="n">
        <v>20</v>
      </c>
      <c r="E43" t="n">
        <v>23</v>
      </c>
      <c r="F43" t="n">
        <v>47.5</v>
      </c>
      <c r="G43" t="n">
        <v>1.87</v>
      </c>
      <c r="H43" t="n">
        <v>1.93</v>
      </c>
      <c r="I43" t="n">
        <v>1.84</v>
      </c>
      <c r="J43" t="n">
        <v>1.97</v>
      </c>
      <c r="K43" t="n">
        <v>2.7</v>
      </c>
      <c r="L43" t="n">
        <v>5</v>
      </c>
      <c r="M43" t="n">
        <v>2.7</v>
      </c>
      <c r="N43" t="n">
        <v>5.4</v>
      </c>
      <c r="O43" t="n">
        <v>2.65</v>
      </c>
      <c r="P43" t="n">
        <v>8.25</v>
      </c>
      <c r="Q43" t="n">
        <v>26</v>
      </c>
      <c r="R43" t="n">
        <v>2.7</v>
      </c>
      <c r="S43" t="n">
        <v>7.75</v>
      </c>
      <c r="T43" t="n">
        <v>1.84</v>
      </c>
      <c r="U43" t="n">
        <v>1.89</v>
      </c>
      <c r="V43" t="n">
        <v>3.35</v>
      </c>
      <c r="W43" t="n">
        <v>1.94</v>
      </c>
      <c r="X43" t="n">
        <v>3.5</v>
      </c>
      <c r="Y43" t="n">
        <v>2.3</v>
      </c>
      <c r="Z43" t="n">
        <v>3.9</v>
      </c>
      <c r="AA43" t="n">
        <v>2.4</v>
      </c>
      <c r="AB43" t="n">
        <v>1.85</v>
      </c>
      <c r="AC43" t="n">
        <v>1.88</v>
      </c>
      <c r="AD43" t="n">
        <v>1.84</v>
      </c>
      <c r="AE43" t="n">
        <v>1.89</v>
      </c>
      <c r="AF43" t="n">
        <v>1.85</v>
      </c>
      <c r="AG43" t="n">
        <v>1.88</v>
      </c>
      <c r="AH43" t="n">
        <v>1.85</v>
      </c>
      <c r="AI43" t="n">
        <v>1.88</v>
      </c>
      <c r="AJ43" t="n">
        <v>1.83</v>
      </c>
      <c r="AK43" t="n">
        <v>1.9</v>
      </c>
      <c r="AL43" t="n">
        <v>1.07</v>
      </c>
      <c r="AM43" t="n">
        <v>7</v>
      </c>
      <c r="AN43" t="n">
        <v>1.36</v>
      </c>
      <c r="AO43" t="n">
        <v>2.87</v>
      </c>
      <c r="AP43" t="n">
        <v>2</v>
      </c>
      <c r="AQ43" t="n">
        <v>1.72</v>
      </c>
      <c r="AR43" t="n">
        <v>4.5</v>
      </c>
      <c r="AS43" t="n">
        <v>1.16</v>
      </c>
      <c r="AT43" t="n">
        <v>8.5</v>
      </c>
      <c r="AU43" t="n">
        <v>1.05</v>
      </c>
    </row>
    <row r="44">
      <c r="A44" t="n">
        <v>4</v>
      </c>
      <c r="B44" t="inlineStr">
        <is>
          <t>Washington Commanders</t>
        </is>
      </c>
      <c r="C44" t="inlineStr">
        <is>
          <t>Dallas Cowboys</t>
        </is>
      </c>
      <c r="D44" t="n">
        <v>10</v>
      </c>
      <c r="E44" t="n">
        <v>25</v>
      </c>
      <c r="F44" t="n">
        <v>41.5</v>
      </c>
      <c r="G44" t="n">
        <v>1.96</v>
      </c>
      <c r="H44" t="n">
        <v>1.85</v>
      </c>
      <c r="I44" t="n">
        <v>2.36</v>
      </c>
      <c r="J44" t="n">
        <v>1.6</v>
      </c>
      <c r="K44" t="n">
        <v>3.05</v>
      </c>
      <c r="L44" t="n">
        <v>7</v>
      </c>
      <c r="M44" t="n">
        <v>2.5</v>
      </c>
      <c r="N44" t="n">
        <v>3.9</v>
      </c>
      <c r="O44" t="n">
        <v>3.3</v>
      </c>
      <c r="P44" t="n">
        <v>7.75</v>
      </c>
      <c r="Q44" t="n">
        <v>26</v>
      </c>
      <c r="R44" t="n">
        <v>2.2</v>
      </c>
      <c r="S44" t="n">
        <v>9</v>
      </c>
      <c r="T44" t="n">
        <v>2.01</v>
      </c>
      <c r="U44" t="n">
        <v>1.74</v>
      </c>
      <c r="V44" t="n">
        <v>4.4</v>
      </c>
      <c r="W44" t="n">
        <v>2.02</v>
      </c>
      <c r="X44" t="n">
        <v>2.6</v>
      </c>
      <c r="Y44" t="n">
        <v>2.9</v>
      </c>
      <c r="Z44" t="n">
        <v>4.25</v>
      </c>
      <c r="AA44" t="n">
        <v>1.93</v>
      </c>
      <c r="AB44" t="n">
        <v>2.1</v>
      </c>
      <c r="AC44" t="n">
        <v>1.68</v>
      </c>
      <c r="AD44" t="n">
        <v>2.21</v>
      </c>
      <c r="AE44" t="n">
        <v>1.62</v>
      </c>
      <c r="AF44" t="n">
        <v>2.28</v>
      </c>
      <c r="AG44" t="n">
        <v>1.58</v>
      </c>
      <c r="AH44" t="n">
        <v>2.37</v>
      </c>
      <c r="AI44" t="n">
        <v>1.54</v>
      </c>
      <c r="AJ44" t="n">
        <v>2.54</v>
      </c>
      <c r="AK44" t="n">
        <v>1.48</v>
      </c>
      <c r="AL44" t="n">
        <v>1.16</v>
      </c>
      <c r="AM44" t="n">
        <v>4.5</v>
      </c>
      <c r="AN44" t="n">
        <v>1.8</v>
      </c>
      <c r="AO44" t="n">
        <v>2</v>
      </c>
      <c r="AP44" t="n">
        <v>3</v>
      </c>
      <c r="AQ44" t="n">
        <v>1.33</v>
      </c>
      <c r="AR44" t="n">
        <v>8</v>
      </c>
      <c r="AS44" t="n">
        <v>1.05</v>
      </c>
      <c r="AT44" t="n">
        <v>13</v>
      </c>
      <c r="AU44" t="n">
        <v>1.01</v>
      </c>
    </row>
    <row r="45">
      <c r="A45" t="n">
        <v>4</v>
      </c>
      <c r="B45" t="inlineStr">
        <is>
          <t>Arizona Cardinals</t>
        </is>
      </c>
      <c r="C45" t="inlineStr">
        <is>
          <t>Carolina Panthers</t>
        </is>
      </c>
      <c r="D45" t="n">
        <v>26</v>
      </c>
      <c r="E45" t="n">
        <v>16</v>
      </c>
      <c r="F45" t="n">
        <v>43.5</v>
      </c>
      <c r="G45" t="n">
        <v>1.86</v>
      </c>
      <c r="H45" t="n">
        <v>1.95</v>
      </c>
      <c r="I45" t="n">
        <v>1.93</v>
      </c>
      <c r="J45" t="n">
        <v>1.87</v>
      </c>
      <c r="K45" t="n">
        <v>2.7</v>
      </c>
      <c r="L45" t="n">
        <v>5.5</v>
      </c>
      <c r="M45" t="n">
        <v>2.65</v>
      </c>
      <c r="N45" t="n">
        <v>5.2</v>
      </c>
      <c r="O45" t="n">
        <v>2.7</v>
      </c>
      <c r="P45" t="n">
        <v>8</v>
      </c>
      <c r="Q45" t="n">
        <v>26</v>
      </c>
      <c r="R45" t="n">
        <v>2.6</v>
      </c>
      <c r="S45" t="n">
        <v>8.25</v>
      </c>
      <c r="T45" t="n">
        <v>1.87</v>
      </c>
      <c r="U45" t="n">
        <v>1.87</v>
      </c>
      <c r="V45" t="n">
        <v>3.45</v>
      </c>
      <c r="W45" t="n">
        <v>1.95</v>
      </c>
      <c r="X45" t="n">
        <v>3.35</v>
      </c>
      <c r="Y45" t="n">
        <v>2.35</v>
      </c>
      <c r="Z45" t="n">
        <v>4.1</v>
      </c>
      <c r="AA45" t="n">
        <v>2.3</v>
      </c>
      <c r="AB45" t="n">
        <v>1.91</v>
      </c>
      <c r="AC45" t="n">
        <v>1.82</v>
      </c>
      <c r="AD45" t="n">
        <v>1.88</v>
      </c>
      <c r="AE45" t="n">
        <v>1.85</v>
      </c>
      <c r="AF45" t="n">
        <v>1.89</v>
      </c>
      <c r="AG45" t="n">
        <v>1.84</v>
      </c>
      <c r="AH45" t="n">
        <v>1.92</v>
      </c>
      <c r="AI45" t="n">
        <v>1.81</v>
      </c>
      <c r="AJ45" t="n">
        <v>1.93</v>
      </c>
      <c r="AK45" t="n">
        <v>1.81</v>
      </c>
      <c r="AL45" t="n">
        <v>1.12</v>
      </c>
      <c r="AM45" t="n">
        <v>5.5</v>
      </c>
      <c r="AN45" t="n">
        <v>1.57</v>
      </c>
      <c r="AO45" t="n">
        <v>2.25</v>
      </c>
      <c r="AP45" t="n">
        <v>2.5</v>
      </c>
      <c r="AQ45" t="n">
        <v>1.5</v>
      </c>
      <c r="AR45" t="n">
        <v>6</v>
      </c>
      <c r="AS45" t="n">
        <v>1.1</v>
      </c>
      <c r="AT45" t="n">
        <v>11</v>
      </c>
      <c r="AU45" t="n">
        <v>1.02</v>
      </c>
    </row>
    <row r="46">
      <c r="A46" t="n">
        <v>4</v>
      </c>
      <c r="B46" t="inlineStr">
        <is>
          <t>Denver Broncos</t>
        </is>
      </c>
      <c r="C46" t="inlineStr">
        <is>
          <t>Las Vegas Raiders</t>
        </is>
      </c>
      <c r="D46" t="n">
        <v>23</v>
      </c>
      <c r="E46" t="n">
        <v>32</v>
      </c>
      <c r="F46" t="n">
        <v>45.5</v>
      </c>
      <c r="G46" t="n">
        <v>1.89</v>
      </c>
      <c r="H46" t="n">
        <v>1.91</v>
      </c>
      <c r="I46" t="n">
        <v>2.18</v>
      </c>
      <c r="J46" t="n">
        <v>1.69</v>
      </c>
      <c r="K46" t="n">
        <v>2.8</v>
      </c>
      <c r="L46" t="n">
        <v>6</v>
      </c>
      <c r="M46" t="n">
        <v>2.65</v>
      </c>
      <c r="N46" t="n">
        <v>4.5</v>
      </c>
      <c r="O46" t="n">
        <v>2.9</v>
      </c>
      <c r="P46" t="n">
        <v>8</v>
      </c>
      <c r="Q46" t="n">
        <v>26</v>
      </c>
      <c r="R46" t="n">
        <v>2.45</v>
      </c>
      <c r="S46" t="n">
        <v>8.25</v>
      </c>
      <c r="T46" t="n">
        <v>1.83</v>
      </c>
      <c r="U46" t="n">
        <v>1.89</v>
      </c>
      <c r="V46" t="n">
        <v>3.8</v>
      </c>
      <c r="W46" t="n">
        <v>1.95</v>
      </c>
      <c r="X46" t="n">
        <v>3.05</v>
      </c>
      <c r="Y46" t="n">
        <v>2.55</v>
      </c>
      <c r="Z46" t="n">
        <v>4</v>
      </c>
      <c r="AA46" t="n">
        <v>2.18</v>
      </c>
      <c r="AB46" t="n">
        <v>1.97</v>
      </c>
      <c r="AC46" t="n">
        <v>1.77</v>
      </c>
      <c r="AD46" t="n">
        <v>2</v>
      </c>
      <c r="AE46" t="n">
        <v>1.74</v>
      </c>
      <c r="AF46" t="n">
        <v>2</v>
      </c>
      <c r="AG46" t="n">
        <v>1.75</v>
      </c>
      <c r="AH46" t="n">
        <v>2.01</v>
      </c>
      <c r="AI46" t="n">
        <v>1.74</v>
      </c>
      <c r="AJ46" t="n">
        <v>2.05</v>
      </c>
      <c r="AK46" t="n">
        <v>1.71</v>
      </c>
      <c r="AL46" t="n">
        <v>1.11</v>
      </c>
      <c r="AM46" t="n">
        <v>6</v>
      </c>
      <c r="AN46" t="n">
        <v>1.5</v>
      </c>
      <c r="AO46" t="n">
        <v>2.5</v>
      </c>
      <c r="AP46" t="n">
        <v>2.25</v>
      </c>
      <c r="AQ46" t="n">
        <v>1.57</v>
      </c>
      <c r="AR46" t="n">
        <v>5</v>
      </c>
      <c r="AS46" t="n">
        <v>1.14</v>
      </c>
      <c r="AT46" t="n">
        <v>10</v>
      </c>
      <c r="AU46" t="n">
        <v>1.03</v>
      </c>
    </row>
    <row r="47">
      <c r="A47" t="n">
        <v>4</v>
      </c>
      <c r="B47" t="inlineStr">
        <is>
          <t>New England Patriots</t>
        </is>
      </c>
      <c r="C47" t="inlineStr">
        <is>
          <t>Green Bay Packers</t>
        </is>
      </c>
      <c r="D47" t="n">
        <v>24</v>
      </c>
      <c r="E47" t="n">
        <v>27</v>
      </c>
      <c r="F47" t="n">
        <v>39.5</v>
      </c>
      <c r="G47" t="n">
        <v>1.86</v>
      </c>
      <c r="H47" t="n">
        <v>1.95</v>
      </c>
      <c r="I47" t="n">
        <v>4.6</v>
      </c>
      <c r="J47" t="n">
        <v>1.2</v>
      </c>
      <c r="K47" t="n">
        <v>4.8</v>
      </c>
      <c r="L47" t="n">
        <v>14</v>
      </c>
      <c r="M47" t="n">
        <v>2.45</v>
      </c>
      <c r="N47" t="n">
        <v>2.25</v>
      </c>
      <c r="O47" t="n">
        <v>6</v>
      </c>
      <c r="P47" t="n">
        <v>7.5</v>
      </c>
      <c r="Q47" t="n">
        <v>41</v>
      </c>
      <c r="R47" t="n">
        <v>1.56</v>
      </c>
      <c r="S47" t="n">
        <v>14</v>
      </c>
      <c r="T47" t="n">
        <v>2.31</v>
      </c>
      <c r="U47" t="n">
        <v>1.57</v>
      </c>
      <c r="V47" t="n">
        <v>8.75</v>
      </c>
      <c r="W47" t="n">
        <v>2.45</v>
      </c>
      <c r="X47" t="n">
        <v>1.72</v>
      </c>
      <c r="Y47" t="n">
        <v>5.5</v>
      </c>
      <c r="Z47" t="n">
        <v>5.2</v>
      </c>
      <c r="AA47" t="n">
        <v>1.37</v>
      </c>
      <c r="AB47" t="n">
        <v>3.11</v>
      </c>
      <c r="AC47" t="n">
        <v>1.34</v>
      </c>
      <c r="AD47" t="n">
        <v>3.45</v>
      </c>
      <c r="AE47" t="n">
        <v>1.28</v>
      </c>
      <c r="AF47" t="n">
        <v>4</v>
      </c>
      <c r="AG47" t="n">
        <v>1.22</v>
      </c>
      <c r="AH47" t="n">
        <v>4.8</v>
      </c>
      <c r="AI47" t="n">
        <v>1.16</v>
      </c>
      <c r="AJ47" t="n">
        <v>5.9</v>
      </c>
      <c r="AK47" t="n">
        <v>1.11</v>
      </c>
      <c r="AL47" t="n">
        <v>1.33</v>
      </c>
      <c r="AM47" t="n">
        <v>3</v>
      </c>
      <c r="AN47" t="n">
        <v>2.25</v>
      </c>
      <c r="AO47" t="n">
        <v>1.57</v>
      </c>
      <c r="AP47" t="n">
        <v>4</v>
      </c>
      <c r="AQ47" t="n">
        <v>1.2</v>
      </c>
      <c r="AR47" t="n">
        <v>10.5</v>
      </c>
      <c r="AS47" t="n">
        <v>1.02</v>
      </c>
      <c r="AT47" t="n">
        <v>41</v>
      </c>
      <c r="AU47" t="n">
        <v>1.002</v>
      </c>
    </row>
    <row r="48">
      <c r="A48" t="n">
        <v>4</v>
      </c>
      <c r="B48" t="inlineStr">
        <is>
          <t>Kansas City Chiefs</t>
        </is>
      </c>
      <c r="C48" t="inlineStr">
        <is>
          <t>Tampa Bay Buccaneers</t>
        </is>
      </c>
      <c r="D48" t="n">
        <v>41</v>
      </c>
      <c r="E48" t="n">
        <v>31</v>
      </c>
      <c r="F48" t="n">
        <v>46.5</v>
      </c>
      <c r="G48" t="n">
        <v>1.93</v>
      </c>
      <c r="H48" t="n">
        <v>1.87</v>
      </c>
      <c r="I48" t="n">
        <v>1.97</v>
      </c>
      <c r="J48" t="n">
        <v>1.84</v>
      </c>
      <c r="K48" t="n">
        <v>2.75</v>
      </c>
      <c r="L48" t="n">
        <v>5.5</v>
      </c>
      <c r="M48" t="n">
        <v>2.65</v>
      </c>
      <c r="N48" t="n">
        <v>5</v>
      </c>
      <c r="O48" t="n">
        <v>2.75</v>
      </c>
      <c r="P48" t="n">
        <v>8</v>
      </c>
      <c r="Q48" t="n">
        <v>26</v>
      </c>
      <c r="R48" t="n">
        <v>2.55</v>
      </c>
      <c r="S48" t="n">
        <v>8.25</v>
      </c>
      <c r="T48" t="n">
        <v>1.87</v>
      </c>
      <c r="U48" t="n">
        <v>1.86</v>
      </c>
      <c r="V48" t="n">
        <v>3.5</v>
      </c>
      <c r="W48" t="n">
        <v>1.96</v>
      </c>
      <c r="X48" t="n">
        <v>3.25</v>
      </c>
      <c r="Y48" t="n">
        <v>2.4</v>
      </c>
      <c r="Z48" t="n">
        <v>4</v>
      </c>
      <c r="AA48" t="n">
        <v>2.25</v>
      </c>
      <c r="AB48" t="n">
        <v>1.93</v>
      </c>
      <c r="AC48" t="n">
        <v>1.81</v>
      </c>
      <c r="AD48" t="n">
        <v>1.91</v>
      </c>
      <c r="AE48" t="n">
        <v>1.82</v>
      </c>
      <c r="AF48" t="n">
        <v>1.89</v>
      </c>
      <c r="AG48" t="n">
        <v>1.83</v>
      </c>
      <c r="AH48" t="n">
        <v>1.92</v>
      </c>
      <c r="AI48" t="n">
        <v>1.81</v>
      </c>
      <c r="AJ48" t="n">
        <v>1.98</v>
      </c>
      <c r="AK48" t="n">
        <v>1.77</v>
      </c>
      <c r="AL48" t="n">
        <v>1.1</v>
      </c>
      <c r="AM48" t="n">
        <v>6</v>
      </c>
      <c r="AN48" t="n">
        <v>1.44</v>
      </c>
      <c r="AO48" t="n">
        <v>2.62</v>
      </c>
      <c r="AP48" t="n">
        <v>2.2</v>
      </c>
      <c r="AQ48" t="n">
        <v>1.61</v>
      </c>
      <c r="AR48" t="n">
        <v>5</v>
      </c>
      <c r="AS48" t="n">
        <v>1.14</v>
      </c>
      <c r="AT48" t="n">
        <v>9.5</v>
      </c>
      <c r="AU48" t="n">
        <v>1.04</v>
      </c>
    </row>
    <row r="49">
      <c r="A49" t="n">
        <v>4</v>
      </c>
      <c r="B49" t="inlineStr">
        <is>
          <t>Los Angeles Rams</t>
        </is>
      </c>
      <c r="C49" t="inlineStr">
        <is>
          <t>San Francisco 49ers</t>
        </is>
      </c>
      <c r="D49" t="n">
        <v>9</v>
      </c>
      <c r="E49" t="n">
        <v>24</v>
      </c>
      <c r="F49" t="n">
        <v>42.5</v>
      </c>
      <c r="G49" t="n">
        <v>1.83</v>
      </c>
      <c r="H49" t="n">
        <v>1.98</v>
      </c>
      <c r="I49" t="n">
        <v>2.02</v>
      </c>
      <c r="J49" t="n">
        <v>1.8</v>
      </c>
      <c r="K49" t="n">
        <v>2.8</v>
      </c>
      <c r="L49" t="n">
        <v>5.5</v>
      </c>
      <c r="M49" t="n">
        <v>2.6</v>
      </c>
      <c r="N49" t="n">
        <v>5</v>
      </c>
      <c r="O49" t="n">
        <v>2.8</v>
      </c>
      <c r="P49" t="n">
        <v>8.25</v>
      </c>
      <c r="Q49" t="n">
        <v>26</v>
      </c>
      <c r="R49" t="n">
        <v>2.55</v>
      </c>
      <c r="S49" t="n">
        <v>8.25</v>
      </c>
      <c r="T49" t="n">
        <v>1.91</v>
      </c>
      <c r="U49" t="n">
        <v>1.82</v>
      </c>
      <c r="V49" t="n">
        <v>3.6</v>
      </c>
      <c r="W49" t="n">
        <v>1.93</v>
      </c>
      <c r="X49" t="n">
        <v>3.25</v>
      </c>
      <c r="Y49" t="n">
        <v>2.5</v>
      </c>
      <c r="Z49" t="n">
        <v>3.9</v>
      </c>
      <c r="AA49" t="n">
        <v>2.25</v>
      </c>
      <c r="AB49" t="n">
        <v>1.93</v>
      </c>
      <c r="AC49" t="n">
        <v>1.81</v>
      </c>
      <c r="AD49" t="n">
        <v>1.9</v>
      </c>
      <c r="AE49" t="n">
        <v>1.83</v>
      </c>
      <c r="AF49" t="n">
        <v>1.95</v>
      </c>
      <c r="AG49" t="n">
        <v>1.79</v>
      </c>
      <c r="AH49" t="n">
        <v>1.96</v>
      </c>
      <c r="AI49" t="n">
        <v>1.78</v>
      </c>
      <c r="AJ49" t="n">
        <v>1.97</v>
      </c>
      <c r="AK49" t="n">
        <v>1.77</v>
      </c>
      <c r="AL49" t="n">
        <v>1.14</v>
      </c>
      <c r="AM49" t="n">
        <v>5</v>
      </c>
      <c r="AN49" t="n">
        <v>1.66</v>
      </c>
      <c r="AO49" t="n">
        <v>2.1</v>
      </c>
      <c r="AP49" t="n">
        <v>2.75</v>
      </c>
      <c r="AQ49" t="n">
        <v>1.4</v>
      </c>
      <c r="AR49" t="n">
        <v>6.5</v>
      </c>
      <c r="AS49" t="n">
        <v>1.08</v>
      </c>
      <c r="AT49" t="n">
        <v>12</v>
      </c>
      <c r="AU49" t="n">
        <v>1.01</v>
      </c>
    </row>
    <row r="50">
      <c r="A50" t="n">
        <v>5</v>
      </c>
      <c r="B50" t="inlineStr">
        <is>
          <t>Indianapolis Colts</t>
        </is>
      </c>
      <c r="C50" t="inlineStr">
        <is>
          <t>Denver Broncos</t>
        </is>
      </c>
      <c r="D50" t="n">
        <v>12</v>
      </c>
      <c r="E50" t="n">
        <v>9</v>
      </c>
      <c r="F50" t="n">
        <v>41.5</v>
      </c>
      <c r="G50" t="n">
        <v>1.94</v>
      </c>
      <c r="H50" t="n">
        <v>1.86</v>
      </c>
      <c r="I50" t="n">
        <v>2.48</v>
      </c>
      <c r="J50" t="n">
        <v>1.54</v>
      </c>
      <c r="K50" t="n">
        <v>3.05</v>
      </c>
      <c r="L50" t="n">
        <v>7.5</v>
      </c>
      <c r="M50" t="n">
        <v>2.5</v>
      </c>
      <c r="N50" t="n">
        <v>3.9</v>
      </c>
      <c r="O50" t="n">
        <v>3.4</v>
      </c>
      <c r="P50" t="n">
        <v>7.5</v>
      </c>
      <c r="Q50" t="n">
        <v>31</v>
      </c>
      <c r="R50" t="n">
        <v>2.15</v>
      </c>
      <c r="S50" t="n">
        <v>9</v>
      </c>
      <c r="T50" t="n">
        <v>1.98</v>
      </c>
      <c r="U50" t="n">
        <v>1.77</v>
      </c>
      <c r="V50" t="n">
        <v>4.6</v>
      </c>
      <c r="W50" t="n">
        <v>2</v>
      </c>
      <c r="X50" t="n">
        <v>2.6</v>
      </c>
      <c r="Y50" t="n">
        <v>3</v>
      </c>
      <c r="Z50" t="n">
        <v>4.1</v>
      </c>
      <c r="AA50" t="n">
        <v>1.9</v>
      </c>
      <c r="AB50" t="n">
        <v>2.16</v>
      </c>
      <c r="AC50" t="n">
        <v>1.65</v>
      </c>
      <c r="AD50" t="n">
        <v>2.24</v>
      </c>
      <c r="AE50" t="n">
        <v>1.6</v>
      </c>
      <c r="AF50" t="n">
        <v>2.3</v>
      </c>
      <c r="AG50" t="n">
        <v>1.57</v>
      </c>
      <c r="AH50" t="n">
        <v>2.42</v>
      </c>
      <c r="AI50" t="n">
        <v>1.52</v>
      </c>
      <c r="AJ50" t="n">
        <v>2.59</v>
      </c>
      <c r="AK50" t="n">
        <v>1.46</v>
      </c>
      <c r="AL50" t="n">
        <v>1.16</v>
      </c>
      <c r="AM50" t="n">
        <v>4.5</v>
      </c>
      <c r="AN50" t="n">
        <v>1.72</v>
      </c>
      <c r="AO50" t="n">
        <v>2</v>
      </c>
      <c r="AP50" t="n">
        <v>2.87</v>
      </c>
      <c r="AQ50" t="n">
        <v>1.36</v>
      </c>
      <c r="AR50" t="n">
        <v>7.5</v>
      </c>
      <c r="AS50" t="n">
        <v>1.06</v>
      </c>
      <c r="AT50" t="n">
        <v>13</v>
      </c>
      <c r="AU50" t="n">
        <v>1.01</v>
      </c>
    </row>
    <row r="51">
      <c r="A51" t="n">
        <v>5</v>
      </c>
      <c r="B51" t="inlineStr">
        <is>
          <t>New York Giants</t>
        </is>
      </c>
      <c r="C51" t="inlineStr">
        <is>
          <t>Green Bay Packers</t>
        </is>
      </c>
      <c r="D51" t="n">
        <v>27</v>
      </c>
      <c r="E51" t="n">
        <v>22</v>
      </c>
      <c r="F51" t="n">
        <v>42.5</v>
      </c>
      <c r="G51" t="n">
        <v>1.89</v>
      </c>
      <c r="H51" t="n">
        <v>1.91</v>
      </c>
      <c r="I51" t="n">
        <v>4.2</v>
      </c>
      <c r="J51" t="n">
        <v>1.22</v>
      </c>
      <c r="K51" t="n">
        <v>4.75</v>
      </c>
      <c r="L51" t="n">
        <v>15</v>
      </c>
      <c r="M51" t="n">
        <v>2.45</v>
      </c>
      <c r="N51" t="n">
        <v>2.25</v>
      </c>
      <c r="O51" t="n">
        <v>6</v>
      </c>
      <c r="P51" t="n">
        <v>7.5</v>
      </c>
      <c r="Q51" t="n">
        <v>34</v>
      </c>
      <c r="R51" t="n">
        <v>1.57</v>
      </c>
      <c r="S51" t="n">
        <v>13</v>
      </c>
      <c r="T51" t="n">
        <v>2.47</v>
      </c>
      <c r="U51" t="n">
        <v>1.5</v>
      </c>
      <c r="V51" t="n">
        <v>9</v>
      </c>
      <c r="W51" t="n">
        <v>2.45</v>
      </c>
      <c r="X51" t="n">
        <v>1.72</v>
      </c>
      <c r="Y51" t="n">
        <v>5.6</v>
      </c>
      <c r="Z51" t="n">
        <v>5.25</v>
      </c>
      <c r="AA51" t="n">
        <v>1.36</v>
      </c>
      <c r="AB51" t="n">
        <v>2.35</v>
      </c>
      <c r="AC51" t="n">
        <v>1.55</v>
      </c>
      <c r="AD51" t="n">
        <v>3.45</v>
      </c>
      <c r="AE51" t="n">
        <v>1.28</v>
      </c>
      <c r="AF51" t="n">
        <v>3.98</v>
      </c>
      <c r="AG51" t="n">
        <v>1.22</v>
      </c>
      <c r="AH51" t="n">
        <v>4.65</v>
      </c>
      <c r="AI51" t="n">
        <v>1.17</v>
      </c>
      <c r="AJ51" t="n">
        <v>5.4</v>
      </c>
      <c r="AK51" t="n">
        <v>1.13</v>
      </c>
      <c r="AL51" t="n">
        <v>1.12</v>
      </c>
      <c r="AM51" t="n">
        <v>5.5</v>
      </c>
      <c r="AN51" t="n">
        <v>1.53</v>
      </c>
      <c r="AO51" t="n">
        <v>2.37</v>
      </c>
      <c r="AP51" t="n">
        <v>2.37</v>
      </c>
      <c r="AQ51" t="n">
        <v>1.53</v>
      </c>
      <c r="AR51" t="n">
        <v>6</v>
      </c>
      <c r="AS51" t="n">
        <v>1.11</v>
      </c>
      <c r="AT51" t="n">
        <v>10</v>
      </c>
      <c r="AU51" t="n">
        <v>1.03</v>
      </c>
    </row>
    <row r="52">
      <c r="A52" t="n">
        <v>5</v>
      </c>
      <c r="B52" t="inlineStr">
        <is>
          <t>Seattle Seahawks</t>
        </is>
      </c>
      <c r="C52" t="inlineStr">
        <is>
          <t>New Orleans Saints</t>
        </is>
      </c>
      <c r="D52" t="n">
        <v>32</v>
      </c>
      <c r="E52" t="n">
        <v>39</v>
      </c>
      <c r="F52" t="n">
        <v>45.5</v>
      </c>
      <c r="G52" t="n">
        <v>1.92</v>
      </c>
      <c r="H52" t="n">
        <v>1.88</v>
      </c>
      <c r="I52" t="n">
        <v>2.88</v>
      </c>
      <c r="J52" t="n">
        <v>1.42</v>
      </c>
      <c r="K52" t="n">
        <v>3.45</v>
      </c>
      <c r="L52" t="n">
        <v>9</v>
      </c>
      <c r="M52" t="n">
        <v>2.45</v>
      </c>
      <c r="N52" t="n">
        <v>3.2</v>
      </c>
      <c r="O52" t="n">
        <v>4</v>
      </c>
      <c r="P52" t="n">
        <v>7.25</v>
      </c>
      <c r="Q52" t="n">
        <v>29</v>
      </c>
      <c r="R52" t="n">
        <v>1.94</v>
      </c>
      <c r="S52" t="n">
        <v>10</v>
      </c>
      <c r="T52" t="n">
        <v>2.1</v>
      </c>
      <c r="U52" t="n">
        <v>1.68</v>
      </c>
      <c r="V52" t="n">
        <v>5.6</v>
      </c>
      <c r="W52" t="n">
        <v>2.07</v>
      </c>
      <c r="X52" t="n">
        <v>2.25</v>
      </c>
      <c r="Y52" t="n">
        <v>3.5</v>
      </c>
      <c r="Z52" t="n">
        <v>4.3</v>
      </c>
      <c r="AA52" t="n">
        <v>1.71</v>
      </c>
      <c r="AB52" t="n">
        <v>4.25</v>
      </c>
      <c r="AC52" t="n">
        <v>1.2</v>
      </c>
      <c r="AD52" t="n">
        <v>2.49</v>
      </c>
      <c r="AE52" t="n">
        <v>1.49</v>
      </c>
      <c r="AF52" t="n">
        <v>2.63</v>
      </c>
      <c r="AG52" t="n">
        <v>1.45</v>
      </c>
      <c r="AH52" t="n">
        <v>2.87</v>
      </c>
      <c r="AI52" t="n">
        <v>1.38</v>
      </c>
      <c r="AJ52" t="n">
        <v>3.05</v>
      </c>
      <c r="AK52" t="n">
        <v>1.35</v>
      </c>
      <c r="AL52" t="n">
        <v>1.25</v>
      </c>
      <c r="AM52" t="n">
        <v>3.5</v>
      </c>
      <c r="AN52" t="n">
        <v>2</v>
      </c>
      <c r="AO52" t="n">
        <v>1.8</v>
      </c>
      <c r="AP52" t="n">
        <v>3</v>
      </c>
      <c r="AQ52" t="n">
        <v>1.33</v>
      </c>
      <c r="AR52" t="n">
        <v>7.5</v>
      </c>
      <c r="AS52" t="n">
        <v>1.06</v>
      </c>
      <c r="AT52" t="n">
        <v>12</v>
      </c>
      <c r="AU52" t="n">
        <v>1.01</v>
      </c>
    </row>
    <row r="53">
      <c r="A53" t="n">
        <v>5</v>
      </c>
      <c r="B53" t="inlineStr">
        <is>
          <t>Pittsburgh Steelers</t>
        </is>
      </c>
      <c r="C53" t="inlineStr">
        <is>
          <t>Buffalo Bills</t>
        </is>
      </c>
      <c r="D53" t="n">
        <v>3</v>
      </c>
      <c r="E53" t="n">
        <v>39</v>
      </c>
      <c r="F53" t="n">
        <v>45.5</v>
      </c>
      <c r="G53" t="n">
        <v>1.88</v>
      </c>
      <c r="H53" t="n">
        <v>1.91</v>
      </c>
      <c r="I53" t="n">
        <v>7</v>
      </c>
      <c r="J53" t="n">
        <v>1.1</v>
      </c>
      <c r="K53" t="n">
        <v>6.75</v>
      </c>
      <c r="L53" t="n">
        <v>23</v>
      </c>
      <c r="M53" t="n">
        <v>2.75</v>
      </c>
      <c r="N53" t="n">
        <v>1.78</v>
      </c>
      <c r="O53" t="n">
        <v>8.75</v>
      </c>
      <c r="P53" t="n">
        <v>7.75</v>
      </c>
      <c r="Q53" t="n">
        <v>46</v>
      </c>
      <c r="R53" t="n">
        <v>1.36</v>
      </c>
      <c r="S53" t="n">
        <v>19</v>
      </c>
      <c r="T53" t="n">
        <v>2.47</v>
      </c>
      <c r="U53" t="n">
        <v>1.5</v>
      </c>
      <c r="V53" t="n">
        <v>12.5</v>
      </c>
      <c r="W53" t="n">
        <v>3.1</v>
      </c>
      <c r="X53" t="n">
        <v>1.42</v>
      </c>
      <c r="Y53" t="n">
        <v>8</v>
      </c>
      <c r="Z53" t="n">
        <v>6.5</v>
      </c>
      <c r="AA53" t="n">
        <v>1.2</v>
      </c>
      <c r="AB53" t="n">
        <v>2.75</v>
      </c>
      <c r="AC53" t="n">
        <v>1.41</v>
      </c>
      <c r="AD53" t="n">
        <v>4.65</v>
      </c>
      <c r="AE53" t="n">
        <v>1.17</v>
      </c>
      <c r="AF53" t="n">
        <v>5.2</v>
      </c>
      <c r="AG53" t="n">
        <v>1.14</v>
      </c>
      <c r="AH53" t="n">
        <v>6</v>
      </c>
      <c r="AI53" t="n">
        <v>1.11</v>
      </c>
      <c r="AJ53" t="n">
        <v>7.5</v>
      </c>
      <c r="AK53" t="n">
        <v>1.06</v>
      </c>
      <c r="AL53" t="n">
        <v>1.16</v>
      </c>
      <c r="AM53" t="n">
        <v>4.5</v>
      </c>
      <c r="AN53" t="n">
        <v>1.66</v>
      </c>
      <c r="AO53" t="n">
        <v>2.1</v>
      </c>
      <c r="AP53" t="n">
        <v>2.75</v>
      </c>
      <c r="AQ53" t="n">
        <v>1.4</v>
      </c>
      <c r="AR53" t="n">
        <v>7</v>
      </c>
      <c r="AS53" t="n">
        <v>1.07</v>
      </c>
      <c r="AT53" t="n">
        <v>12</v>
      </c>
      <c r="AU53" t="n">
        <v>1.01</v>
      </c>
    </row>
    <row r="54">
      <c r="A54" t="n">
        <v>5</v>
      </c>
      <c r="B54" t="inlineStr">
        <is>
          <t>Chicago Bears</t>
        </is>
      </c>
      <c r="C54" t="inlineStr">
        <is>
          <t>Minnesota Vikings</t>
        </is>
      </c>
      <c r="D54" t="n">
        <v>22</v>
      </c>
      <c r="E54" t="n">
        <v>29</v>
      </c>
      <c r="F54" t="n">
        <v>43.5</v>
      </c>
      <c r="G54" t="n">
        <v>1.84</v>
      </c>
      <c r="H54" t="n">
        <v>1.97</v>
      </c>
      <c r="I54" t="n">
        <v>3.9</v>
      </c>
      <c r="J54" t="n">
        <v>1.26</v>
      </c>
      <c r="K54" t="n">
        <v>4.25</v>
      </c>
      <c r="L54" t="n">
        <v>13</v>
      </c>
      <c r="M54" t="n">
        <v>2.4</v>
      </c>
      <c r="N54" t="n">
        <v>2.55</v>
      </c>
      <c r="O54" t="n">
        <v>5.2</v>
      </c>
      <c r="P54" t="n">
        <v>7.5</v>
      </c>
      <c r="Q54" t="n">
        <v>31</v>
      </c>
      <c r="R54" t="n">
        <v>1.67</v>
      </c>
      <c r="S54" t="n">
        <v>12</v>
      </c>
      <c r="T54" t="n">
        <v>2.13</v>
      </c>
      <c r="U54" t="n">
        <v>1.66</v>
      </c>
      <c r="V54" t="n">
        <v>7.75</v>
      </c>
      <c r="W54" t="n">
        <v>2.3</v>
      </c>
      <c r="X54" t="n">
        <v>1.86</v>
      </c>
      <c r="Y54" t="n">
        <v>4.75</v>
      </c>
      <c r="Z54" t="n">
        <v>4.8</v>
      </c>
      <c r="AA54" t="n">
        <v>1.47</v>
      </c>
      <c r="AB54" t="n">
        <v>2.62</v>
      </c>
      <c r="AC54" t="n">
        <v>1.45</v>
      </c>
      <c r="AD54" t="n">
        <v>3.07</v>
      </c>
      <c r="AE54" t="n">
        <v>1.34</v>
      </c>
      <c r="AF54" t="n">
        <v>3.32</v>
      </c>
      <c r="AG54" t="n">
        <v>1.3</v>
      </c>
      <c r="AH54" t="n">
        <v>3.96</v>
      </c>
      <c r="AI54" t="n">
        <v>1.22</v>
      </c>
      <c r="AJ54" t="n">
        <v>4.25</v>
      </c>
      <c r="AK54" t="n">
        <v>1.2</v>
      </c>
      <c r="AL54" t="n">
        <v>1.16</v>
      </c>
      <c r="AM54" t="n">
        <v>4.5</v>
      </c>
      <c r="AN54" t="n">
        <v>1.66</v>
      </c>
      <c r="AO54" t="n">
        <v>2.1</v>
      </c>
      <c r="AP54" t="n">
        <v>2.75</v>
      </c>
      <c r="AQ54" t="n">
        <v>1.4</v>
      </c>
      <c r="AR54" t="n">
        <v>7</v>
      </c>
      <c r="AS54" t="n">
        <v>1.07</v>
      </c>
      <c r="AT54" t="n">
        <v>12</v>
      </c>
      <c r="AU54" t="n">
        <v>1.01</v>
      </c>
    </row>
    <row r="55">
      <c r="A55" t="n">
        <v>5</v>
      </c>
      <c r="B55" t="inlineStr">
        <is>
          <t>Houston Texans</t>
        </is>
      </c>
      <c r="C55" t="inlineStr">
        <is>
          <t>Jacksonville Jaguars</t>
        </is>
      </c>
      <c r="D55" t="n">
        <v>13</v>
      </c>
      <c r="E55" t="n">
        <v>6</v>
      </c>
      <c r="F55" t="n">
        <v>43.5</v>
      </c>
      <c r="G55" t="n">
        <v>1.85</v>
      </c>
      <c r="H55" t="n">
        <v>1.96</v>
      </c>
      <c r="I55" t="n">
        <v>3.62</v>
      </c>
      <c r="J55" t="n">
        <v>1.29</v>
      </c>
      <c r="K55" t="n">
        <v>3.9</v>
      </c>
      <c r="L55" t="n">
        <v>13</v>
      </c>
      <c r="M55" t="n">
        <v>2.4</v>
      </c>
      <c r="N55" t="n">
        <v>2.7</v>
      </c>
      <c r="O55" t="n">
        <v>4.9</v>
      </c>
      <c r="P55" t="n">
        <v>7</v>
      </c>
      <c r="Q55" t="n">
        <v>29</v>
      </c>
      <c r="R55" t="n">
        <v>1.75</v>
      </c>
      <c r="S55" t="n">
        <v>12</v>
      </c>
      <c r="T55" t="n">
        <v>2.37</v>
      </c>
      <c r="U55" t="n">
        <v>1.54</v>
      </c>
      <c r="V55" t="n">
        <v>7.25</v>
      </c>
      <c r="W55" t="n">
        <v>2.2</v>
      </c>
      <c r="X55" t="n">
        <v>1.96</v>
      </c>
      <c r="Y55" t="n">
        <v>4.4</v>
      </c>
      <c r="Z55" t="n">
        <v>4.5</v>
      </c>
      <c r="AA55" t="n">
        <v>1.53</v>
      </c>
      <c r="AB55" t="n">
        <v>1.67</v>
      </c>
      <c r="AC55" t="n">
        <v>2.12</v>
      </c>
      <c r="AD55" t="n">
        <v>2.87</v>
      </c>
      <c r="AE55" t="n">
        <v>1.38</v>
      </c>
      <c r="AF55" t="n">
        <v>3.14</v>
      </c>
      <c r="AG55" t="n">
        <v>1.33</v>
      </c>
      <c r="AH55" t="n">
        <v>3.45</v>
      </c>
      <c r="AI55" t="n">
        <v>1.28</v>
      </c>
      <c r="AJ55" t="n">
        <v>4.25</v>
      </c>
      <c r="AK55" t="n">
        <v>1.2</v>
      </c>
      <c r="AL55" t="n">
        <v>1.12</v>
      </c>
      <c r="AM55" t="n">
        <v>5.5</v>
      </c>
      <c r="AN55" t="n">
        <v>1.5</v>
      </c>
      <c r="AO55" t="n">
        <v>2.5</v>
      </c>
      <c r="AP55" t="n">
        <v>2.25</v>
      </c>
      <c r="AQ55" t="n">
        <v>1.57</v>
      </c>
      <c r="AR55" t="n">
        <v>6</v>
      </c>
      <c r="AS55" t="n">
        <v>1.11</v>
      </c>
      <c r="AT55" t="n">
        <v>10.5</v>
      </c>
      <c r="AU55" t="n">
        <v>1.03</v>
      </c>
    </row>
    <row r="56">
      <c r="A56" t="n">
        <v>5</v>
      </c>
      <c r="B56" t="inlineStr">
        <is>
          <t>Miami Dolphins</t>
        </is>
      </c>
      <c r="C56" t="inlineStr">
        <is>
          <t>New York Jets</t>
        </is>
      </c>
      <c r="D56" t="n">
        <v>17</v>
      </c>
      <c r="E56" t="n">
        <v>40</v>
      </c>
      <c r="F56" t="n">
        <v>45.5</v>
      </c>
      <c r="G56" t="n">
        <v>1.95</v>
      </c>
      <c r="H56" t="n">
        <v>1.86</v>
      </c>
      <c r="I56" t="n">
        <v>1.52</v>
      </c>
      <c r="J56" t="n">
        <v>2.54</v>
      </c>
      <c r="K56" t="n">
        <v>2.5</v>
      </c>
      <c r="L56" t="n">
        <v>3.8</v>
      </c>
      <c r="M56" t="n">
        <v>3.05</v>
      </c>
      <c r="N56" t="n">
        <v>7.5</v>
      </c>
      <c r="O56" t="n">
        <v>2.18</v>
      </c>
      <c r="P56" t="n">
        <v>9.25</v>
      </c>
      <c r="Q56" t="n">
        <v>26</v>
      </c>
      <c r="R56" t="n">
        <v>3.4</v>
      </c>
      <c r="S56" t="n">
        <v>7.5</v>
      </c>
      <c r="T56" t="n">
        <v>1.71</v>
      </c>
      <c r="U56" t="n">
        <v>2.06</v>
      </c>
      <c r="V56" t="n">
        <v>2.6</v>
      </c>
      <c r="W56" t="n">
        <v>2</v>
      </c>
      <c r="X56" t="n">
        <v>4.6</v>
      </c>
      <c r="Y56" t="n">
        <v>1.9</v>
      </c>
      <c r="Z56" t="n">
        <v>4.1</v>
      </c>
      <c r="AA56" t="n">
        <v>3</v>
      </c>
      <c r="AB56" t="n">
        <v>3.02</v>
      </c>
      <c r="AC56" t="n">
        <v>1.35</v>
      </c>
      <c r="AD56" t="n">
        <v>1.62</v>
      </c>
      <c r="AE56" t="n">
        <v>2.2</v>
      </c>
      <c r="AF56" t="n">
        <v>1.57</v>
      </c>
      <c r="AG56" t="n">
        <v>2.31</v>
      </c>
      <c r="AH56" t="n">
        <v>1.53</v>
      </c>
      <c r="AI56" t="n">
        <v>2.4</v>
      </c>
      <c r="AJ56" t="n">
        <v>1.48</v>
      </c>
      <c r="AK56" t="n">
        <v>2.54</v>
      </c>
      <c r="AL56" t="n">
        <v>1.16</v>
      </c>
      <c r="AM56" t="n">
        <v>4.5</v>
      </c>
      <c r="AN56" t="n">
        <v>1.61</v>
      </c>
      <c r="AO56" t="n">
        <v>2.2</v>
      </c>
      <c r="AP56" t="n">
        <v>2.62</v>
      </c>
      <c r="AQ56" t="n">
        <v>1.44</v>
      </c>
      <c r="AR56" t="n">
        <v>6</v>
      </c>
      <c r="AS56" t="n">
        <v>1.11</v>
      </c>
      <c r="AT56" t="n">
        <v>10.5</v>
      </c>
      <c r="AU56" t="n">
        <v>1.02</v>
      </c>
    </row>
    <row r="57">
      <c r="A57" t="n">
        <v>5</v>
      </c>
      <c r="B57" t="inlineStr">
        <is>
          <t>Atlanta Falcons</t>
        </is>
      </c>
      <c r="C57" t="inlineStr">
        <is>
          <t>Tampa Bay Buccaneers</t>
        </is>
      </c>
      <c r="D57" t="n">
        <v>15</v>
      </c>
      <c r="E57" t="n">
        <v>21</v>
      </c>
      <c r="F57" t="n">
        <v>46.5</v>
      </c>
      <c r="G57" t="n">
        <v>1.86</v>
      </c>
      <c r="H57" t="n">
        <v>1.94</v>
      </c>
      <c r="I57" t="n">
        <v>4.6</v>
      </c>
      <c r="J57" t="n">
        <v>1.18</v>
      </c>
      <c r="K57" t="n">
        <v>5</v>
      </c>
      <c r="L57" t="n">
        <v>15</v>
      </c>
      <c r="M57" t="n">
        <v>2.55</v>
      </c>
      <c r="N57" t="n">
        <v>2.15</v>
      </c>
      <c r="O57" t="n">
        <v>6</v>
      </c>
      <c r="P57" t="n">
        <v>7.5</v>
      </c>
      <c r="Q57" t="n">
        <v>34</v>
      </c>
      <c r="R57" t="n">
        <v>1.53</v>
      </c>
      <c r="S57" t="n">
        <v>15</v>
      </c>
      <c r="T57" t="n">
        <v>2.49</v>
      </c>
      <c r="U57" t="n">
        <v>1.49</v>
      </c>
      <c r="V57" t="n">
        <v>9.75</v>
      </c>
      <c r="W57" t="n">
        <v>2.5</v>
      </c>
      <c r="X57" t="n">
        <v>1.66</v>
      </c>
      <c r="Y57" t="n">
        <v>5.8</v>
      </c>
      <c r="Z57" t="n">
        <v>5.4</v>
      </c>
      <c r="AA57" t="n">
        <v>1.34</v>
      </c>
      <c r="AB57" t="n">
        <v>2.12</v>
      </c>
      <c r="AC57" t="n">
        <v>1.67</v>
      </c>
      <c r="AD57" t="n">
        <v>3.32</v>
      </c>
      <c r="AE57" t="n">
        <v>1.3</v>
      </c>
      <c r="AF57" t="n">
        <v>4</v>
      </c>
      <c r="AG57" t="n">
        <v>1.22</v>
      </c>
      <c r="AH57" t="n">
        <v>4.65</v>
      </c>
      <c r="AI57" t="n">
        <v>1.17</v>
      </c>
      <c r="AJ57" t="n">
        <v>5.4</v>
      </c>
      <c r="AK57" t="n">
        <v>1.13</v>
      </c>
      <c r="AL57" t="n">
        <v>1.11</v>
      </c>
      <c r="AM57" t="n">
        <v>6</v>
      </c>
      <c r="AN57" t="n">
        <v>1.44</v>
      </c>
      <c r="AO57" t="n">
        <v>2.62</v>
      </c>
      <c r="AP57" t="n">
        <v>2.2</v>
      </c>
      <c r="AQ57" t="n">
        <v>1.61</v>
      </c>
      <c r="AR57" t="n">
        <v>5</v>
      </c>
      <c r="AS57" t="n">
        <v>1.14</v>
      </c>
      <c r="AT57" t="n">
        <v>9.5</v>
      </c>
      <c r="AU57" t="n">
        <v>1.04</v>
      </c>
    </row>
    <row r="58">
      <c r="A58" t="n">
        <v>5</v>
      </c>
      <c r="B58" t="inlineStr">
        <is>
          <t>Detroit Lions</t>
        </is>
      </c>
      <c r="C58" t="inlineStr">
        <is>
          <t>New England Patriots</t>
        </is>
      </c>
      <c r="D58" t="n">
        <v>0</v>
      </c>
      <c r="E58" t="n">
        <v>29</v>
      </c>
      <c r="F58" t="n">
        <v>46.5</v>
      </c>
      <c r="G58" t="n">
        <v>1.9</v>
      </c>
      <c r="H58" t="n">
        <v>1.9</v>
      </c>
      <c r="I58" t="n">
        <v>2.45</v>
      </c>
      <c r="J58" t="n">
        <v>1.56</v>
      </c>
      <c r="K58" t="n">
        <v>3.15</v>
      </c>
      <c r="L58" t="n">
        <v>7.25</v>
      </c>
      <c r="M58" t="n">
        <v>2.45</v>
      </c>
      <c r="N58" t="n">
        <v>3.8</v>
      </c>
      <c r="O58" t="n">
        <v>3.35</v>
      </c>
      <c r="P58" t="n">
        <v>7.25</v>
      </c>
      <c r="Q58" t="n">
        <v>29</v>
      </c>
      <c r="R58" t="n">
        <v>2.15</v>
      </c>
      <c r="S58" t="n">
        <v>9.5</v>
      </c>
      <c r="T58" t="n">
        <v>1.95</v>
      </c>
      <c r="U58" t="n">
        <v>1.79</v>
      </c>
      <c r="V58" t="n">
        <v>4.6</v>
      </c>
      <c r="W58" t="n">
        <v>2</v>
      </c>
      <c r="X58" t="n">
        <v>2.6</v>
      </c>
      <c r="Y58" t="n">
        <v>3</v>
      </c>
      <c r="Z58" t="n">
        <v>4.1</v>
      </c>
      <c r="AA58" t="n">
        <v>1.9</v>
      </c>
      <c r="AB58" t="n">
        <v>1.84</v>
      </c>
      <c r="AC58" t="n">
        <v>1.89</v>
      </c>
      <c r="AD58" t="n">
        <v>2.2</v>
      </c>
      <c r="AE58" t="n">
        <v>1.62</v>
      </c>
      <c r="AF58" t="n">
        <v>2.27</v>
      </c>
      <c r="AG58" t="n">
        <v>1.58</v>
      </c>
      <c r="AH58" t="n">
        <v>2.35</v>
      </c>
      <c r="AI58" t="n">
        <v>1.55</v>
      </c>
      <c r="AJ58" t="n">
        <v>2.49</v>
      </c>
      <c r="AK58" t="n">
        <v>1.5</v>
      </c>
      <c r="AL58" t="n">
        <v>1.14</v>
      </c>
      <c r="AM58" t="n">
        <v>5</v>
      </c>
      <c r="AN58" t="n">
        <v>1.61</v>
      </c>
      <c r="AO58" t="n">
        <v>2.2</v>
      </c>
      <c r="AP58" t="n">
        <v>2.75</v>
      </c>
      <c r="AQ58" t="n">
        <v>1.4</v>
      </c>
      <c r="AR58" t="n">
        <v>6.5</v>
      </c>
      <c r="AS58" t="n">
        <v>1.08</v>
      </c>
      <c r="AT58" t="n">
        <v>12</v>
      </c>
      <c r="AU58" t="n">
        <v>1.01</v>
      </c>
    </row>
    <row r="59">
      <c r="A59" t="n">
        <v>5</v>
      </c>
      <c r="B59" t="inlineStr">
        <is>
          <t>Tennessee Titans</t>
        </is>
      </c>
      <c r="C59" t="inlineStr">
        <is>
          <t>Washington Commanders</t>
        </is>
      </c>
      <c r="D59" t="n">
        <v>21</v>
      </c>
      <c r="E59" t="n">
        <v>17</v>
      </c>
      <c r="F59" t="n">
        <v>42.5</v>
      </c>
      <c r="G59" t="n">
        <v>1.82</v>
      </c>
      <c r="H59" t="n">
        <v>1.99</v>
      </c>
      <c r="I59" t="n">
        <v>1.84</v>
      </c>
      <c r="J59" t="n">
        <v>1.97</v>
      </c>
      <c r="K59" t="n">
        <v>2.65</v>
      </c>
      <c r="L59" t="n">
        <v>5</v>
      </c>
      <c r="M59" t="n">
        <v>2.75</v>
      </c>
      <c r="N59" t="n">
        <v>5.5</v>
      </c>
      <c r="O59" t="n">
        <v>2.6</v>
      </c>
      <c r="P59" t="n">
        <v>8.75</v>
      </c>
      <c r="Q59" t="n">
        <v>29</v>
      </c>
      <c r="R59" t="n">
        <v>2.7</v>
      </c>
      <c r="S59" t="n">
        <v>8</v>
      </c>
      <c r="T59" t="n">
        <v>1.83</v>
      </c>
      <c r="U59" t="n">
        <v>1.9</v>
      </c>
      <c r="V59" t="n">
        <v>3.25</v>
      </c>
      <c r="W59" t="n">
        <v>1.96</v>
      </c>
      <c r="X59" t="n">
        <v>3.5</v>
      </c>
      <c r="Y59" t="n">
        <v>2.25</v>
      </c>
      <c r="Z59" t="n">
        <v>4.1</v>
      </c>
      <c r="AA59" t="n">
        <v>2.4</v>
      </c>
      <c r="AB59" t="n">
        <v>1.82</v>
      </c>
      <c r="AC59" t="n">
        <v>1.91</v>
      </c>
      <c r="AD59" t="n">
        <v>1.82</v>
      </c>
      <c r="AE59" t="n">
        <v>1.91</v>
      </c>
      <c r="AF59" t="n">
        <v>1.8</v>
      </c>
      <c r="AG59" t="n">
        <v>1.93</v>
      </c>
      <c r="AH59" t="n">
        <v>1.79</v>
      </c>
      <c r="AI59" t="n">
        <v>1.94</v>
      </c>
      <c r="AJ59" t="n">
        <v>1.79</v>
      </c>
      <c r="AK59" t="n">
        <v>1.95</v>
      </c>
      <c r="AL59" t="n">
        <v>1.08</v>
      </c>
      <c r="AM59" t="n">
        <v>6.5</v>
      </c>
      <c r="AN59" t="n">
        <v>1.36</v>
      </c>
      <c r="AO59" t="n">
        <v>2.87</v>
      </c>
      <c r="AP59" t="n">
        <v>2.1</v>
      </c>
      <c r="AQ59" t="n">
        <v>1.66</v>
      </c>
      <c r="AR59" t="n">
        <v>4.5</v>
      </c>
      <c r="AS59" t="n">
        <v>1.16</v>
      </c>
      <c r="AT59" t="n">
        <v>8.5</v>
      </c>
      <c r="AU59" t="n">
        <v>1.05</v>
      </c>
    </row>
    <row r="60">
      <c r="A60" t="n">
        <v>5</v>
      </c>
      <c r="B60" t="inlineStr">
        <is>
          <t>Los Angeles Chargers</t>
        </is>
      </c>
      <c r="C60" t="inlineStr">
        <is>
          <t>Cleveland Browns</t>
        </is>
      </c>
      <c r="D60" t="n">
        <v>30</v>
      </c>
      <c r="E60" t="n">
        <v>28</v>
      </c>
      <c r="F60" t="n">
        <v>47.5</v>
      </c>
      <c r="G60" t="n">
        <v>1.94</v>
      </c>
      <c r="H60" t="n">
        <v>1.86</v>
      </c>
      <c r="I60" t="n">
        <v>1.81</v>
      </c>
      <c r="J60" t="n">
        <v>2</v>
      </c>
      <c r="K60" t="n">
        <v>2.55</v>
      </c>
      <c r="L60" t="n">
        <v>5.1</v>
      </c>
      <c r="M60" t="n">
        <v>2.8</v>
      </c>
      <c r="N60" t="n">
        <v>5.6</v>
      </c>
      <c r="O60" t="n">
        <v>2.55</v>
      </c>
      <c r="P60" t="n">
        <v>8.75</v>
      </c>
      <c r="Q60" t="n">
        <v>26</v>
      </c>
      <c r="R60" t="n">
        <v>2.75</v>
      </c>
      <c r="S60" t="n">
        <v>8</v>
      </c>
      <c r="T60" t="n">
        <v>1.85</v>
      </c>
      <c r="U60" t="n">
        <v>1.88</v>
      </c>
      <c r="V60" t="n">
        <v>3.3</v>
      </c>
      <c r="W60" t="n">
        <v>1.94</v>
      </c>
      <c r="X60" t="n">
        <v>3.5</v>
      </c>
      <c r="Y60" t="n">
        <v>2.2</v>
      </c>
      <c r="Z60" t="n">
        <v>4.1</v>
      </c>
      <c r="AA60" t="n">
        <v>2.45</v>
      </c>
      <c r="AB60" t="n">
        <v>1.47</v>
      </c>
      <c r="AC60" t="n">
        <v>2.56</v>
      </c>
      <c r="AD60" t="n">
        <v>1.79</v>
      </c>
      <c r="AE60" t="n">
        <v>1.95</v>
      </c>
      <c r="AF60" t="n">
        <v>1.8</v>
      </c>
      <c r="AG60" t="n">
        <v>1.94</v>
      </c>
      <c r="AH60" t="n">
        <v>1.81</v>
      </c>
      <c r="AI60" t="n">
        <v>1.92</v>
      </c>
      <c r="AJ60" t="n">
        <v>1.78</v>
      </c>
      <c r="AK60" t="n">
        <v>1.96</v>
      </c>
      <c r="AL60" t="n">
        <v>1.28</v>
      </c>
      <c r="AM60" t="n">
        <v>3.25</v>
      </c>
      <c r="AN60" t="n">
        <v>2.1</v>
      </c>
      <c r="AO60" t="n">
        <v>1.66</v>
      </c>
      <c r="AP60" t="n">
        <v>3.75</v>
      </c>
      <c r="AQ60" t="n">
        <v>1.22</v>
      </c>
      <c r="AR60" t="n">
        <v>10</v>
      </c>
      <c r="AS60" t="n">
        <v>1.03</v>
      </c>
      <c r="AT60" t="n">
        <v>34</v>
      </c>
      <c r="AU60" t="n">
        <v>1.003</v>
      </c>
    </row>
    <row r="61">
      <c r="A61" t="n">
        <v>5</v>
      </c>
      <c r="B61" t="inlineStr">
        <is>
          <t>San Francisco 49ers</t>
        </is>
      </c>
      <c r="C61" t="inlineStr">
        <is>
          <t>Carolina Panthers</t>
        </is>
      </c>
      <c r="D61" t="n">
        <v>37</v>
      </c>
      <c r="E61" t="n">
        <v>15</v>
      </c>
      <c r="F61" t="n">
        <v>39.5</v>
      </c>
      <c r="G61" t="n">
        <v>1.86</v>
      </c>
      <c r="H61" t="n">
        <v>1.95</v>
      </c>
      <c r="I61" t="n">
        <v>1.34</v>
      </c>
      <c r="J61" t="n">
        <v>3.29</v>
      </c>
      <c r="K61" t="n">
        <v>2.4</v>
      </c>
      <c r="L61" t="n">
        <v>2.8</v>
      </c>
      <c r="M61" t="n">
        <v>3.8</v>
      </c>
      <c r="N61" t="n">
        <v>11.5</v>
      </c>
      <c r="O61" t="n">
        <v>1.79</v>
      </c>
      <c r="P61" t="n">
        <v>12</v>
      </c>
      <c r="Q61" t="n">
        <v>29</v>
      </c>
      <c r="R61" t="n">
        <v>4.7</v>
      </c>
      <c r="S61" t="n">
        <v>7.25</v>
      </c>
      <c r="T61" t="n">
        <v>1.67</v>
      </c>
      <c r="U61" t="n">
        <v>2.11</v>
      </c>
      <c r="V61" t="n">
        <v>2.03</v>
      </c>
      <c r="W61" t="n">
        <v>2.15</v>
      </c>
      <c r="X61" t="n">
        <v>6.75</v>
      </c>
      <c r="Y61" t="n">
        <v>1.57</v>
      </c>
      <c r="Z61" t="n">
        <v>4.4</v>
      </c>
      <c r="AA61" t="n">
        <v>4.2</v>
      </c>
      <c r="AB61" t="n">
        <v>1.54</v>
      </c>
      <c r="AC61" t="n">
        <v>2.36</v>
      </c>
      <c r="AD61" t="n">
        <v>1.39</v>
      </c>
      <c r="AE61" t="n">
        <v>2.84</v>
      </c>
      <c r="AF61" t="n">
        <v>1.33</v>
      </c>
      <c r="AG61" t="n">
        <v>3.18</v>
      </c>
      <c r="AH61" t="n">
        <v>1.28</v>
      </c>
      <c r="AI61" t="n">
        <v>3.45</v>
      </c>
      <c r="AJ61" t="n">
        <v>1.2</v>
      </c>
      <c r="AK61" t="n">
        <v>4.25</v>
      </c>
      <c r="AL61" t="n">
        <v>1.08</v>
      </c>
      <c r="AM61" t="n">
        <v>6.5</v>
      </c>
      <c r="AN61" t="n">
        <v>1.36</v>
      </c>
      <c r="AO61" t="n">
        <v>2.87</v>
      </c>
      <c r="AP61" t="n">
        <v>2</v>
      </c>
      <c r="AQ61" t="n">
        <v>1.72</v>
      </c>
      <c r="AR61" t="n">
        <v>4</v>
      </c>
      <c r="AS61" t="n">
        <v>1.2</v>
      </c>
      <c r="AT61" t="n">
        <v>8</v>
      </c>
      <c r="AU61" t="n">
        <v>1.05</v>
      </c>
    </row>
    <row r="62">
      <c r="A62" t="n">
        <v>5</v>
      </c>
      <c r="B62" t="inlineStr">
        <is>
          <t>Dallas Cowboys</t>
        </is>
      </c>
      <c r="C62" t="inlineStr">
        <is>
          <t>Los Angeles Rams</t>
        </is>
      </c>
      <c r="D62" t="n">
        <v>22</v>
      </c>
      <c r="E62" t="n">
        <v>10</v>
      </c>
      <c r="F62" t="n">
        <v>41.5</v>
      </c>
      <c r="G62" t="n">
        <v>1.87</v>
      </c>
      <c r="H62" t="n">
        <v>1.93</v>
      </c>
      <c r="I62" t="n">
        <v>1.43</v>
      </c>
      <c r="J62" t="n">
        <v>2.86</v>
      </c>
      <c r="K62" t="n">
        <v>2.4</v>
      </c>
      <c r="L62" t="n">
        <v>3.2</v>
      </c>
      <c r="M62" t="n">
        <v>3.5</v>
      </c>
      <c r="N62" t="n">
        <v>9.25</v>
      </c>
      <c r="O62" t="n">
        <v>1.94</v>
      </c>
      <c r="P62" t="n">
        <v>9.5</v>
      </c>
      <c r="Q62" t="n">
        <v>31</v>
      </c>
      <c r="R62" t="n">
        <v>4.2</v>
      </c>
      <c r="S62" t="n">
        <v>7.25</v>
      </c>
      <c r="T62" t="n">
        <v>1.71</v>
      </c>
      <c r="U62" t="n">
        <v>2.05</v>
      </c>
      <c r="V62" t="n">
        <v>2.25</v>
      </c>
      <c r="W62" t="n">
        <v>2.07</v>
      </c>
      <c r="X62" t="n">
        <v>5.7</v>
      </c>
      <c r="Y62" t="n">
        <v>1.69</v>
      </c>
      <c r="Z62" t="n">
        <v>4.3</v>
      </c>
      <c r="AA62" t="n">
        <v>3.6</v>
      </c>
      <c r="AB62" t="n">
        <v>2.37</v>
      </c>
      <c r="AC62" t="n">
        <v>1.54</v>
      </c>
      <c r="AD62" t="n">
        <v>1.48</v>
      </c>
      <c r="AE62" t="n">
        <v>2.54</v>
      </c>
      <c r="AF62" t="n">
        <v>1.44</v>
      </c>
      <c r="AG62" t="n">
        <v>2.65</v>
      </c>
      <c r="AH62" t="n">
        <v>1.4</v>
      </c>
      <c r="AI62" t="n">
        <v>2.8</v>
      </c>
      <c r="AJ62" t="n">
        <v>1.35</v>
      </c>
      <c r="AK62" t="n">
        <v>3.04</v>
      </c>
      <c r="AL62" t="n">
        <v>1.2</v>
      </c>
      <c r="AM62" t="n">
        <v>4</v>
      </c>
      <c r="AN62" t="n">
        <v>1.8</v>
      </c>
      <c r="AO62" t="n">
        <v>1.9</v>
      </c>
      <c r="AP62" t="n">
        <v>3</v>
      </c>
      <c r="AQ62" t="n">
        <v>1.33</v>
      </c>
      <c r="AR62" t="n">
        <v>8</v>
      </c>
      <c r="AS62" t="n">
        <v>1.05</v>
      </c>
      <c r="AT62" t="n">
        <v>15</v>
      </c>
      <c r="AU62" t="n">
        <v>1.01</v>
      </c>
    </row>
    <row r="63">
      <c r="A63" t="n">
        <v>5</v>
      </c>
      <c r="B63" t="inlineStr">
        <is>
          <t>Las Vegas Raiders</t>
        </is>
      </c>
      <c r="C63" t="inlineStr">
        <is>
          <t>Kansas City Chiefs</t>
        </is>
      </c>
      <c r="D63" t="n">
        <v>29</v>
      </c>
      <c r="E63" t="n">
        <v>30</v>
      </c>
      <c r="F63" t="n">
        <v>51.5</v>
      </c>
      <c r="G63" t="n">
        <v>1.86</v>
      </c>
      <c r="H63" t="n">
        <v>1.94</v>
      </c>
      <c r="I63" t="n">
        <v>3.82</v>
      </c>
      <c r="J63" t="n">
        <v>1.27</v>
      </c>
      <c r="K63" t="n">
        <v>4.2</v>
      </c>
      <c r="L63" t="n">
        <v>13</v>
      </c>
      <c r="M63" t="n">
        <v>2.4</v>
      </c>
      <c r="N63" t="n">
        <v>2.55</v>
      </c>
      <c r="O63" t="n">
        <v>5.3</v>
      </c>
      <c r="P63" t="n">
        <v>7.25</v>
      </c>
      <c r="Q63" t="n">
        <v>31</v>
      </c>
      <c r="R63" t="n">
        <v>1.69</v>
      </c>
      <c r="S63" t="n">
        <v>11.5</v>
      </c>
      <c r="T63" t="n">
        <v>2.03</v>
      </c>
      <c r="U63" t="n">
        <v>1.73</v>
      </c>
      <c r="V63" t="n">
        <v>7.75</v>
      </c>
      <c r="W63" t="n">
        <v>2.2</v>
      </c>
      <c r="X63" t="n">
        <v>1.91</v>
      </c>
      <c r="Y63" t="n">
        <v>4.75</v>
      </c>
      <c r="Z63" t="n">
        <v>4.6</v>
      </c>
      <c r="AA63" t="n">
        <v>1.48</v>
      </c>
      <c r="AB63" t="n">
        <v>2.62</v>
      </c>
      <c r="AC63" t="n">
        <v>1.45</v>
      </c>
      <c r="AD63" t="n">
        <v>2.92</v>
      </c>
      <c r="AE63" t="n">
        <v>1.37</v>
      </c>
      <c r="AF63" t="n">
        <v>3.14</v>
      </c>
      <c r="AG63" t="n">
        <v>1.33</v>
      </c>
      <c r="AH63" t="n">
        <v>3.45</v>
      </c>
      <c r="AI63" t="n">
        <v>1.28</v>
      </c>
      <c r="AJ63" t="n">
        <v>3.92</v>
      </c>
      <c r="AK63" t="n">
        <v>1.23</v>
      </c>
      <c r="AL63" t="n">
        <v>1.06</v>
      </c>
      <c r="AM63" t="n">
        <v>7.5</v>
      </c>
      <c r="AN63" t="n">
        <v>1.3</v>
      </c>
      <c r="AO63" t="n">
        <v>3.2</v>
      </c>
      <c r="AP63" t="n">
        <v>1.72</v>
      </c>
      <c r="AQ63" t="n">
        <v>2</v>
      </c>
      <c r="AR63" t="n">
        <v>3.25</v>
      </c>
      <c r="AS63" t="n">
        <v>1.28</v>
      </c>
      <c r="AT63" t="n">
        <v>6</v>
      </c>
      <c r="AU63" t="n">
        <v>1.1</v>
      </c>
    </row>
    <row r="64">
      <c r="A64" t="n">
        <v>6</v>
      </c>
      <c r="B64" t="inlineStr">
        <is>
          <t>Washington Commanders</t>
        </is>
      </c>
      <c r="C64" t="inlineStr">
        <is>
          <t>Chicago Bears</t>
        </is>
      </c>
      <c r="D64" t="n">
        <v>12</v>
      </c>
      <c r="E64" t="n">
        <v>7</v>
      </c>
      <c r="F64" t="n">
        <v>37.5</v>
      </c>
      <c r="G64" t="n">
        <v>1.85</v>
      </c>
      <c r="H64" t="n">
        <v>1.96</v>
      </c>
      <c r="I64" t="n">
        <v>1.87</v>
      </c>
      <c r="J64" t="n">
        <v>1.93</v>
      </c>
      <c r="K64" t="n">
        <v>2.65</v>
      </c>
      <c r="L64" t="n">
        <v>5</v>
      </c>
      <c r="M64" t="n">
        <v>2.75</v>
      </c>
      <c r="N64" t="n">
        <v>5.6</v>
      </c>
      <c r="O64" t="n">
        <v>2.55</v>
      </c>
      <c r="P64" t="n">
        <v>8.5</v>
      </c>
      <c r="Q64" t="n">
        <v>34</v>
      </c>
      <c r="R64" t="n">
        <v>2.75</v>
      </c>
      <c r="S64" t="n">
        <v>8</v>
      </c>
      <c r="T64" t="n">
        <v>1.83</v>
      </c>
      <c r="U64" t="n">
        <v>1.9</v>
      </c>
      <c r="V64" t="n">
        <v>3.25</v>
      </c>
      <c r="W64" t="n">
        <v>1.95</v>
      </c>
      <c r="X64" t="n">
        <v>3.5</v>
      </c>
      <c r="Y64" t="n">
        <v>2.2</v>
      </c>
      <c r="Z64" t="n">
        <v>4.25</v>
      </c>
      <c r="AA64" t="n">
        <v>2.4</v>
      </c>
      <c r="AB64" t="n">
        <v>1.81</v>
      </c>
      <c r="AC64" t="n">
        <v>1.92</v>
      </c>
      <c r="AD64" t="n">
        <v>1.82</v>
      </c>
      <c r="AE64" t="n">
        <v>1.91</v>
      </c>
      <c r="AF64" t="n">
        <v>1.79</v>
      </c>
      <c r="AG64" t="n">
        <v>1.94</v>
      </c>
      <c r="AH64" t="n">
        <v>1.8</v>
      </c>
      <c r="AI64" t="n">
        <v>1.93</v>
      </c>
      <c r="AJ64" t="n">
        <v>1.76</v>
      </c>
      <c r="AK64" t="n">
        <v>1.99</v>
      </c>
      <c r="AL64" t="n">
        <v>1.28</v>
      </c>
      <c r="AM64" t="n">
        <v>3.25</v>
      </c>
      <c r="AN64" t="n">
        <v>2.2</v>
      </c>
      <c r="AO64" t="n">
        <v>1.61</v>
      </c>
      <c r="AP64" t="n">
        <v>4</v>
      </c>
      <c r="AQ64" t="n">
        <v>1.2</v>
      </c>
      <c r="AR64" t="n">
        <v>10.5</v>
      </c>
      <c r="AS64" t="n">
        <v>1.02</v>
      </c>
      <c r="AT64" t="n">
        <v>41</v>
      </c>
      <c r="AU64" t="n">
        <v>1.002</v>
      </c>
    </row>
    <row r="65">
      <c r="A65" t="n">
        <v>6</v>
      </c>
      <c r="B65" t="inlineStr">
        <is>
          <t>Tampa Bay Buccaneers</t>
        </is>
      </c>
      <c r="C65" t="inlineStr">
        <is>
          <t>Pittsburgh Steelers</t>
        </is>
      </c>
      <c r="D65" t="n">
        <v>18</v>
      </c>
      <c r="E65" t="n">
        <v>20</v>
      </c>
      <c r="F65" t="n">
        <v>45.5</v>
      </c>
      <c r="G65" t="n">
        <v>1.85</v>
      </c>
      <c r="H65" t="n">
        <v>1.96</v>
      </c>
      <c r="I65" t="n">
        <v>1.2</v>
      </c>
      <c r="J65" t="n">
        <v>4.6</v>
      </c>
      <c r="K65" t="n">
        <v>2.4</v>
      </c>
      <c r="L65" t="n">
        <v>2.25</v>
      </c>
      <c r="M65" t="n">
        <v>4.9</v>
      </c>
      <c r="N65" t="n">
        <v>16</v>
      </c>
      <c r="O65" t="n">
        <v>1.56</v>
      </c>
      <c r="P65" t="n">
        <v>13</v>
      </c>
      <c r="Q65" t="n">
        <v>31</v>
      </c>
      <c r="R65" t="n">
        <v>6.25</v>
      </c>
      <c r="S65" t="n">
        <v>7.25</v>
      </c>
      <c r="T65" t="n">
        <v>1.56</v>
      </c>
      <c r="U65" t="n">
        <v>2.33</v>
      </c>
      <c r="V65" t="n">
        <v>1.7</v>
      </c>
      <c r="W65" t="n">
        <v>2.4</v>
      </c>
      <c r="X65" t="n">
        <v>9.75</v>
      </c>
      <c r="Y65" t="n">
        <v>1.35</v>
      </c>
      <c r="Z65" t="n">
        <v>5.3</v>
      </c>
      <c r="AA65" t="n">
        <v>5.8</v>
      </c>
      <c r="AB65" t="n">
        <v>1.34</v>
      </c>
      <c r="AC65" t="n">
        <v>3.1</v>
      </c>
      <c r="AD65" t="n">
        <v>1.28</v>
      </c>
      <c r="AE65" t="n">
        <v>3.45</v>
      </c>
      <c r="AF65" t="n">
        <v>1.22</v>
      </c>
      <c r="AG65" t="n">
        <v>4</v>
      </c>
      <c r="AH65" t="n">
        <v>1.17</v>
      </c>
      <c r="AI65" t="n">
        <v>4.65</v>
      </c>
      <c r="AJ65" t="n">
        <v>1.13</v>
      </c>
      <c r="AK65" t="n">
        <v>5.4</v>
      </c>
      <c r="AL65" t="n">
        <v>1.16</v>
      </c>
      <c r="AM65" t="n">
        <v>4.5</v>
      </c>
      <c r="AN65" t="n">
        <v>1.66</v>
      </c>
      <c r="AO65" t="n">
        <v>2.1</v>
      </c>
      <c r="AP65" t="n">
        <v>2.62</v>
      </c>
      <c r="AQ65" t="n">
        <v>1.44</v>
      </c>
      <c r="AR65" t="n">
        <v>6</v>
      </c>
      <c r="AS65" t="n">
        <v>1.1</v>
      </c>
      <c r="AT65" t="n">
        <v>11</v>
      </c>
      <c r="AU65" t="n">
        <v>1.02</v>
      </c>
    </row>
    <row r="66">
      <c r="A66" t="n">
        <v>6</v>
      </c>
      <c r="B66" t="inlineStr">
        <is>
          <t>Jacksonville Jaguars</t>
        </is>
      </c>
      <c r="C66" t="inlineStr">
        <is>
          <t>Indianapolis Colts</t>
        </is>
      </c>
      <c r="D66" t="n">
        <v>27</v>
      </c>
      <c r="E66" t="n">
        <v>34</v>
      </c>
      <c r="F66" t="n">
        <v>41</v>
      </c>
      <c r="G66" t="n">
        <v>1.9</v>
      </c>
      <c r="H66" t="n">
        <v>1.9</v>
      </c>
      <c r="I66" t="n">
        <v>2</v>
      </c>
      <c r="J66" t="n">
        <v>1.81</v>
      </c>
      <c r="K66" t="n">
        <v>2.8</v>
      </c>
      <c r="L66" t="n">
        <v>5.8</v>
      </c>
      <c r="M66" t="n">
        <v>2.65</v>
      </c>
      <c r="N66" t="n">
        <v>4.8</v>
      </c>
      <c r="O66" t="n">
        <v>2.85</v>
      </c>
      <c r="P66" t="n">
        <v>7.75</v>
      </c>
      <c r="Q66" t="n">
        <v>29</v>
      </c>
      <c r="R66" t="n">
        <v>2.55</v>
      </c>
      <c r="S66" t="n">
        <v>8.5</v>
      </c>
      <c r="T66" t="n">
        <v>1.89</v>
      </c>
      <c r="U66" t="n">
        <v>1.83</v>
      </c>
      <c r="V66" t="n">
        <v>3.6</v>
      </c>
      <c r="W66" t="n">
        <v>1.97</v>
      </c>
      <c r="X66" t="n">
        <v>3.1</v>
      </c>
      <c r="Y66" t="n">
        <v>2.45</v>
      </c>
      <c r="Z66" t="n">
        <v>4.25</v>
      </c>
      <c r="AA66" t="n">
        <v>2.18</v>
      </c>
      <c r="AB66" t="n">
        <v>1.95</v>
      </c>
      <c r="AC66" t="n">
        <v>1.79</v>
      </c>
      <c r="AD66" t="n">
        <v>1.94</v>
      </c>
      <c r="AE66" t="n">
        <v>1.79</v>
      </c>
      <c r="AF66" t="n">
        <v>1.97</v>
      </c>
      <c r="AG66" t="n">
        <v>1.77</v>
      </c>
      <c r="AH66" t="n">
        <v>2</v>
      </c>
      <c r="AI66" t="n">
        <v>1.75</v>
      </c>
      <c r="AJ66" t="n">
        <v>2.02</v>
      </c>
      <c r="AK66" t="n">
        <v>1.73</v>
      </c>
      <c r="AL66" t="n">
        <v>1.16</v>
      </c>
      <c r="AM66" t="n">
        <v>4.5</v>
      </c>
      <c r="AN66" t="n">
        <v>1.72</v>
      </c>
      <c r="AO66" t="n">
        <v>2</v>
      </c>
      <c r="AP66" t="n">
        <v>3.2</v>
      </c>
      <c r="AQ66" t="n">
        <v>1.3</v>
      </c>
      <c r="AR66" t="n">
        <v>8.5</v>
      </c>
      <c r="AS66" t="n">
        <v>1.05</v>
      </c>
      <c r="AT66" t="n">
        <v>15</v>
      </c>
      <c r="AU66" t="n">
        <v>1.01</v>
      </c>
    </row>
    <row r="67">
      <c r="A67" t="n">
        <v>6</v>
      </c>
      <c r="B67" t="inlineStr">
        <is>
          <t>Cincinnati Bengals</t>
        </is>
      </c>
      <c r="C67" t="inlineStr">
        <is>
          <t>New Orleans Saints</t>
        </is>
      </c>
      <c r="D67" t="n">
        <v>30</v>
      </c>
      <c r="E67" t="n">
        <v>26</v>
      </c>
      <c r="F67" t="n">
        <v>43.5</v>
      </c>
      <c r="G67" t="n">
        <v>1.93</v>
      </c>
      <c r="H67" t="n">
        <v>1.87</v>
      </c>
      <c r="I67" t="n">
        <v>1.63</v>
      </c>
      <c r="J67" t="n">
        <v>2.28</v>
      </c>
      <c r="K67" t="n">
        <v>2.5</v>
      </c>
      <c r="L67" t="n">
        <v>4.2</v>
      </c>
      <c r="M67" t="n">
        <v>3</v>
      </c>
      <c r="N67" t="n">
        <v>6.5</v>
      </c>
      <c r="O67" t="n">
        <v>2.25</v>
      </c>
      <c r="P67" t="n">
        <v>8.5</v>
      </c>
      <c r="Q67" t="n">
        <v>29</v>
      </c>
      <c r="R67" t="n">
        <v>3.25</v>
      </c>
      <c r="S67" t="n">
        <v>7.75</v>
      </c>
      <c r="T67" t="n">
        <v>1.78</v>
      </c>
      <c r="U67" t="n">
        <v>1.96</v>
      </c>
      <c r="V67" t="n">
        <v>2.75</v>
      </c>
      <c r="W67" t="n">
        <v>1.99</v>
      </c>
      <c r="X67" t="n">
        <v>4.25</v>
      </c>
      <c r="Y67" t="n">
        <v>1.96</v>
      </c>
      <c r="Z67" t="n">
        <v>4.3</v>
      </c>
      <c r="AA67" t="n">
        <v>2.75</v>
      </c>
      <c r="AB67" t="n">
        <v>1.7</v>
      </c>
      <c r="AC67" t="n">
        <v>2.07</v>
      </c>
      <c r="AD67" t="n">
        <v>1.65</v>
      </c>
      <c r="AE67" t="n">
        <v>2.15</v>
      </c>
      <c r="AF67" t="n">
        <v>1.64</v>
      </c>
      <c r="AG67" t="n">
        <v>2.17</v>
      </c>
      <c r="AH67" t="n">
        <v>1.58</v>
      </c>
      <c r="AI67" t="n">
        <v>2.28</v>
      </c>
      <c r="AJ67" t="n">
        <v>1.55</v>
      </c>
      <c r="AK67" t="n">
        <v>2.35</v>
      </c>
      <c r="AL67" t="n">
        <v>1.14</v>
      </c>
      <c r="AM67" t="n">
        <v>5</v>
      </c>
      <c r="AN67" t="n">
        <v>1.61</v>
      </c>
      <c r="AO67" t="n">
        <v>2.2</v>
      </c>
      <c r="AP67" t="n">
        <v>2.62</v>
      </c>
      <c r="AQ67" t="n">
        <v>1.44</v>
      </c>
      <c r="AR67" t="n">
        <v>6.5</v>
      </c>
      <c r="AS67" t="n">
        <v>1.08</v>
      </c>
      <c r="AT67" t="n">
        <v>12</v>
      </c>
      <c r="AU67" t="n">
        <v>1.01</v>
      </c>
    </row>
    <row r="68">
      <c r="A68" t="n">
        <v>6</v>
      </c>
      <c r="B68" t="inlineStr">
        <is>
          <t>New York Jets</t>
        </is>
      </c>
      <c r="C68" t="inlineStr">
        <is>
          <t>Green Bay Packers</t>
        </is>
      </c>
      <c r="D68" t="n">
        <v>27</v>
      </c>
      <c r="E68" t="n">
        <v>10</v>
      </c>
      <c r="F68" t="n">
        <v>45.5</v>
      </c>
      <c r="G68" t="n">
        <v>1.97</v>
      </c>
      <c r="H68" t="n">
        <v>1.84</v>
      </c>
      <c r="I68" t="n">
        <v>3.9</v>
      </c>
      <c r="J68" t="n">
        <v>1.24</v>
      </c>
      <c r="K68" t="n">
        <v>4.25</v>
      </c>
      <c r="L68" t="n">
        <v>13</v>
      </c>
      <c r="M68" t="n">
        <v>2.4</v>
      </c>
      <c r="N68" t="n">
        <v>2.55</v>
      </c>
      <c r="O68" t="n">
        <v>5.3</v>
      </c>
      <c r="P68" t="n">
        <v>7.25</v>
      </c>
      <c r="Q68" t="n">
        <v>34</v>
      </c>
      <c r="R68" t="n">
        <v>1.67</v>
      </c>
      <c r="S68" t="n">
        <v>12</v>
      </c>
      <c r="T68" t="n">
        <v>2.16</v>
      </c>
      <c r="U68" t="n">
        <v>1.64</v>
      </c>
      <c r="V68" t="n">
        <v>7.75</v>
      </c>
      <c r="W68" t="n">
        <v>2.25</v>
      </c>
      <c r="X68" t="n">
        <v>1.88</v>
      </c>
      <c r="Y68" t="n">
        <v>4.6</v>
      </c>
      <c r="Z68" t="n">
        <v>5</v>
      </c>
      <c r="AA68" t="n">
        <v>1.46</v>
      </c>
      <c r="AB68" t="n">
        <v>3.14</v>
      </c>
      <c r="AC68" t="n">
        <v>1.33</v>
      </c>
      <c r="AD68" t="n">
        <v>3.31</v>
      </c>
      <c r="AE68" t="n">
        <v>1.3</v>
      </c>
      <c r="AF68" t="n">
        <v>3.45</v>
      </c>
      <c r="AG68" t="n">
        <v>1.28</v>
      </c>
      <c r="AH68" t="n">
        <v>4</v>
      </c>
      <c r="AI68" t="n">
        <v>1.22</v>
      </c>
      <c r="AJ68" t="n">
        <v>4.25</v>
      </c>
      <c r="AK68" t="n">
        <v>1.2</v>
      </c>
      <c r="AL68" t="n">
        <v>1.14</v>
      </c>
      <c r="AM68" t="n">
        <v>5</v>
      </c>
      <c r="AN68" t="n">
        <v>1.61</v>
      </c>
      <c r="AO68" t="n">
        <v>2.2</v>
      </c>
      <c r="AP68" t="n">
        <v>2.62</v>
      </c>
      <c r="AQ68" t="n">
        <v>1.44</v>
      </c>
      <c r="AR68" t="n">
        <v>6</v>
      </c>
      <c r="AS68" t="n">
        <v>1.1</v>
      </c>
      <c r="AT68" t="n">
        <v>11</v>
      </c>
      <c r="AU68" t="n">
        <v>1.02</v>
      </c>
    </row>
    <row r="69">
      <c r="A69" t="n">
        <v>6</v>
      </c>
      <c r="B69" t="inlineStr">
        <is>
          <t>New England Patriots</t>
        </is>
      </c>
      <c r="C69" t="inlineStr">
        <is>
          <t>Cleveland Browns</t>
        </is>
      </c>
      <c r="D69" t="n">
        <v>38</v>
      </c>
      <c r="E69" t="n">
        <v>15</v>
      </c>
      <c r="F69" t="n">
        <v>43.5</v>
      </c>
      <c r="G69" t="n">
        <v>1.93</v>
      </c>
      <c r="H69" t="n">
        <v>1.87</v>
      </c>
      <c r="I69" t="n">
        <v>2.17</v>
      </c>
      <c r="J69" t="n">
        <v>1.69</v>
      </c>
      <c r="K69" t="n">
        <v>2.9</v>
      </c>
      <c r="L69" t="n">
        <v>5.9</v>
      </c>
      <c r="M69" t="n">
        <v>2.55</v>
      </c>
      <c r="N69" t="n">
        <v>4.6</v>
      </c>
      <c r="O69" t="n">
        <v>3</v>
      </c>
      <c r="P69" t="n">
        <v>7.5</v>
      </c>
      <c r="Q69" t="n">
        <v>29</v>
      </c>
      <c r="R69" t="n">
        <v>2.45</v>
      </c>
      <c r="S69" t="n">
        <v>8.25</v>
      </c>
      <c r="T69" t="n">
        <v>1.9</v>
      </c>
      <c r="U69" t="n">
        <v>1.83</v>
      </c>
      <c r="V69" t="n">
        <v>3.8</v>
      </c>
      <c r="W69" t="n">
        <v>1.95</v>
      </c>
      <c r="X69" t="n">
        <v>3.05</v>
      </c>
      <c r="Y69" t="n">
        <v>2.55</v>
      </c>
      <c r="Z69" t="n">
        <v>4</v>
      </c>
      <c r="AA69" t="n">
        <v>2.15</v>
      </c>
      <c r="AB69" t="n">
        <v>1.97</v>
      </c>
      <c r="AC69" t="n">
        <v>1.77</v>
      </c>
      <c r="AD69" t="n">
        <v>2.01</v>
      </c>
      <c r="AE69" t="n">
        <v>1.74</v>
      </c>
      <c r="AF69" t="n">
        <v>2.04</v>
      </c>
      <c r="AG69" t="n">
        <v>1.72</v>
      </c>
      <c r="AH69" t="n">
        <v>2.06</v>
      </c>
      <c r="AI69" t="n">
        <v>1.71</v>
      </c>
      <c r="AJ69" t="n">
        <v>2.09</v>
      </c>
      <c r="AK69" t="n">
        <v>1.69</v>
      </c>
      <c r="AL69" t="n">
        <v>1.14</v>
      </c>
      <c r="AM69" t="n">
        <v>5</v>
      </c>
      <c r="AN69" t="n">
        <v>1.57</v>
      </c>
      <c r="AO69" t="n">
        <v>2.25</v>
      </c>
      <c r="AP69" t="n">
        <v>2.62</v>
      </c>
      <c r="AQ69" t="n">
        <v>1.44</v>
      </c>
      <c r="AR69" t="n">
        <v>6</v>
      </c>
      <c r="AS69" t="n">
        <v>1.1</v>
      </c>
      <c r="AT69" t="n">
        <v>12</v>
      </c>
      <c r="AU69" t="n">
        <v>1.01</v>
      </c>
    </row>
    <row r="70">
      <c r="A70" t="n">
        <v>6</v>
      </c>
      <c r="B70" t="inlineStr">
        <is>
          <t>Minnesota Vikings</t>
        </is>
      </c>
      <c r="C70" t="inlineStr">
        <is>
          <t>Miami Dolphins</t>
        </is>
      </c>
      <c r="D70" t="n">
        <v>24</v>
      </c>
      <c r="E70" t="n">
        <v>16</v>
      </c>
      <c r="F70" t="n">
        <v>45.5</v>
      </c>
      <c r="G70" t="n">
        <v>1.95</v>
      </c>
      <c r="H70" t="n">
        <v>1.86</v>
      </c>
      <c r="I70" t="n">
        <v>1.58</v>
      </c>
      <c r="J70" t="n">
        <v>2.39</v>
      </c>
      <c r="K70" t="n">
        <v>2.55</v>
      </c>
      <c r="L70" t="n">
        <v>4</v>
      </c>
      <c r="M70" t="n">
        <v>2.95</v>
      </c>
      <c r="N70" t="n">
        <v>6.75</v>
      </c>
      <c r="O70" t="n">
        <v>2.3</v>
      </c>
      <c r="P70" t="n">
        <v>8.5</v>
      </c>
      <c r="Q70" t="n">
        <v>29</v>
      </c>
      <c r="R70" t="n">
        <v>3.25</v>
      </c>
      <c r="S70" t="n">
        <v>7.25</v>
      </c>
      <c r="T70" t="n">
        <v>1.8</v>
      </c>
      <c r="U70" t="n">
        <v>1.94</v>
      </c>
      <c r="V70" t="n">
        <v>2.7</v>
      </c>
      <c r="W70" t="n">
        <v>1.99</v>
      </c>
      <c r="X70" t="n">
        <v>4.4</v>
      </c>
      <c r="Y70" t="n">
        <v>1.95</v>
      </c>
      <c r="Z70" t="n">
        <v>4.3</v>
      </c>
      <c r="AA70" t="n">
        <v>2.8</v>
      </c>
      <c r="AB70" t="n">
        <v>1.71</v>
      </c>
      <c r="AC70" t="n">
        <v>2.06</v>
      </c>
      <c r="AD70" t="n">
        <v>1.66</v>
      </c>
      <c r="AE70" t="n">
        <v>2.13</v>
      </c>
      <c r="AF70" t="n">
        <v>1.64</v>
      </c>
      <c r="AG70" t="n">
        <v>2.17</v>
      </c>
      <c r="AH70" t="n">
        <v>1.59</v>
      </c>
      <c r="AI70" t="n">
        <v>2.26</v>
      </c>
      <c r="AJ70" t="n">
        <v>1.54</v>
      </c>
      <c r="AK70" t="n">
        <v>2.37</v>
      </c>
      <c r="AL70" t="n">
        <v>1.12</v>
      </c>
      <c r="AM70" t="n">
        <v>5.5</v>
      </c>
      <c r="AN70" t="n">
        <v>1.5</v>
      </c>
      <c r="AO70" t="n">
        <v>2.5</v>
      </c>
      <c r="AP70" t="n">
        <v>2.25</v>
      </c>
      <c r="AQ70" t="n">
        <v>1.57</v>
      </c>
      <c r="AR70" t="n">
        <v>5.5</v>
      </c>
      <c r="AS70" t="n">
        <v>1.12</v>
      </c>
      <c r="AT70" t="n">
        <v>10.5</v>
      </c>
      <c r="AU70" t="n">
        <v>1.02</v>
      </c>
    </row>
    <row r="71">
      <c r="A71" t="n">
        <v>6</v>
      </c>
      <c r="B71" t="inlineStr">
        <is>
          <t>Baltimore Ravens</t>
        </is>
      </c>
      <c r="C71" t="inlineStr">
        <is>
          <t>New York Giants</t>
        </is>
      </c>
      <c r="D71" t="n">
        <v>20</v>
      </c>
      <c r="E71" t="n">
        <v>24</v>
      </c>
      <c r="F71" t="n">
        <v>45.5</v>
      </c>
      <c r="G71" t="n">
        <v>1.9</v>
      </c>
      <c r="H71" t="n">
        <v>1.9</v>
      </c>
      <c r="I71" t="n">
        <v>1.37</v>
      </c>
      <c r="J71" t="n">
        <v>3.09</v>
      </c>
      <c r="K71" t="n">
        <v>2.35</v>
      </c>
      <c r="L71" t="n">
        <v>3.05</v>
      </c>
      <c r="M71" t="n">
        <v>3.6</v>
      </c>
      <c r="N71" t="n">
        <v>10.5</v>
      </c>
      <c r="O71" t="n">
        <v>1.87</v>
      </c>
      <c r="P71" t="n">
        <v>10</v>
      </c>
      <c r="Q71" t="n">
        <v>31</v>
      </c>
      <c r="R71" t="n">
        <v>4.4</v>
      </c>
      <c r="S71" t="n">
        <v>7</v>
      </c>
      <c r="T71" t="n">
        <v>1.72</v>
      </c>
      <c r="U71" t="n">
        <v>2.04</v>
      </c>
      <c r="V71" t="n">
        <v>2.12</v>
      </c>
      <c r="W71" t="n">
        <v>2.1</v>
      </c>
      <c r="X71" t="n">
        <v>6.25</v>
      </c>
      <c r="Y71" t="n">
        <v>1.61</v>
      </c>
      <c r="Z71" t="n">
        <v>4.6</v>
      </c>
      <c r="AA71" t="n">
        <v>3.8</v>
      </c>
      <c r="AB71" t="n">
        <v>1.53</v>
      </c>
      <c r="AC71" t="n">
        <v>2.4</v>
      </c>
      <c r="AD71" t="n">
        <v>1.45</v>
      </c>
      <c r="AE71" t="n">
        <v>2.61</v>
      </c>
      <c r="AF71" t="n">
        <v>1.4</v>
      </c>
      <c r="AG71" t="n">
        <v>2.8</v>
      </c>
      <c r="AH71" t="n">
        <v>1.33</v>
      </c>
      <c r="AI71" t="n">
        <v>3.12</v>
      </c>
      <c r="AJ71" t="n">
        <v>1.28</v>
      </c>
      <c r="AK71" t="n">
        <v>3.45</v>
      </c>
      <c r="AL71" t="n">
        <v>1.12</v>
      </c>
      <c r="AM71" t="n">
        <v>5.5</v>
      </c>
      <c r="AN71" t="n">
        <v>1.57</v>
      </c>
      <c r="AO71" t="n">
        <v>2.25</v>
      </c>
      <c r="AP71" t="n">
        <v>2.37</v>
      </c>
      <c r="AQ71" t="n">
        <v>1.53</v>
      </c>
      <c r="AR71" t="n">
        <v>6</v>
      </c>
      <c r="AS71" t="n">
        <v>1.11</v>
      </c>
      <c r="AT71" t="n">
        <v>11</v>
      </c>
      <c r="AU71" t="n">
        <v>1.02</v>
      </c>
    </row>
    <row r="72">
      <c r="A72" t="n">
        <v>6</v>
      </c>
      <c r="B72" t="inlineStr">
        <is>
          <t>San Francisco 49ers</t>
        </is>
      </c>
      <c r="C72" t="inlineStr">
        <is>
          <t>Atlanta Falcons</t>
        </is>
      </c>
      <c r="D72" t="n">
        <v>14</v>
      </c>
      <c r="E72" t="n">
        <v>28</v>
      </c>
      <c r="F72" t="n">
        <v>44.5</v>
      </c>
      <c r="G72" t="n">
        <v>1.84</v>
      </c>
      <c r="H72" t="n">
        <v>1.97</v>
      </c>
      <c r="I72" t="n">
        <v>1.43</v>
      </c>
      <c r="J72" t="n">
        <v>2.84</v>
      </c>
      <c r="K72" t="n">
        <v>2.45</v>
      </c>
      <c r="L72" t="n">
        <v>3.45</v>
      </c>
      <c r="M72" t="n">
        <v>3.3</v>
      </c>
      <c r="N72" t="n">
        <v>8.5</v>
      </c>
      <c r="O72" t="n">
        <v>2.03</v>
      </c>
      <c r="P72" t="n">
        <v>9.5</v>
      </c>
      <c r="Q72" t="n">
        <v>29</v>
      </c>
      <c r="R72" t="n">
        <v>3.8</v>
      </c>
      <c r="S72" t="n">
        <v>7.25</v>
      </c>
      <c r="T72" t="n">
        <v>1.79</v>
      </c>
      <c r="U72" t="n">
        <v>1.95</v>
      </c>
      <c r="V72" t="n">
        <v>2.35</v>
      </c>
      <c r="W72" t="n">
        <v>2.05</v>
      </c>
      <c r="X72" t="n">
        <v>5.1</v>
      </c>
      <c r="Y72" t="n">
        <v>1.75</v>
      </c>
      <c r="Z72" t="n">
        <v>4.3</v>
      </c>
      <c r="AA72" t="n">
        <v>3.3</v>
      </c>
      <c r="AB72" t="n">
        <v>1.61</v>
      </c>
      <c r="AC72" t="n">
        <v>2.23</v>
      </c>
      <c r="AD72" t="n">
        <v>1.53</v>
      </c>
      <c r="AE72" t="n">
        <v>2.4</v>
      </c>
      <c r="AF72" t="n">
        <v>1.49</v>
      </c>
      <c r="AG72" t="n">
        <v>2.5</v>
      </c>
      <c r="AH72" t="n">
        <v>1.43</v>
      </c>
      <c r="AI72" t="n">
        <v>2.71</v>
      </c>
      <c r="AJ72" t="n">
        <v>1.37</v>
      </c>
      <c r="AK72" t="n">
        <v>2.92</v>
      </c>
      <c r="AL72" t="n">
        <v>1.12</v>
      </c>
      <c r="AM72" t="n">
        <v>5.5</v>
      </c>
      <c r="AN72" t="n">
        <v>1.53</v>
      </c>
      <c r="AO72" t="n">
        <v>2.37</v>
      </c>
      <c r="AP72" t="n">
        <v>2.5</v>
      </c>
      <c r="AQ72" t="n">
        <v>1.5</v>
      </c>
      <c r="AR72" t="n">
        <v>6</v>
      </c>
      <c r="AS72" t="n">
        <v>1.11</v>
      </c>
      <c r="AT72" t="n">
        <v>10.5</v>
      </c>
      <c r="AU72" t="n">
        <v>1.02</v>
      </c>
    </row>
    <row r="73">
      <c r="A73" t="n">
        <v>6</v>
      </c>
      <c r="B73" t="inlineStr">
        <is>
          <t>Carolina Panthers</t>
        </is>
      </c>
      <c r="C73" t="inlineStr">
        <is>
          <t>Los Angeles Rams</t>
        </is>
      </c>
      <c r="D73" t="n">
        <v>10</v>
      </c>
      <c r="E73" t="n">
        <v>24</v>
      </c>
      <c r="F73" t="n">
        <v>41.5</v>
      </c>
      <c r="G73" t="n">
        <v>1.9</v>
      </c>
      <c r="H73" t="n">
        <v>1.9</v>
      </c>
      <c r="I73" t="n">
        <v>4.6</v>
      </c>
      <c r="J73" t="n">
        <v>1.2</v>
      </c>
      <c r="K73" t="n">
        <v>5</v>
      </c>
      <c r="L73" t="n">
        <v>15</v>
      </c>
      <c r="M73" t="n">
        <v>2.45</v>
      </c>
      <c r="N73" t="n">
        <v>2.2</v>
      </c>
      <c r="O73" t="n">
        <v>2.4</v>
      </c>
      <c r="P73" t="n">
        <v>8.25</v>
      </c>
      <c r="Q73" t="n">
        <v>26</v>
      </c>
      <c r="R73" t="n">
        <v>3.1</v>
      </c>
      <c r="S73" t="n">
        <v>7.5</v>
      </c>
      <c r="T73" t="n">
        <v>1.79</v>
      </c>
      <c r="U73" t="n">
        <v>1.95</v>
      </c>
      <c r="V73" t="n">
        <v>2.95</v>
      </c>
      <c r="W73" t="n">
        <v>1.93</v>
      </c>
      <c r="X73" t="n">
        <v>4.1</v>
      </c>
      <c r="Y73" t="n">
        <v>2.08</v>
      </c>
      <c r="Z73" t="n">
        <v>4.1</v>
      </c>
      <c r="AA73" t="n">
        <v>2.65</v>
      </c>
      <c r="AB73" t="n">
        <v>1.72</v>
      </c>
      <c r="AC73" t="n">
        <v>2.03</v>
      </c>
      <c r="AD73" t="n">
        <v>1.71</v>
      </c>
      <c r="AE73" t="n">
        <v>2.06</v>
      </c>
      <c r="AF73" t="n">
        <v>1.7</v>
      </c>
      <c r="AG73" t="n">
        <v>2.07</v>
      </c>
      <c r="AH73" t="n">
        <v>1.67</v>
      </c>
      <c r="AI73" t="n">
        <v>2.12</v>
      </c>
      <c r="AJ73" t="n">
        <v>1.67</v>
      </c>
      <c r="AK73" t="n">
        <v>2.12</v>
      </c>
      <c r="AL73" t="n">
        <v>1.05</v>
      </c>
      <c r="AM73" t="n">
        <v>8.5</v>
      </c>
      <c r="AN73" t="n">
        <v>1.28</v>
      </c>
      <c r="AO73" t="n">
        <v>3.25</v>
      </c>
      <c r="AP73" t="n">
        <v>1.72</v>
      </c>
      <c r="AQ73" t="n">
        <v>2</v>
      </c>
      <c r="AR73" t="n">
        <v>3.5</v>
      </c>
      <c r="AS73" t="n">
        <v>1.25</v>
      </c>
      <c r="AT73" t="n">
        <v>6.5</v>
      </c>
      <c r="AU73" t="n">
        <v>1.08</v>
      </c>
    </row>
    <row r="74">
      <c r="A74" t="n">
        <v>6</v>
      </c>
      <c r="B74" t="inlineStr">
        <is>
          <t>Arizona Cardinals</t>
        </is>
      </c>
      <c r="C74" t="inlineStr">
        <is>
          <t>Seattle Seahawks</t>
        </is>
      </c>
      <c r="D74" t="n">
        <v>9</v>
      </c>
      <c r="E74" t="n">
        <v>19</v>
      </c>
      <c r="F74" t="n">
        <v>50</v>
      </c>
      <c r="G74" t="n">
        <v>1.88</v>
      </c>
      <c r="H74" t="n">
        <v>1.91</v>
      </c>
      <c r="I74" t="n">
        <v>1.69</v>
      </c>
      <c r="J74" t="n">
        <v>2.17</v>
      </c>
      <c r="K74" t="n">
        <v>2.55</v>
      </c>
      <c r="L74" t="n">
        <v>4.5</v>
      </c>
      <c r="M74" t="n">
        <v>2.85</v>
      </c>
      <c r="N74" t="n">
        <v>6.25</v>
      </c>
      <c r="O74" t="n">
        <v>2.35</v>
      </c>
      <c r="P74" t="n">
        <v>8.5</v>
      </c>
      <c r="Q74" t="n">
        <v>26</v>
      </c>
      <c r="R74" t="n">
        <v>3.15</v>
      </c>
      <c r="S74" t="n">
        <v>7.5</v>
      </c>
      <c r="T74" t="n">
        <v>1.81</v>
      </c>
      <c r="U74" t="n">
        <v>1.92</v>
      </c>
      <c r="V74" t="n">
        <v>2.85</v>
      </c>
      <c r="W74" t="n">
        <v>1.94</v>
      </c>
      <c r="X74" t="n">
        <v>4.2</v>
      </c>
      <c r="Y74" t="n">
        <v>2.03</v>
      </c>
      <c r="Z74" t="n">
        <v>4.1</v>
      </c>
      <c r="AA74" t="n">
        <v>2.7</v>
      </c>
      <c r="AB74" t="n">
        <v>1.73</v>
      </c>
      <c r="AC74" t="n">
        <v>2.03</v>
      </c>
      <c r="AD74" t="n">
        <v>1.69</v>
      </c>
      <c r="AE74" t="n">
        <v>2.08</v>
      </c>
      <c r="AF74" t="n">
        <v>1.67</v>
      </c>
      <c r="AG74" t="n">
        <v>2.12</v>
      </c>
      <c r="AH74" t="n">
        <v>1.66</v>
      </c>
      <c r="AI74" t="n">
        <v>2.14</v>
      </c>
      <c r="AJ74" t="n">
        <v>1.64</v>
      </c>
      <c r="AK74" t="n">
        <v>2.16</v>
      </c>
      <c r="AL74" t="n">
        <v>1.03</v>
      </c>
      <c r="AM74" t="n">
        <v>10</v>
      </c>
      <c r="AN74" t="n">
        <v>1.16</v>
      </c>
      <c r="AO74" t="n">
        <v>4.5</v>
      </c>
      <c r="AP74" t="n">
        <v>1.5</v>
      </c>
      <c r="AQ74" t="n">
        <v>2.5</v>
      </c>
      <c r="AR74" t="n">
        <v>2.75</v>
      </c>
      <c r="AS74" t="n">
        <v>1.4</v>
      </c>
      <c r="AT74" t="n">
        <v>5</v>
      </c>
      <c r="AU74" t="n">
        <v>1.14</v>
      </c>
    </row>
    <row r="75">
      <c r="A75" t="n">
        <v>6</v>
      </c>
      <c r="B75" t="inlineStr">
        <is>
          <t>Buffalo Bills</t>
        </is>
      </c>
      <c r="C75" t="inlineStr">
        <is>
          <t>Kansas City Chiefs</t>
        </is>
      </c>
      <c r="D75" t="n">
        <v>24</v>
      </c>
      <c r="E75" t="n">
        <v>20</v>
      </c>
      <c r="F75" t="n">
        <v>53.5</v>
      </c>
      <c r="G75" t="n">
        <v>1.85</v>
      </c>
      <c r="H75" t="n">
        <v>1.96</v>
      </c>
      <c r="I75" t="n">
        <v>1.69</v>
      </c>
      <c r="J75" t="n">
        <v>2.17</v>
      </c>
      <c r="K75" t="n">
        <v>2.55</v>
      </c>
      <c r="L75" t="n">
        <v>4.3</v>
      </c>
      <c r="M75" t="n">
        <v>2.85</v>
      </c>
      <c r="N75" t="n">
        <v>7</v>
      </c>
      <c r="O75" t="n">
        <v>4.6</v>
      </c>
      <c r="P75" t="n">
        <v>7</v>
      </c>
      <c r="Q75" t="n">
        <v>34</v>
      </c>
      <c r="R75" t="n">
        <v>1.82</v>
      </c>
      <c r="S75" t="n">
        <v>10.5</v>
      </c>
      <c r="T75" t="n">
        <v>2.18</v>
      </c>
      <c r="U75" t="n">
        <v>1.63</v>
      </c>
      <c r="V75" t="n">
        <v>6.5</v>
      </c>
      <c r="W75" t="n">
        <v>2.15</v>
      </c>
      <c r="X75" t="n">
        <v>2.05</v>
      </c>
      <c r="Y75" t="n">
        <v>4</v>
      </c>
      <c r="Z75" t="n">
        <v>4.6</v>
      </c>
      <c r="AA75" t="n">
        <v>1.58</v>
      </c>
      <c r="AB75" t="n">
        <v>2.5</v>
      </c>
      <c r="AC75" t="n">
        <v>1.49</v>
      </c>
      <c r="AD75" t="n">
        <v>2.84</v>
      </c>
      <c r="AE75" t="n">
        <v>1.39</v>
      </c>
      <c r="AF75" t="n">
        <v>3.03</v>
      </c>
      <c r="AG75" t="n">
        <v>1.35</v>
      </c>
      <c r="AH75" t="n">
        <v>3.45</v>
      </c>
      <c r="AI75" t="n">
        <v>1.28</v>
      </c>
      <c r="AJ75" t="n">
        <v>4</v>
      </c>
      <c r="AK75" t="n">
        <v>1.22</v>
      </c>
      <c r="AL75" t="n">
        <v>1.2</v>
      </c>
      <c r="AM75" t="n">
        <v>4</v>
      </c>
      <c r="AN75" t="n">
        <v>1.83</v>
      </c>
      <c r="AO75" t="n">
        <v>1.83</v>
      </c>
      <c r="AP75" t="n">
        <v>3.2</v>
      </c>
      <c r="AQ75" t="n">
        <v>1.3</v>
      </c>
      <c r="AR75" t="n">
        <v>8.5</v>
      </c>
      <c r="AS75" t="n">
        <v>1.05</v>
      </c>
      <c r="AT75" t="n">
        <v>15</v>
      </c>
      <c r="AU75" t="n">
        <v>1.01</v>
      </c>
    </row>
    <row r="76">
      <c r="A76" t="n">
        <v>6</v>
      </c>
      <c r="B76" t="inlineStr">
        <is>
          <t>Dallas Cowboys</t>
        </is>
      </c>
      <c r="C76" t="inlineStr">
        <is>
          <t>Philadelphia Eagles</t>
        </is>
      </c>
      <c r="D76" t="n">
        <v>17</v>
      </c>
      <c r="E76" t="n">
        <v>26</v>
      </c>
      <c r="F76" t="n">
        <v>42.5</v>
      </c>
      <c r="G76" t="n">
        <v>1.97</v>
      </c>
      <c r="H76" t="n">
        <v>1.84</v>
      </c>
      <c r="I76" t="n">
        <v>3.34</v>
      </c>
      <c r="J76" t="n">
        <v>1.33</v>
      </c>
      <c r="K76" t="n">
        <v>3.8</v>
      </c>
      <c r="L76" t="n">
        <v>11</v>
      </c>
      <c r="M76" t="n">
        <v>2.45</v>
      </c>
      <c r="N76" t="n">
        <v>2.8</v>
      </c>
      <c r="O76" t="n">
        <v>3.8</v>
      </c>
      <c r="P76" t="n">
        <v>7.5</v>
      </c>
      <c r="Q76" t="n">
        <v>26</v>
      </c>
      <c r="R76" t="n">
        <v>1.99</v>
      </c>
      <c r="S76" t="n">
        <v>10</v>
      </c>
      <c r="T76" t="n">
        <v>2.02</v>
      </c>
      <c r="U76" t="n">
        <v>1.73</v>
      </c>
      <c r="V76" t="n">
        <v>5.4</v>
      </c>
      <c r="W76" t="n">
        <v>2.03</v>
      </c>
      <c r="X76" t="n">
        <v>2.35</v>
      </c>
      <c r="Y76" t="n">
        <v>3.45</v>
      </c>
      <c r="Z76" t="n">
        <v>4.3</v>
      </c>
      <c r="AA76" t="n">
        <v>1.74</v>
      </c>
      <c r="AB76" t="n">
        <v>2.3</v>
      </c>
      <c r="AC76" t="n">
        <v>1.57</v>
      </c>
      <c r="AD76" t="n">
        <v>2.44</v>
      </c>
      <c r="AE76" t="n">
        <v>1.51</v>
      </c>
      <c r="AF76" t="n">
        <v>2.56</v>
      </c>
      <c r="AG76" t="n">
        <v>1.47</v>
      </c>
      <c r="AH76" t="n">
        <v>2.77</v>
      </c>
      <c r="AI76" t="n">
        <v>1.41</v>
      </c>
      <c r="AJ76" t="n">
        <v>2.97</v>
      </c>
      <c r="AK76" t="n">
        <v>1.36</v>
      </c>
      <c r="AL76" t="n">
        <v>1.12</v>
      </c>
      <c r="AM76" t="n">
        <v>5.5</v>
      </c>
      <c r="AN76" t="n">
        <v>1.5</v>
      </c>
      <c r="AO76" t="n">
        <v>2.5</v>
      </c>
      <c r="AP76" t="n">
        <v>2.25</v>
      </c>
      <c r="AQ76" t="n">
        <v>1.57</v>
      </c>
      <c r="AR76" t="n">
        <v>5.5</v>
      </c>
      <c r="AS76" t="n">
        <v>1.12</v>
      </c>
      <c r="AT76" t="n">
        <v>10</v>
      </c>
      <c r="AU76" t="n">
        <v>1.03</v>
      </c>
    </row>
    <row r="77">
      <c r="A77" t="n">
        <v>6</v>
      </c>
      <c r="B77" t="inlineStr">
        <is>
          <t>Denver Broncos</t>
        </is>
      </c>
      <c r="C77" t="inlineStr">
        <is>
          <t>Los Angeles Chargers</t>
        </is>
      </c>
      <c r="F77" t="n">
        <v>45.5</v>
      </c>
      <c r="G77" t="n">
        <v>1.9</v>
      </c>
      <c r="H77" t="n">
        <v>1.9</v>
      </c>
      <c r="I77" t="n">
        <v>2.76</v>
      </c>
      <c r="J77" t="n">
        <v>1.46</v>
      </c>
      <c r="K77" t="n">
        <v>3.2</v>
      </c>
      <c r="L77" t="n">
        <v>9.25</v>
      </c>
      <c r="M77" t="n">
        <v>2.45</v>
      </c>
      <c r="N77" t="n">
        <v>3.4</v>
      </c>
      <c r="O77" t="n">
        <v>2</v>
      </c>
      <c r="P77" t="n">
        <v>1.75</v>
      </c>
      <c r="Q77" t="n">
        <v>5.5</v>
      </c>
      <c r="R77" t="n">
        <v>1.97</v>
      </c>
      <c r="S77" t="n">
        <v>2.4</v>
      </c>
      <c r="T77" t="n">
        <v>3.35</v>
      </c>
      <c r="U77" t="n">
        <v>4.2</v>
      </c>
      <c r="V77" t="n">
        <v>1.77</v>
      </c>
      <c r="W77" t="n">
        <v>2.27</v>
      </c>
      <c r="X77" t="n">
        <v>1.59</v>
      </c>
      <c r="Y77" t="n">
        <v>2.4</v>
      </c>
      <c r="Z77" t="n">
        <v>1.53</v>
      </c>
      <c r="AA77" t="n">
        <v>2.54</v>
      </c>
      <c r="AB77" t="n">
        <v>1.48</v>
      </c>
      <c r="AC77" t="n">
        <v>2.74</v>
      </c>
      <c r="AD77" t="n">
        <v>1.42</v>
      </c>
      <c r="AE77" t="n">
        <v>2.98</v>
      </c>
      <c r="AF77" t="n">
        <v>1.36</v>
      </c>
      <c r="AG77" t="n">
        <v>1.11</v>
      </c>
      <c r="AH77" t="n">
        <v>6</v>
      </c>
      <c r="AI77" t="n">
        <v>1.5</v>
      </c>
      <c r="AJ77" t="n">
        <v>2.5</v>
      </c>
      <c r="AK77" t="n">
        <v>2.25</v>
      </c>
      <c r="AL77" t="n">
        <v>1.57</v>
      </c>
      <c r="AM77" t="n">
        <v>5.5</v>
      </c>
      <c r="AN77" t="n">
        <v>1.12</v>
      </c>
      <c r="AO77" t="n">
        <v>10</v>
      </c>
      <c r="AP77" t="n">
        <v>1.03</v>
      </c>
      <c r="AQ77" t="n">
        <v>41</v>
      </c>
      <c r="AR77" t="n">
        <v>1.002</v>
      </c>
    </row>
    <row r="78"/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13"/>
  <sheetViews>
    <sheetView workbookViewId="0">
      <selection activeCell="G18" sqref="G18"/>
    </sheetView>
  </sheetViews>
  <sheetFormatPr baseColWidth="8" defaultRowHeight="14.4"/>
  <cols>
    <col width="34.21875" bestFit="1" customWidth="1" style="7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  <row r="9">
      <c r="B9">
        <f>_xlfn.XLOOKUP(C9, Analysis!$5:$5, Analysis!$1:$1)</f>
        <v/>
      </c>
      <c r="C9">
        <f>LARGE(Analysis!$5:$5, 6)</f>
        <v/>
      </c>
    </row>
    <row r="10">
      <c r="B10">
        <f>_xlfn.XLOOKUP(C10, Analysis!$5:$5, Analysis!$1:$1)</f>
        <v/>
      </c>
      <c r="C10">
        <f>LARGE(Analysis!$5:$5, 7)</f>
        <v/>
      </c>
    </row>
    <row r="11">
      <c r="B11">
        <f>_xlfn.XLOOKUP(C11, Analysis!$5:$5, Analysis!$1:$1)</f>
        <v/>
      </c>
      <c r="C11">
        <f>LARGE(Analysis!$5:$5, 8)</f>
        <v/>
      </c>
    </row>
    <row r="12">
      <c r="B12">
        <f>_xlfn.XLOOKUP(C12, Analysis!$5:$5, Analysis!$1:$1)</f>
        <v/>
      </c>
      <c r="C12">
        <f>LARGE(Analysis!$5:$5, 9)</f>
        <v/>
      </c>
    </row>
    <row r="13">
      <c r="B13">
        <f>_xlfn.XLOOKUP(C13, Analysis!$5:$5, Analysis!$1:$1)</f>
        <v/>
      </c>
      <c r="C13">
        <f>LARGE(Analysis!$5:$5, 10)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O947"/>
  <sheetViews>
    <sheetView zoomScale="70" zoomScaleNormal="70" workbookViewId="0">
      <pane xSplit="2" ySplit="6" topLeftCell="AQ19" activePane="bottomRight" state="frozen"/>
      <selection pane="topRight" activeCell="C1" sqref="C1"/>
      <selection pane="bottomLeft" activeCell="A7" sqref="A7"/>
      <selection pane="bottomRight" activeCell="BK29" sqref="BK29"/>
    </sheetView>
  </sheetViews>
  <sheetFormatPr baseColWidth="8" defaultRowHeight="14.4"/>
  <cols>
    <col width="13.33203125" bestFit="1" customWidth="1" style="7" min="1" max="1"/>
    <col width="2.21875" bestFit="1" customWidth="1" style="7" min="2" max="2"/>
    <col width="12.21875" bestFit="1" customWidth="1" style="7" min="3" max="3"/>
    <col width="2.21875" bestFit="1" customWidth="1" style="7" min="4" max="4"/>
    <col width="13.33203125" bestFit="1" customWidth="1" style="7" min="5" max="5"/>
    <col width="2.21875" bestFit="1" customWidth="1" style="7" min="6" max="6"/>
    <col width="13.33203125" bestFit="1" customWidth="1" style="7" min="7" max="7"/>
    <col width="2.21875" bestFit="1" customWidth="1" style="7" min="8" max="8"/>
    <col width="13.33203125" bestFit="1" customWidth="1" style="7" min="9" max="9"/>
    <col width="2.21875" bestFit="1" customWidth="1" style="7" min="10" max="10"/>
    <col width="20.44140625" bestFit="1" customWidth="1" style="7" min="11" max="11"/>
    <col width="2.21875" bestFit="1" customWidth="1" style="7" min="12" max="12"/>
    <col width="18.21875" bestFit="1" customWidth="1" style="7" min="13" max="13"/>
    <col width="2.21875" bestFit="1" customWidth="1" style="7" min="14" max="14"/>
    <col width="16.77734375" bestFit="1" customWidth="1" style="7" min="15" max="15"/>
    <col width="2.21875" bestFit="1" customWidth="1" style="7" min="16" max="16"/>
    <col width="18.6640625" customWidth="1" style="7" min="17" max="17"/>
    <col width="2.21875" bestFit="1" customWidth="1" style="7" min="18" max="18"/>
    <col width="17.109375" bestFit="1" customWidth="1" style="7" min="19" max="19"/>
    <col width="2.21875" bestFit="1" customWidth="1" style="7" min="20" max="20"/>
    <col width="21.33203125" bestFit="1" customWidth="1" style="7" min="21" max="21"/>
    <col width="2.21875" bestFit="1" customWidth="1" style="7" min="22" max="22"/>
    <col width="23" bestFit="1" customWidth="1" style="7" min="23" max="23"/>
    <col width="2.21875" bestFit="1" customWidth="1" style="7" min="24" max="24"/>
    <col width="24.21875" bestFit="1" customWidth="1" style="7" min="25" max="25"/>
    <col width="2.21875" bestFit="1" customWidth="1" style="7" min="26" max="26"/>
    <col width="24.5546875" bestFit="1" customWidth="1" style="7" min="27" max="27"/>
    <col width="2.21875" bestFit="1" customWidth="1" style="7" min="28" max="28"/>
    <col width="24.6640625" customWidth="1" style="7" min="29" max="29"/>
    <col width="2.21875" bestFit="1" customWidth="1" style="7" min="30" max="30"/>
    <col width="32.6640625" bestFit="1" customWidth="1" style="7" min="31" max="31"/>
    <col width="2.21875" bestFit="1" customWidth="1" style="7" min="32" max="32"/>
    <col width="32.21875" bestFit="1" customWidth="1" style="7" min="33" max="33"/>
    <col width="2.21875" bestFit="1" customWidth="1" style="7" min="34" max="34"/>
    <col width="13.33203125" bestFit="1" customWidth="1" style="7" min="35" max="35"/>
    <col width="2.21875" bestFit="1" customWidth="1" style="7" min="36" max="36"/>
    <col width="12" bestFit="1" customWidth="1" style="7" min="37" max="37"/>
    <col width="2.21875" bestFit="1" customWidth="1" style="7" min="38" max="38"/>
    <col width="13.33203125" bestFit="1" customWidth="1" style="7" min="39" max="39"/>
    <col width="2.21875" bestFit="1" customWidth="1" style="7" min="40" max="40"/>
    <col width="13.33203125" bestFit="1" customWidth="1" style="7" min="41" max="41"/>
    <col width="2.21875" bestFit="1" customWidth="1" style="7" min="42" max="42"/>
    <col width="13.33203125" bestFit="1" customWidth="1" style="7" min="43" max="43"/>
    <col width="2.21875" bestFit="1" customWidth="1" style="7" min="44" max="44"/>
    <col width="13.33203125" bestFit="1" customWidth="1" style="7" min="45" max="45"/>
    <col width="2.21875" bestFit="1" customWidth="1" style="7" min="46" max="46"/>
    <col width="13.33203125" bestFit="1" customWidth="1" style="7" min="47" max="47"/>
    <col width="2.21875" bestFit="1" customWidth="1" style="7" min="48" max="48"/>
    <col width="13.33203125" bestFit="1" customWidth="1" style="7" min="49" max="49"/>
    <col width="2.21875" bestFit="1" customWidth="1" style="7" min="50" max="50"/>
    <col width="13.44140625" bestFit="1" customWidth="1" style="7" min="51" max="51"/>
    <col width="2.21875" bestFit="1" customWidth="1" style="7" min="52" max="52"/>
    <col width="16" bestFit="1" customWidth="1" style="7" min="53" max="53"/>
    <col width="2.21875" bestFit="1" customWidth="1" style="7" min="54" max="54"/>
    <col width="14.109375" bestFit="1" customWidth="1" style="7" min="55" max="55"/>
    <col width="2.21875" bestFit="1" customWidth="1" style="7" min="56" max="56"/>
    <col width="15.6640625" bestFit="1" customWidth="1" style="7" min="57" max="57"/>
    <col width="2.21875" bestFit="1" customWidth="1" style="7" min="58" max="58"/>
    <col width="13.33203125" bestFit="1" customWidth="1" style="7" min="59" max="59"/>
    <col width="23" bestFit="1" customWidth="1" style="7" min="61" max="61"/>
    <col width="24.109375" bestFit="1" customWidth="1" style="7" min="63" max="63"/>
    <col width="29.44140625" bestFit="1" customWidth="1" style="7" min="65" max="65"/>
    <col width="29.44140625" bestFit="1" customWidth="1" style="7" min="67" max="67"/>
  </cols>
  <sheetData>
    <row r="1">
      <c r="C1" s="3" t="inlineStr">
        <is>
          <t>Home Win</t>
        </is>
      </c>
      <c r="D1" s="3" t="n"/>
      <c r="E1" s="3" t="inlineStr">
        <is>
          <t>Away Win</t>
        </is>
      </c>
      <c r="F1" s="3" t="n"/>
      <c r="G1" s="3" t="inlineStr">
        <is>
          <t>Over</t>
        </is>
      </c>
      <c r="H1" s="3" t="n"/>
      <c r="I1" s="3" t="inlineStr">
        <is>
          <t>Under</t>
        </is>
      </c>
      <c r="J1" s="3" t="n"/>
      <c r="K1" s="3" t="inlineStr">
        <is>
          <t>Away Team Little Win</t>
        </is>
      </c>
      <c r="L1" s="3" t="n"/>
      <c r="M1" s="3" t="inlineStr">
        <is>
          <t>Away Team Big Win</t>
        </is>
      </c>
      <c r="N1" s="3" t="n"/>
      <c r="O1" s="3" t="inlineStr">
        <is>
          <t>Home Team Little</t>
        </is>
      </c>
      <c r="P1" s="3" t="n"/>
      <c r="Q1" s="3" t="inlineStr">
        <is>
          <t>Home Team Big Win</t>
        </is>
      </c>
      <c r="R1" s="3" t="n"/>
      <c r="S1" s="3" t="inlineStr">
        <is>
          <t>Tri Bet - Away -7.5</t>
        </is>
      </c>
      <c r="T1" s="3" t="n"/>
      <c r="U1" s="3" t="inlineStr">
        <is>
          <t>Tri Bet - Either Under 7</t>
        </is>
      </c>
      <c r="V1" s="3" t="n"/>
      <c r="W1" s="3" t="inlineStr">
        <is>
          <t>Tri Bet - Home Under 7.5</t>
        </is>
      </c>
      <c r="X1" s="3" t="n"/>
      <c r="Y1" s="3" t="inlineStr">
        <is>
          <t>Tri Bet 2 - Away Under 3.5</t>
        </is>
      </c>
      <c r="Z1" s="3" t="n"/>
      <c r="AA1" s="3" t="inlineStr">
        <is>
          <t>Tri Bet 2 - Either under 3.5</t>
        </is>
      </c>
      <c r="AB1" s="3" t="n"/>
      <c r="AC1" s="3" t="inlineStr">
        <is>
          <t>Tri Bet 2 - Home Under 3.5</t>
        </is>
      </c>
      <c r="AD1" s="3" t="n"/>
      <c r="AE1" s="3" t="inlineStr">
        <is>
          <t>Both Teams to Score 10 Poitns - Yes</t>
        </is>
      </c>
      <c r="AF1" s="3" t="n"/>
      <c r="AG1" s="3" t="inlineStr">
        <is>
          <t>Both Teams to Score 10 Poitns - No</t>
        </is>
      </c>
      <c r="AH1" s="3" t="n"/>
      <c r="AI1" s="3" t="inlineStr">
        <is>
          <t>Both 15 - Yes</t>
        </is>
      </c>
      <c r="AJ1" s="3" t="n"/>
      <c r="AK1" s="3" t="inlineStr">
        <is>
          <t>Both 15 - No</t>
        </is>
      </c>
      <c r="AL1" s="3" t="n"/>
      <c r="AM1" s="3" t="inlineStr">
        <is>
          <t>Both 20 - Yes</t>
        </is>
      </c>
      <c r="AN1" s="3" t="n"/>
      <c r="AO1" s="3" t="inlineStr">
        <is>
          <t>Both 20 - No</t>
        </is>
      </c>
      <c r="AP1" s="3" t="n"/>
      <c r="AQ1" s="3" t="inlineStr">
        <is>
          <t>Both 25 - Yes</t>
        </is>
      </c>
      <c r="AR1" s="3" t="n"/>
      <c r="AS1" s="3" t="inlineStr">
        <is>
          <t>Both 25 - No</t>
        </is>
      </c>
      <c r="AT1" s="3" t="n"/>
      <c r="AU1" s="3" t="inlineStr">
        <is>
          <t>Both 30 - Yes</t>
        </is>
      </c>
      <c r="AV1" s="3" t="n"/>
      <c r="AW1" s="3" t="inlineStr">
        <is>
          <t>Both 30 - No</t>
        </is>
      </c>
      <c r="AX1" s="6" t="n"/>
      <c r="AY1" s="6" t="inlineStr">
        <is>
          <t>First Outcome</t>
        </is>
      </c>
      <c r="AZ1" s="6" t="n"/>
      <c r="BA1" s="6" t="inlineStr">
        <is>
          <t>Second Outcome</t>
        </is>
      </c>
      <c r="BB1" s="6" t="n"/>
      <c r="BC1" s="6" t="inlineStr">
        <is>
          <t>Third Outcome</t>
        </is>
      </c>
      <c r="BD1" s="6" t="n"/>
      <c r="BE1" s="6" t="inlineStr">
        <is>
          <t>Fourth Outcome</t>
        </is>
      </c>
      <c r="BF1" s="6" t="n"/>
      <c r="BG1" s="6" t="inlineStr">
        <is>
          <t>Favourite</t>
        </is>
      </c>
      <c r="BH1" t="n">
        <v>1.8</v>
      </c>
      <c r="BI1" s="6">
        <f>_xlfn.CONCAT("Tri Bet Under 4 if fave ", BH1)</f>
        <v/>
      </c>
      <c r="BJ1" t="n">
        <v>44</v>
      </c>
      <c r="BK1">
        <f>_xlfn.CONCAT("If Over &gt; ", BJ1, " Both Score 25")</f>
        <v/>
      </c>
      <c r="BL1" t="n">
        <v>40</v>
      </c>
      <c r="BM1">
        <f>_xlfn.CONCAT("If Over &lt; ", BL1, " Both Don't Score 25")</f>
        <v/>
      </c>
      <c r="BN1" t="n">
        <v>45</v>
      </c>
      <c r="BO1">
        <f>_xlfn.CONCAT("If Over &lt; ", BN1, " Both Don't Score 10")</f>
        <v/>
      </c>
    </row>
    <row r="2">
      <c r="A2" s="4" t="inlineStr">
        <is>
          <t>Count of Bets</t>
        </is>
      </c>
      <c r="B2" s="4" t="n"/>
      <c r="C2">
        <f>COUNTIF(B:B, 1)</f>
        <v/>
      </c>
      <c r="E2">
        <f>COUNTIF(D:D, 1)</f>
        <v/>
      </c>
      <c r="G2">
        <f>COUNTIF(F:F, 1)</f>
        <v/>
      </c>
      <c r="I2">
        <f>COUNTIF(H:H, 1)</f>
        <v/>
      </c>
      <c r="K2">
        <f>COUNTIF(J:J, 1)</f>
        <v/>
      </c>
      <c r="M2">
        <f>COUNTIF(L:L, 1)</f>
        <v/>
      </c>
      <c r="O2">
        <f>COUNTIF(N:N, 1)</f>
        <v/>
      </c>
      <c r="Q2">
        <f>COUNTIF(P:P, 1)</f>
        <v/>
      </c>
      <c r="S2">
        <f>COUNTIF(R:R, 1)</f>
        <v/>
      </c>
      <c r="U2">
        <f>COUNTIF(T:T, 1)</f>
        <v/>
      </c>
      <c r="W2">
        <f>COUNTIF(V:V, 1)</f>
        <v/>
      </c>
      <c r="Y2">
        <f>COUNTIF(X:X, 1)</f>
        <v/>
      </c>
      <c r="AA2">
        <f>COUNTIF(Z:Z, 1)</f>
        <v/>
      </c>
      <c r="AC2">
        <f>COUNTIF(AB:AB, 1)</f>
        <v/>
      </c>
      <c r="AE2">
        <f>COUNTIF(AD:AD, 1)</f>
        <v/>
      </c>
      <c r="AG2">
        <f>COUNTIF(AF:AF, 1)</f>
        <v/>
      </c>
      <c r="AI2">
        <f>COUNTIF(AH:AH, 1)</f>
        <v/>
      </c>
      <c r="AK2">
        <f>COUNTIF(AJ:AJ, 1)</f>
        <v/>
      </c>
      <c r="AM2">
        <f>COUNTIF(AL:AL, 1)</f>
        <v/>
      </c>
      <c r="AO2">
        <f>COUNTIF(AN:AN, 1)</f>
        <v/>
      </c>
      <c r="AQ2">
        <f>COUNTIF(AP:AP, 1)</f>
        <v/>
      </c>
      <c r="AS2">
        <f>COUNTIF(AR:AR, 1)</f>
        <v/>
      </c>
      <c r="AU2">
        <f>COUNTIF(AT:AT, 1)</f>
        <v/>
      </c>
      <c r="AW2">
        <f>COUNTIF(AV:AV, 1)</f>
        <v/>
      </c>
      <c r="AY2">
        <f>COUNTIF(AX:AX, 1)</f>
        <v/>
      </c>
      <c r="BA2">
        <f>COUNTIF(AZ:AZ, 1)</f>
        <v/>
      </c>
      <c r="BC2">
        <f>COUNTIF(BB:BB, 1)</f>
        <v/>
      </c>
      <c r="BE2">
        <f>COUNTIF(BD:BD, 1)</f>
        <v/>
      </c>
      <c r="BG2">
        <f>COUNTIF(BF:BF, 1)</f>
        <v/>
      </c>
      <c r="BI2">
        <f>COUNTIF(BH:BH, 1)</f>
        <v/>
      </c>
      <c r="BK2">
        <f>COUNTIF(BJ:BJ, 1)</f>
        <v/>
      </c>
      <c r="BM2">
        <f>COUNTIF(BL:BL, 1)</f>
        <v/>
      </c>
      <c r="BO2">
        <f>COUNTIF(BN:BN, 1)</f>
        <v/>
      </c>
    </row>
    <row r="3">
      <c r="A3" s="4" t="inlineStr">
        <is>
          <t>Count of Wins</t>
        </is>
      </c>
      <c r="B3" s="4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  <c r="O3">
        <f>COUNTIF(O7:O1048576, "&gt;0")</f>
        <v/>
      </c>
      <c r="Q3">
        <f>COUNTIF(Q7:Q1048576, "&gt;0")</f>
        <v/>
      </c>
      <c r="S3">
        <f>COUNTIF(S7:S1048576, "&gt;0")</f>
        <v/>
      </c>
      <c r="U3">
        <f>COUNTIF(U7:U1048576, "&gt;0")</f>
        <v/>
      </c>
      <c r="W3">
        <f>COUNTIF(W7:W1048576, "&gt;0")</f>
        <v/>
      </c>
      <c r="Y3">
        <f>COUNTIF(Y7:Y1048576, "&gt;0")</f>
        <v/>
      </c>
      <c r="AA3">
        <f>COUNTIF(AA7:AA1048576, "&gt;0")</f>
        <v/>
      </c>
      <c r="AC3">
        <f>COUNTIF(AC7:AC1048576, "&gt;0")</f>
        <v/>
      </c>
      <c r="AE3">
        <f>COUNTIF(AE7:AE1048576, "&gt;0")</f>
        <v/>
      </c>
      <c r="AG3">
        <f>COUNTIF(AG7:AG1048576, "&gt;0")</f>
        <v/>
      </c>
      <c r="AI3">
        <f>COUNTIF(AI7:AI1048576, "&gt;0")</f>
        <v/>
      </c>
      <c r="AK3">
        <f>COUNTIF(AK7:AK1048576, "&gt;0")</f>
        <v/>
      </c>
      <c r="AM3">
        <f>COUNTIF(AM7:AM1048576, "&gt;0")</f>
        <v/>
      </c>
      <c r="AO3">
        <f>COUNTIF(AO7:AO1048576, "&gt;0")</f>
        <v/>
      </c>
      <c r="AQ3">
        <f>COUNTIF(AQ7:AQ1048576, "&gt;0")</f>
        <v/>
      </c>
      <c r="AS3">
        <f>COUNTIF(AS7:AS1048576, "&gt;0")</f>
        <v/>
      </c>
      <c r="AU3">
        <f>COUNTIF(AU7:AU1048576, "&gt;0")</f>
        <v/>
      </c>
      <c r="AW3">
        <f>COUNTIF(AW7:AW1048576, "&gt;0")</f>
        <v/>
      </c>
      <c r="AY3">
        <f>COUNTIF(AY7:AY1048576, "&gt;0")</f>
        <v/>
      </c>
      <c r="BA3">
        <f>COUNTIF(BA7:BA1048576, "&gt;0")</f>
        <v/>
      </c>
      <c r="BC3">
        <f>COUNTIF(BC7:BC1048576, "&gt;0")</f>
        <v/>
      </c>
      <c r="BE3">
        <f>COUNTIF(BE7:BE1048576, "&gt;0")</f>
        <v/>
      </c>
      <c r="BG3">
        <f>COUNTIF(BG7:BG1048576, "&gt;0")</f>
        <v/>
      </c>
      <c r="BI3">
        <f>COUNTIF(BI7:BI1048576, "&gt;0")</f>
        <v/>
      </c>
      <c r="BK3">
        <f>COUNTIF(BK7:BK1048576, "&gt;0")</f>
        <v/>
      </c>
      <c r="BM3">
        <f>COUNTIF(BM7:BM1048576, "&gt;0")</f>
        <v/>
      </c>
      <c r="BO3">
        <f>COUNTIF(BO7:BO1048576, "&gt;0")</f>
        <v/>
      </c>
    </row>
    <row r="4">
      <c r="A4" s="4" t="inlineStr">
        <is>
          <t>Totals</t>
        </is>
      </c>
      <c r="B4" s="4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  <c r="O4">
        <f>SUM(O7:O1048576)</f>
        <v/>
      </c>
      <c r="Q4">
        <f>SUM(Q7:Q1048576)</f>
        <v/>
      </c>
      <c r="S4">
        <f>SUM(S7:S1048576)</f>
        <v/>
      </c>
      <c r="U4">
        <f>SUM(U7:U1048576)</f>
        <v/>
      </c>
      <c r="W4">
        <f>SUM(W7:W1048576)</f>
        <v/>
      </c>
      <c r="Y4">
        <f>SUM(Y7:Y1048576)</f>
        <v/>
      </c>
      <c r="AA4">
        <f>SUM(AA7:AA1048576)</f>
        <v/>
      </c>
      <c r="AC4">
        <f>SUM(AC7:AC1048576)</f>
        <v/>
      </c>
      <c r="AE4">
        <f>SUM(AE7:AE1048576)</f>
        <v/>
      </c>
      <c r="AG4">
        <f>SUM(AG7:AG1048576)</f>
        <v/>
      </c>
      <c r="AI4">
        <f>SUM(AI7:AI1048576)</f>
        <v/>
      </c>
      <c r="AK4">
        <f>SUM(AK7:AK1048576)</f>
        <v/>
      </c>
      <c r="AM4">
        <f>SUM(AM7:AM1048576)</f>
        <v/>
      </c>
      <c r="AO4">
        <f>SUM(AO7:AO1048576)</f>
        <v/>
      </c>
      <c r="AQ4">
        <f>SUM(AQ7:AQ1048576)</f>
        <v/>
      </c>
      <c r="AS4">
        <f>SUM(AS7:AS1048576)</f>
        <v/>
      </c>
      <c r="AU4">
        <f>SUM(AU7:AU1048576)</f>
        <v/>
      </c>
      <c r="AW4">
        <f>SUM(AW7:AW1048576)</f>
        <v/>
      </c>
      <c r="AY4">
        <f>SUM(AY7:AY1048576)</f>
        <v/>
      </c>
      <c r="BA4">
        <f>SUM(BA7:BA1048576)</f>
        <v/>
      </c>
      <c r="BC4">
        <f>SUM(BC7:BC1048576)</f>
        <v/>
      </c>
      <c r="BE4">
        <f>SUM(BE7:BE1048576)</f>
        <v/>
      </c>
      <c r="BG4">
        <f>SUM(BG7:BG1048576)</f>
        <v/>
      </c>
      <c r="BI4">
        <f>SUM(BI7:BI1048576)</f>
        <v/>
      </c>
      <c r="BK4">
        <f>SUM(BK7:BK1048576)</f>
        <v/>
      </c>
      <c r="BM4">
        <f>SUM(BM7:BM1048576)</f>
        <v/>
      </c>
      <c r="BO4">
        <f>SUM(BO7:BO1048576)</f>
        <v/>
      </c>
    </row>
    <row r="5">
      <c r="A5" s="4" t="inlineStr">
        <is>
          <t>Multiplier</t>
        </is>
      </c>
      <c r="B5" s="4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  <c r="O5">
        <f>O4/O2</f>
        <v/>
      </c>
      <c r="Q5">
        <f>Q4/Q2</f>
        <v/>
      </c>
      <c r="S5">
        <f>S4/S2</f>
        <v/>
      </c>
      <c r="U5">
        <f>U4/U2</f>
        <v/>
      </c>
      <c r="W5">
        <f>W4/W2</f>
        <v/>
      </c>
      <c r="Y5">
        <f>Y4/Y2</f>
        <v/>
      </c>
      <c r="AA5">
        <f>AA4/AA2</f>
        <v/>
      </c>
      <c r="AC5">
        <f>AC4/AC2</f>
        <v/>
      </c>
      <c r="AE5">
        <f>AE4/AE2</f>
        <v/>
      </c>
      <c r="AG5">
        <f>AG4/AG2</f>
        <v/>
      </c>
      <c r="AI5">
        <f>AI4/AI2</f>
        <v/>
      </c>
      <c r="AK5">
        <f>AK4/AK2</f>
        <v/>
      </c>
      <c r="AM5">
        <f>AM4/AM2</f>
        <v/>
      </c>
      <c r="AO5">
        <f>AO4/AO2</f>
        <v/>
      </c>
      <c r="AQ5">
        <f>AQ4/AQ2</f>
        <v/>
      </c>
      <c r="AS5">
        <f>AS4/AS2</f>
        <v/>
      </c>
      <c r="AU5">
        <f>AU4/AU2</f>
        <v/>
      </c>
      <c r="AW5">
        <f>AW4/AW2</f>
        <v/>
      </c>
      <c r="AY5">
        <f>AY4/AY2</f>
        <v/>
      </c>
      <c r="BA5">
        <f>BA4/BA2</f>
        <v/>
      </c>
      <c r="BC5">
        <f>BC4/BC2</f>
        <v/>
      </c>
      <c r="BE5">
        <f>BE4/BE2</f>
        <v/>
      </c>
      <c r="BG5">
        <f>BG4/BG2</f>
        <v/>
      </c>
      <c r="BI5">
        <f>BI4/BI2</f>
        <v/>
      </c>
      <c r="BK5">
        <f>BK4/BK2</f>
        <v/>
      </c>
      <c r="BM5">
        <f>BM4/BM2</f>
        <v/>
      </c>
      <c r="BO5">
        <f>BO4/BO2</f>
        <v/>
      </c>
    </row>
    <row r="6">
      <c r="A6" s="4" t="inlineStr">
        <is>
          <t>Date</t>
        </is>
      </c>
      <c r="B6" s="4" t="n"/>
      <c r="C6" s="4">
        <f>C1</f>
        <v/>
      </c>
      <c r="D6" s="4" t="n"/>
      <c r="E6" s="4">
        <f>E1</f>
        <v/>
      </c>
      <c r="F6" s="4" t="n"/>
      <c r="G6" s="4">
        <f>G1</f>
        <v/>
      </c>
      <c r="H6" s="4" t="n"/>
      <c r="I6" s="4">
        <f>I1</f>
        <v/>
      </c>
      <c r="J6" s="4" t="n"/>
      <c r="K6" s="4">
        <f>K1</f>
        <v/>
      </c>
      <c r="L6" s="4" t="n"/>
      <c r="M6" s="4">
        <f>M1</f>
        <v/>
      </c>
      <c r="N6" s="4" t="n"/>
      <c r="O6" s="4">
        <f>O1</f>
        <v/>
      </c>
      <c r="P6" s="4" t="n"/>
      <c r="Q6" s="4">
        <f>Q1</f>
        <v/>
      </c>
      <c r="R6" s="4" t="n"/>
      <c r="S6" s="4">
        <f>S1</f>
        <v/>
      </c>
      <c r="T6" s="4" t="n"/>
      <c r="U6" s="4">
        <f>U1</f>
        <v/>
      </c>
      <c r="V6" s="4" t="n"/>
      <c r="W6" s="4">
        <f>W1</f>
        <v/>
      </c>
      <c r="X6" s="4" t="n"/>
      <c r="Y6" s="4">
        <f>Y1</f>
        <v/>
      </c>
      <c r="Z6" s="4" t="n"/>
      <c r="AA6" s="4">
        <f>AA1</f>
        <v/>
      </c>
      <c r="AB6" s="4" t="n"/>
      <c r="AC6" s="4">
        <f>AC1</f>
        <v/>
      </c>
      <c r="AD6" s="4" t="n"/>
      <c r="AE6" s="4">
        <f>AE1</f>
        <v/>
      </c>
      <c r="AF6" s="4" t="n"/>
      <c r="AG6" s="4">
        <f>AG1</f>
        <v/>
      </c>
      <c r="AH6" s="4" t="n"/>
      <c r="AI6" s="4">
        <f>AI1</f>
        <v/>
      </c>
      <c r="AJ6" s="4" t="n"/>
      <c r="AK6" s="4">
        <f>AK1</f>
        <v/>
      </c>
      <c r="AL6" s="4" t="n"/>
      <c r="AM6" s="4">
        <f>AM1</f>
        <v/>
      </c>
      <c r="AN6" s="4" t="n"/>
      <c r="AO6" s="4">
        <f>AO1</f>
        <v/>
      </c>
      <c r="AP6" s="4" t="n"/>
      <c r="AQ6" s="4">
        <f>AQ1</f>
        <v/>
      </c>
      <c r="AR6" s="4" t="n"/>
      <c r="AS6" s="4">
        <f>AS1</f>
        <v/>
      </c>
      <c r="AT6" s="4" t="n"/>
      <c r="AU6" s="4">
        <f>AU1</f>
        <v/>
      </c>
      <c r="AV6" s="4" t="n"/>
      <c r="AW6" s="4">
        <f>AW1</f>
        <v/>
      </c>
      <c r="AX6" s="4" t="n"/>
      <c r="AY6" s="4">
        <f>AY1</f>
        <v/>
      </c>
      <c r="AZ6" s="4" t="n"/>
      <c r="BA6" s="4">
        <f>BA1</f>
        <v/>
      </c>
      <c r="BB6" s="4" t="n"/>
      <c r="BC6" s="4">
        <f>BC1</f>
        <v/>
      </c>
      <c r="BD6" s="4" t="n"/>
      <c r="BE6" s="4">
        <f>BE1</f>
        <v/>
      </c>
      <c r="BF6" s="4" t="n"/>
      <c r="BG6" s="4">
        <f>BG1</f>
        <v/>
      </c>
      <c r="BI6" s="4">
        <f>BI1</f>
        <v/>
      </c>
      <c r="BK6" s="4">
        <f>BK1</f>
        <v/>
      </c>
      <c r="BM6" s="4">
        <f>BM1</f>
        <v/>
      </c>
      <c r="BO6" s="4">
        <f>BO1</f>
        <v/>
      </c>
    </row>
    <row r="7">
      <c r="A7" s="2">
        <f>'Raw Data'!A2</f>
        <v/>
      </c>
      <c r="B7" s="2">
        <f>IF($A7, 1, 0)</f>
        <v/>
      </c>
      <c r="C7">
        <f>IF('Raw Data'!D2&lt;'Raw Data'!E2, 'Raw Data'!J2, 0)</f>
        <v/>
      </c>
      <c r="D7" s="2">
        <f>IF(A7, 1, 0)</f>
        <v/>
      </c>
      <c r="E7">
        <f>IF('Raw Data'!D2&gt;'Raw Data'!E2, 'Raw Data'!I2, 0)</f>
        <v/>
      </c>
      <c r="F7" s="2">
        <f>IF('Raw Data'!F2&gt;0, 1, 0)</f>
        <v/>
      </c>
      <c r="G7">
        <f>IF(SUM('Raw Data'!D2:E2)&lt;'Raw Data'!F2, 'Raw Data'!H2, 0)</f>
        <v/>
      </c>
      <c r="H7">
        <f>IF('Raw Data'!F2&gt;0, 1, 0)</f>
        <v/>
      </c>
      <c r="I7">
        <f>IF(SUM('Raw Data'!D2:E2)&gt;'Raw Data'!F2, 'Raw Data'!G2, 0)</f>
        <v/>
      </c>
      <c r="J7" s="2">
        <f>IF($A7, 1, 0)</f>
        <v/>
      </c>
      <c r="K7">
        <f>IF(AND('Raw Data'!D2&gt;'Raw Data'!E2, ABS('Raw Data'!D2-'Raw Data'!E2)&lt;14), 'Raw Data'!K2, 0)</f>
        <v/>
      </c>
      <c r="L7" s="2">
        <f>IF($A7, 1, 0)</f>
        <v/>
      </c>
      <c r="M7">
        <f>IF(AND('Raw Data'!D2&gt;'Raw Data'!E2, ABS('Raw Data'!D2-'Raw Data'!E2)&gt;13), 'Raw Data'!L2, 0)</f>
        <v/>
      </c>
      <c r="N7" s="2">
        <f>IF($A7, 1, 0)</f>
        <v/>
      </c>
      <c r="O7">
        <f>IF(AND('Raw Data'!E2&gt;'Raw Data'!D2, ABS('Raw Data'!E2-'Raw Data'!D2)&lt;14), 'Raw Data'!M2, 0)</f>
        <v/>
      </c>
      <c r="P7" s="2">
        <f>IF($A7, 1, 0)</f>
        <v/>
      </c>
      <c r="Q7">
        <f>IF(AND('Raw Data'!E2&gt;'Raw Data'!D2, ABS('Raw Data'!E2-'Raw Data'!D2)&gt;13), 'Raw Data'!N2, 0)</f>
        <v/>
      </c>
      <c r="R7" s="2">
        <f>IF($A7, 1, 0)</f>
        <v/>
      </c>
      <c r="S7">
        <f>IF(AND('Raw Data'!D2&gt;'Raw Data'!E2, ABS('Raw Data'!E2-'Raw Data'!D2)&gt;7), 'Raw Data'!V2, 0)</f>
        <v/>
      </c>
      <c r="T7" s="2">
        <f>IF($A7, 1, 0)</f>
        <v/>
      </c>
      <c r="U7">
        <f>IF(ABS('Raw Data'!D2-'Raw Data'!E2)&lt;8, 'Raw Data'!W2, 0)</f>
        <v/>
      </c>
      <c r="V7" s="2">
        <f>IF($A7, 1, 0)</f>
        <v/>
      </c>
      <c r="W7">
        <f>IF(AND('Raw Data'!E2&gt;'Raw Data'!D2, ABS('Raw Data'!E2-'Raw Data'!D2)&gt;7), 'Raw Data'!X2, 0)</f>
        <v/>
      </c>
      <c r="X7" s="2">
        <f>IF($A7, 1, 0)</f>
        <v/>
      </c>
      <c r="Y7">
        <f>IF(AND('Raw Data'!D2&gt;'Raw Data'!E2, ABS('Raw Data'!E2-'Raw Data'!D2)&gt;3), 'Raw Data'!Y2, 0)</f>
        <v/>
      </c>
      <c r="Z7" s="2">
        <f>IF($A7, 1, 0)</f>
        <v/>
      </c>
      <c r="AA7">
        <f>IF(ABS('Raw Data'!D2-'Raw Data'!E2)&lt;4, 'Raw Data'!Z2, 0)</f>
        <v/>
      </c>
      <c r="AB7" s="2">
        <f>IF($A7, 1, 0)</f>
        <v/>
      </c>
      <c r="AC7">
        <f>IF(AND('Raw Data'!E2&gt;'Raw Data'!D2, ABS('Raw Data'!E2-'Raw Data'!D2)&gt;7), 'Raw Data'!AA2, 0)</f>
        <v/>
      </c>
      <c r="AD7" s="2">
        <f>IF($A7, 1, 0)</f>
        <v/>
      </c>
      <c r="AE7">
        <f>IF(AND('Raw Data'!$D2&gt;9, 'Raw Data'!$E2&gt;9), 'Raw Data'!AL2, 0)</f>
        <v/>
      </c>
      <c r="AF7" s="2">
        <f>IF($A7, 1, 0)</f>
        <v/>
      </c>
      <c r="AG7">
        <f>IF(AE7=0, 'Raw Data'!AM2, 0)</f>
        <v/>
      </c>
      <c r="AH7" s="2">
        <f>IF($A7, 1, 0)</f>
        <v/>
      </c>
      <c r="AI7">
        <f>IF(AND('Raw Data'!$D2&gt;14, 'Raw Data'!$E2&gt;14), 'Raw Data'!AN2, 0)</f>
        <v/>
      </c>
      <c r="AJ7" s="2">
        <f>IF($A7, 1, 0)</f>
        <v/>
      </c>
      <c r="AK7">
        <f>IF(AI7=0, 'Raw Data'!AO2, 0)</f>
        <v/>
      </c>
      <c r="AL7" s="2">
        <f>IF($A7, 1, 0)</f>
        <v/>
      </c>
      <c r="AM7">
        <f>IF(AND('Raw Data'!$D2&gt;19, 'Raw Data'!$E2&gt;19), 'Raw Data'!AP2, 0)</f>
        <v/>
      </c>
      <c r="AN7" s="2">
        <f>IF($A7, 1, 0)</f>
        <v/>
      </c>
      <c r="AO7">
        <f>IF(AM7=0, 'Raw Data'!AQ2, 0)</f>
        <v/>
      </c>
      <c r="AP7" s="2">
        <f>IF($A7, 1, 0)</f>
        <v/>
      </c>
      <c r="AQ7">
        <f>IF(AND('Raw Data'!$D2&gt;24, 'Raw Data'!$E2&gt;24), 'Raw Data'!AR2, 0)</f>
        <v/>
      </c>
      <c r="AR7" s="2">
        <f>IF($A7, 1, 0)</f>
        <v/>
      </c>
      <c r="AS7">
        <f>IF(AQ7=0, 'Raw Data'!AS2, 0)</f>
        <v/>
      </c>
      <c r="AT7" s="2">
        <f>IF($A7, 1, 0)</f>
        <v/>
      </c>
      <c r="AU7">
        <f>IF(AND('Raw Data'!$D2&gt;29, 'Raw Data'!$E2&gt;29), 'Raw Data'!AT2, 0)</f>
        <v/>
      </c>
      <c r="AV7" s="2">
        <f>IF($A7, 1, 0)</f>
        <v/>
      </c>
      <c r="AW7">
        <f>IF(AU7=0, 'Raw Data'!AU2, 0)</f>
        <v/>
      </c>
      <c r="AX7" s="2">
        <f>IF($A7, 1, 0)</f>
        <v/>
      </c>
      <c r="AY7">
        <f>IF(ISNUMBER('Raw Data'!D2), IF(_xlfn.XLOOKUP(SMALL('Raw Data'!K2:N2, 1), K7:Q7, K7:Q7, 0)&gt;0, SMALL('Raw Data'!K2:N2, 1), 0), 0)</f>
        <v/>
      </c>
      <c r="AZ7" s="2">
        <f>IF($A7, 1, 0)</f>
        <v/>
      </c>
      <c r="BA7">
        <f>IF(ISNUMBER('Raw Data'!D2), IF(_xlfn.XLOOKUP(SMALL('Raw Data'!K2:N2, 2), K7:Q7, K7:Q7, 0)&gt;0, SMALL('Raw Data'!K2:N2, 2), 0), 0)</f>
        <v/>
      </c>
      <c r="BB7" s="2">
        <f>IF($A7, 1, 0)</f>
        <v/>
      </c>
      <c r="BC7">
        <f>IF(ISNUMBER('Raw Data'!D2), IF(_xlfn.XLOOKUP(SMALL('Raw Data'!K2:N2, 3), K7:Q7, K7:Q7, 0)&gt;0, SMALL('Raw Data'!K2:N2, 3), 0), 0)</f>
        <v/>
      </c>
      <c r="BD7" s="2">
        <f>IF($A7, 1, 0)</f>
        <v/>
      </c>
      <c r="BE7">
        <f>IF(ISNUMBER('Raw Data'!D2), IF(_xlfn.XLOOKUP(SMALL('Raw Data'!K2:N2, 4), K7:Q7, K7:Q7, 0)&gt;0, SMALL('Raw Data'!K2:N2, 4), 0), 0)</f>
        <v/>
      </c>
      <c r="BF7" s="2">
        <f>IF($A7, 1, 0)</f>
        <v/>
      </c>
      <c r="BG7">
        <f>IF(AND('Raw Data'!I2&lt;'Raw Data'!J2, 'Raw Data'!D2&gt;'Raw Data'!E2), 'Raw Data'!I2, IF(AND('Raw Data'!J2&lt;'Raw Data'!I2, 'Raw Data'!E2&gt;'Raw Data'!D2), 'Raw Data'!J2, 0))</f>
        <v/>
      </c>
      <c r="BH7">
        <f>IF(OR(AND('Raw Data'!I2&lt;'Raw Data'!J2, 'Raw Data'!I2&gt;BH$1), AND('Raw Data'!J2&lt;'Raw Data'!I2, 'Raw Data'!J2&gt;BH$1)), 1, 0)</f>
        <v/>
      </c>
      <c r="BI7">
        <f>IF(AND(BH7, ABS('Raw Data'!D2-'Raw Data'!E2)&lt;4), 'Raw Data'!Z2, 0)</f>
        <v/>
      </c>
      <c r="BJ7">
        <f>IF('Raw Data'!F2&gt;Analysis!BJ$1, 1, 0)</f>
        <v/>
      </c>
      <c r="BK7">
        <f>IF(BJ7, AQ7, 0)</f>
        <v/>
      </c>
      <c r="BL7">
        <f>IF(AND('Raw Data'!F2&lt;Analysis!BL$1, ISBLANK('Raw Data'!F2)=FALSE), 1, 0)</f>
        <v/>
      </c>
      <c r="BM7">
        <f>IF(BL7, AS7, 0)</f>
        <v/>
      </c>
      <c r="BN7">
        <f>IF(AND('Raw Data'!F2&lt;Analysis!BN$1, ISBLANK('Raw Data'!F2)=FALSE), 1, 0)</f>
        <v/>
      </c>
      <c r="BO7">
        <f>IF(BN7, AI7, 0)</f>
        <v/>
      </c>
    </row>
    <row r="8">
      <c r="A8" s="2">
        <f>'Raw Data'!A3</f>
        <v/>
      </c>
      <c r="B8" s="2">
        <f>IF(A8, 1, 0)</f>
        <v/>
      </c>
      <c r="C8">
        <f>IF('Raw Data'!D3&lt;'Raw Data'!E3, 'Raw Data'!J3, 0)</f>
        <v/>
      </c>
      <c r="D8" s="2">
        <f>IF(A8, 1, 0)</f>
        <v/>
      </c>
      <c r="E8">
        <f>IF('Raw Data'!D3&gt;'Raw Data'!E3, 'Raw Data'!I3, 0)</f>
        <v/>
      </c>
      <c r="F8" s="2">
        <f>IF('Raw Data'!F3&gt;0, 1, 0)</f>
        <v/>
      </c>
      <c r="G8">
        <f>IF(SUM('Raw Data'!D3:E3)&lt;'Raw Data'!F3, 'Raw Data'!H3, 0)</f>
        <v/>
      </c>
      <c r="H8">
        <f>IF('Raw Data'!F3&gt;0, 1, 0)</f>
        <v/>
      </c>
      <c r="I8">
        <f>IF(SUM('Raw Data'!D3:E3)&gt;'Raw Data'!F3, 'Raw Data'!G3, 0)</f>
        <v/>
      </c>
      <c r="J8" s="2">
        <f>IF($A8, 1, 0)</f>
        <v/>
      </c>
      <c r="K8">
        <f>IF(AND('Raw Data'!D3&gt;'Raw Data'!E3, ABS('Raw Data'!D3-'Raw Data'!E3)&lt;14), 'Raw Data'!K3, 0)</f>
        <v/>
      </c>
      <c r="L8" s="2">
        <f>IF($A8, 1, 0)</f>
        <v/>
      </c>
      <c r="M8">
        <f>IF(AND('Raw Data'!D3&gt;'Raw Data'!E3, ABS('Raw Data'!D3-'Raw Data'!E3)&gt;13), 'Raw Data'!L3, 0)</f>
        <v/>
      </c>
      <c r="N8" s="2">
        <f>IF($A8, 1, 0)</f>
        <v/>
      </c>
      <c r="O8">
        <f>IF(AND('Raw Data'!E3&gt;'Raw Data'!D3, ABS('Raw Data'!E3-'Raw Data'!D3)&lt;14), 'Raw Data'!M3, 0)</f>
        <v/>
      </c>
      <c r="P8" s="2">
        <f>IF($A8, 1, 0)</f>
        <v/>
      </c>
      <c r="Q8">
        <f>IF(AND('Raw Data'!E3&gt;'Raw Data'!D3, ABS('Raw Data'!E3-'Raw Data'!D3)&gt;13), 'Raw Data'!N3, 0)</f>
        <v/>
      </c>
      <c r="R8" s="2">
        <f>IF($A8, 1, 0)</f>
        <v/>
      </c>
      <c r="S8">
        <f>IF(AND('Raw Data'!D3&gt;'Raw Data'!E3, ABS('Raw Data'!E3-'Raw Data'!D3)&gt;7), 'Raw Data'!V3, 0)</f>
        <v/>
      </c>
      <c r="T8" s="2">
        <f>IF($A8, 1, 0)</f>
        <v/>
      </c>
      <c r="U8">
        <f>IF(ABS('Raw Data'!D3-'Raw Data'!E3)&lt;8, 'Raw Data'!W3, 0)</f>
        <v/>
      </c>
      <c r="V8" s="2">
        <f>IF($A8, 1, 0)</f>
        <v/>
      </c>
      <c r="W8">
        <f>IF(AND('Raw Data'!E3&gt;'Raw Data'!D3, ABS('Raw Data'!E3-'Raw Data'!D3)&gt;7), 'Raw Data'!X3, 0)</f>
        <v/>
      </c>
      <c r="X8" s="2">
        <f>IF($A8, 1, 0)</f>
        <v/>
      </c>
      <c r="Y8">
        <f>IF(AND('Raw Data'!D3&gt;'Raw Data'!E3, ABS('Raw Data'!E3-'Raw Data'!D3)&gt;3), 'Raw Data'!Y3, 0)</f>
        <v/>
      </c>
      <c r="Z8" s="2">
        <f>IF($A8, 1, 0)</f>
        <v/>
      </c>
      <c r="AA8">
        <f>IF(ABS('Raw Data'!D3-'Raw Data'!E3)&lt;4, 'Raw Data'!Z3, 0)</f>
        <v/>
      </c>
      <c r="AB8" s="2">
        <f>IF($A8, 1, 0)</f>
        <v/>
      </c>
      <c r="AC8">
        <f>IF(AND('Raw Data'!E3&gt;'Raw Data'!D3, ABS('Raw Data'!E3-'Raw Data'!D3)&gt;7), 'Raw Data'!AA3, 0)</f>
        <v/>
      </c>
      <c r="AD8" s="2">
        <f>IF($A8, 1, 0)</f>
        <v/>
      </c>
      <c r="AE8">
        <f>IF(AND('Raw Data'!D3&gt;9, 'Raw Data'!E3&gt;9), 'Raw Data'!AL3, 0)</f>
        <v/>
      </c>
      <c r="AF8" s="2">
        <f>IF($A8, 1, 0)</f>
        <v/>
      </c>
      <c r="AG8">
        <f>IF(AE8=0, 'Raw Data'!AM3, 0)</f>
        <v/>
      </c>
      <c r="AH8" s="2">
        <f>IF($A8, 1, 0)</f>
        <v/>
      </c>
      <c r="AI8">
        <f>IF(AND('Raw Data'!$D3&gt;14, 'Raw Data'!$E3&gt;14), 'Raw Data'!AN3, 0)</f>
        <v/>
      </c>
      <c r="AJ8" s="2">
        <f>IF($A8, 1, 0)</f>
        <v/>
      </c>
      <c r="AK8">
        <f>IF(AI8=0, 'Raw Data'!AO3, 0)</f>
        <v/>
      </c>
      <c r="AL8" s="2">
        <f>IF($A8, 1, 0)</f>
        <v/>
      </c>
      <c r="AM8">
        <f>IF(AND('Raw Data'!$D3&gt;19, 'Raw Data'!$E3&gt;19), 'Raw Data'!AP3, 0)</f>
        <v/>
      </c>
      <c r="AN8" s="2">
        <f>IF($A8, 1, 0)</f>
        <v/>
      </c>
      <c r="AO8">
        <f>IF(AM8=0, 'Raw Data'!AQ3, 0)</f>
        <v/>
      </c>
      <c r="AP8" s="2">
        <f>IF($A8, 1, 0)</f>
        <v/>
      </c>
      <c r="AQ8">
        <f>IF(AND('Raw Data'!$D3&gt;24, 'Raw Data'!$E3&gt;24), 'Raw Data'!AR3, 0)</f>
        <v/>
      </c>
      <c r="AR8" s="2">
        <f>IF($A8, 1, 0)</f>
        <v/>
      </c>
      <c r="AS8">
        <f>IF(AQ8=0, 'Raw Data'!AS3, 0)</f>
        <v/>
      </c>
      <c r="AT8" s="2">
        <f>IF($A8, 1, 0)</f>
        <v/>
      </c>
      <c r="AU8">
        <f>IF(AND('Raw Data'!$D3&gt;29, 'Raw Data'!$E3&gt;29), 'Raw Data'!AT3, 0)</f>
        <v/>
      </c>
      <c r="AV8" s="2">
        <f>IF($A8, 1, 0)</f>
        <v/>
      </c>
      <c r="AW8">
        <f>IF(AU8=0, 'Raw Data'!AU3, 0)</f>
        <v/>
      </c>
      <c r="AX8" s="2">
        <f>IF($A8, 1, 0)</f>
        <v/>
      </c>
      <c r="AY8">
        <f>IF(ISNUMBER('Raw Data'!D3), IF(_xlfn.XLOOKUP(SMALL('Raw Data'!K3:N3, 1), K8:Q8, K8:Q8, 0)&gt;0, SMALL('Raw Data'!K3:N3, 1), 0), 0)</f>
        <v/>
      </c>
      <c r="AZ8" s="2">
        <f>IF($A8, 1, 0)</f>
        <v/>
      </c>
      <c r="BA8">
        <f>IF(ISNUMBER('Raw Data'!D3), IF(_xlfn.XLOOKUP(SMALL('Raw Data'!K3:N3, 2), K8:Q8, K8:Q8, 0)&gt;0, SMALL('Raw Data'!K3:N3, 2), 0), 0)</f>
        <v/>
      </c>
      <c r="BB8" s="2">
        <f>IF($A8, 1, 0)</f>
        <v/>
      </c>
      <c r="BC8">
        <f>IF(ISNUMBER('Raw Data'!D3), IF(_xlfn.XLOOKUP(SMALL('Raw Data'!K3:N3, 3), K8:Q8, K8:Q8, 0)&gt;0, SMALL('Raw Data'!K3:N3, 3), 0), 0)</f>
        <v/>
      </c>
      <c r="BD8" s="2">
        <f>IF($A8, 1, 0)</f>
        <v/>
      </c>
      <c r="BE8">
        <f>IF(ISNUMBER('Raw Data'!D3), IF(_xlfn.XLOOKUP(SMALL('Raw Data'!K3:N3, 4), K8:Q8, K8:Q8, 0)&gt;0, SMALL('Raw Data'!K3:N3, 4), 0), 0)</f>
        <v/>
      </c>
      <c r="BF8" s="2">
        <f>IF($A8, 1, 0)</f>
        <v/>
      </c>
      <c r="BG8">
        <f>IF(AND('Raw Data'!I3&lt;'Raw Data'!J3, 'Raw Data'!D3&gt;'Raw Data'!E3), 'Raw Data'!I3, IF(AND('Raw Data'!J3&lt;'Raw Data'!I3, 'Raw Data'!E3&gt;'Raw Data'!D3), 'Raw Data'!J3, 0))</f>
        <v/>
      </c>
      <c r="BH8">
        <f>IF(OR(AND('Raw Data'!I3&lt;'Raw Data'!J3, 'Raw Data'!I3&gt;BH$1), AND('Raw Data'!J3&lt;'Raw Data'!I3, 'Raw Data'!J3&gt;BH$1)), 1, 0)</f>
        <v/>
      </c>
      <c r="BI8">
        <f>IF(AND(BH8, ABS('Raw Data'!D3-'Raw Data'!E3)&lt;4), 'Raw Data'!Z3, 0)</f>
        <v/>
      </c>
      <c r="BJ8">
        <f>IF('Raw Data'!F3&gt;Analysis!BJ$1, 1, 0)</f>
        <v/>
      </c>
      <c r="BK8">
        <f>IF(BJ8, AQ8, 0)</f>
        <v/>
      </c>
      <c r="BL8">
        <f>IF(AND('Raw Data'!F3&lt;Analysis!BL$1, ISBLANK('Raw Data'!F3)=FALSE), 1, 0)</f>
        <v/>
      </c>
      <c r="BM8">
        <f>IF(BL8, AS8, 0)</f>
        <v/>
      </c>
      <c r="BN8">
        <f>IF(AND('Raw Data'!F3&lt;Analysis!BN$1, ISBLANK('Raw Data'!F3)=FALSE), 1, 0)</f>
        <v/>
      </c>
      <c r="BO8">
        <f>IF(BN8, AI8, 0)</f>
        <v/>
      </c>
    </row>
    <row r="9">
      <c r="A9" s="2">
        <f>'Raw Data'!A4</f>
        <v/>
      </c>
      <c r="B9" s="2">
        <f>IF(A9, 1, 0)</f>
        <v/>
      </c>
      <c r="C9">
        <f>IF('Raw Data'!D4&lt;'Raw Data'!E4, 'Raw Data'!J4, 0)</f>
        <v/>
      </c>
      <c r="D9" s="2">
        <f>IF(A9, 1, 0)</f>
        <v/>
      </c>
      <c r="E9">
        <f>IF('Raw Data'!D4&gt;'Raw Data'!E4, 'Raw Data'!I4, 0)</f>
        <v/>
      </c>
      <c r="F9" s="2">
        <f>IF('Raw Data'!F4&gt;0, 1, 0)</f>
        <v/>
      </c>
      <c r="G9">
        <f>IF(SUM('Raw Data'!D4:E4)&lt;'Raw Data'!F4, 'Raw Data'!H4, 0)</f>
        <v/>
      </c>
      <c r="H9">
        <f>IF('Raw Data'!F4&gt;0, 1, 0)</f>
        <v/>
      </c>
      <c r="I9">
        <f>IF(SUM('Raw Data'!D4:E4)&gt;'Raw Data'!F4, 'Raw Data'!G4, 0)</f>
        <v/>
      </c>
      <c r="J9" s="2">
        <f>IF($A9, 1, 0)</f>
        <v/>
      </c>
      <c r="K9">
        <f>IF(AND('Raw Data'!D4&gt;'Raw Data'!E4, ABS('Raw Data'!D4-'Raw Data'!E4)&lt;14), 'Raw Data'!K4, 0)</f>
        <v/>
      </c>
      <c r="L9" s="2">
        <f>IF($A9, 1, 0)</f>
        <v/>
      </c>
      <c r="M9">
        <f>IF(AND('Raw Data'!D4&gt;'Raw Data'!E4, ABS('Raw Data'!D4-'Raw Data'!E4)&gt;13), 'Raw Data'!L4, 0)</f>
        <v/>
      </c>
      <c r="N9" s="2">
        <f>IF($A9, 1, 0)</f>
        <v/>
      </c>
      <c r="O9">
        <f>IF(AND('Raw Data'!E4&gt;'Raw Data'!D4, ABS('Raw Data'!E4-'Raw Data'!D4)&lt;14), 'Raw Data'!M4, 0)</f>
        <v/>
      </c>
      <c r="P9" s="2">
        <f>IF($A9, 1, 0)</f>
        <v/>
      </c>
      <c r="Q9">
        <f>IF(AND('Raw Data'!E4&gt;'Raw Data'!D4, ABS('Raw Data'!E4-'Raw Data'!D4)&gt;13), 'Raw Data'!N4, 0)</f>
        <v/>
      </c>
      <c r="R9" s="2">
        <f>IF($A9, 1, 0)</f>
        <v/>
      </c>
      <c r="S9">
        <f>IF(AND('Raw Data'!D4&gt;'Raw Data'!E4, ABS('Raw Data'!E4-'Raw Data'!D4)&gt;7), 'Raw Data'!V4, 0)</f>
        <v/>
      </c>
      <c r="T9" s="2">
        <f>IF($A9, 1, 0)</f>
        <v/>
      </c>
      <c r="U9">
        <f>IF(ABS('Raw Data'!D4-'Raw Data'!E4)&lt;8, 'Raw Data'!W4, 0)</f>
        <v/>
      </c>
      <c r="V9" s="2">
        <f>IF($A9, 1, 0)</f>
        <v/>
      </c>
      <c r="W9">
        <f>IF(AND('Raw Data'!E4&gt;'Raw Data'!D4, ABS('Raw Data'!E4-'Raw Data'!D4)&gt;7), 'Raw Data'!X4, 0)</f>
        <v/>
      </c>
      <c r="X9" s="2">
        <f>IF($A9, 1, 0)</f>
        <v/>
      </c>
      <c r="Y9">
        <f>IF(AND('Raw Data'!D4&gt;'Raw Data'!E4, ABS('Raw Data'!E4-'Raw Data'!D4)&gt;3), 'Raw Data'!Y4, 0)</f>
        <v/>
      </c>
      <c r="Z9" s="2">
        <f>IF($A9, 1, 0)</f>
        <v/>
      </c>
      <c r="AA9">
        <f>IF(ABS('Raw Data'!D4-'Raw Data'!E4)&lt;4, 'Raw Data'!Z4, 0)</f>
        <v/>
      </c>
      <c r="AB9" s="2">
        <f>IF($A9, 1, 0)</f>
        <v/>
      </c>
      <c r="AC9">
        <f>IF(AND('Raw Data'!E4&gt;'Raw Data'!D4, ABS('Raw Data'!E4-'Raw Data'!D4)&gt;7), 'Raw Data'!AA4, 0)</f>
        <v/>
      </c>
      <c r="AD9" s="2">
        <f>IF($A9, 1, 0)</f>
        <v/>
      </c>
      <c r="AE9">
        <f>IF(AND('Raw Data'!D4&gt;9, 'Raw Data'!E4&gt;9), 'Raw Data'!AL4, 0)</f>
        <v/>
      </c>
      <c r="AF9" s="2">
        <f>IF($A9, 1, 0)</f>
        <v/>
      </c>
      <c r="AG9">
        <f>IF(AE9=0, 'Raw Data'!AM4, 0)</f>
        <v/>
      </c>
      <c r="AH9" s="2">
        <f>IF($A9, 1, 0)</f>
        <v/>
      </c>
      <c r="AI9">
        <f>IF(AND('Raw Data'!$D4&gt;14, 'Raw Data'!$E4&gt;14), 'Raw Data'!AN4, 0)</f>
        <v/>
      </c>
      <c r="AJ9" s="2">
        <f>IF($A9, 1, 0)</f>
        <v/>
      </c>
      <c r="AK9">
        <f>IF(AI9=0, 'Raw Data'!AO4, 0)</f>
        <v/>
      </c>
      <c r="AL9" s="2">
        <f>IF($A9, 1, 0)</f>
        <v/>
      </c>
      <c r="AM9">
        <f>IF(AND('Raw Data'!$D4&gt;19, 'Raw Data'!$E4&gt;19), 'Raw Data'!AP4, 0)</f>
        <v/>
      </c>
      <c r="AN9" s="2">
        <f>IF($A9, 1, 0)</f>
        <v/>
      </c>
      <c r="AO9">
        <f>IF(AM9=0, 'Raw Data'!AQ4, 0)</f>
        <v/>
      </c>
      <c r="AP9" s="2">
        <f>IF($A9, 1, 0)</f>
        <v/>
      </c>
      <c r="AQ9">
        <f>IF(AND('Raw Data'!$D4&gt;24, 'Raw Data'!$E4&gt;24), 'Raw Data'!AR4, 0)</f>
        <v/>
      </c>
      <c r="AR9" s="2">
        <f>IF($A9, 1, 0)</f>
        <v/>
      </c>
      <c r="AS9">
        <f>IF(AQ9=0, 'Raw Data'!AS4, 0)</f>
        <v/>
      </c>
      <c r="AT9" s="2">
        <f>IF($A9, 1, 0)</f>
        <v/>
      </c>
      <c r="AU9">
        <f>IF(AND('Raw Data'!$D4&gt;29, 'Raw Data'!$E4&gt;29), 'Raw Data'!AT4, 0)</f>
        <v/>
      </c>
      <c r="AV9" s="2">
        <f>IF($A9, 1, 0)</f>
        <v/>
      </c>
      <c r="AW9">
        <f>IF(AU9=0, 'Raw Data'!AU4, 0)</f>
        <v/>
      </c>
      <c r="AX9" s="2">
        <f>IF($A9, 1, 0)</f>
        <v/>
      </c>
      <c r="AY9">
        <f>IF(ISNUMBER('Raw Data'!D4), IF(_xlfn.XLOOKUP(SMALL('Raw Data'!K4:N4, 1), K9:Q9, K9:Q9, 0)&gt;0, SMALL('Raw Data'!K4:N4, 1), 0), 0)</f>
        <v/>
      </c>
      <c r="AZ9" s="2">
        <f>IF($A9, 1, 0)</f>
        <v/>
      </c>
      <c r="BA9">
        <f>IF(ISNUMBER('Raw Data'!D4), IF(_xlfn.XLOOKUP(SMALL('Raw Data'!K4:N4, 2), K9:Q9, K9:Q9, 0)&gt;0, SMALL('Raw Data'!K4:N4, 2), 0), 0)</f>
        <v/>
      </c>
      <c r="BB9" s="2">
        <f>IF($A9, 1, 0)</f>
        <v/>
      </c>
      <c r="BC9">
        <f>IF(ISNUMBER('Raw Data'!D4), IF(_xlfn.XLOOKUP(SMALL('Raw Data'!K4:N4, 3), K9:Q9, K9:Q9, 0)&gt;0, SMALL('Raw Data'!K4:N4, 3), 0), 0)</f>
        <v/>
      </c>
      <c r="BD9" s="2">
        <f>IF($A9, 1, 0)</f>
        <v/>
      </c>
      <c r="BE9">
        <f>IF(ISNUMBER('Raw Data'!D4), IF(_xlfn.XLOOKUP(SMALL('Raw Data'!K4:N4, 4), K9:Q9, K9:Q9, 0)&gt;0, SMALL('Raw Data'!K4:N4, 4), 0), 0)</f>
        <v/>
      </c>
      <c r="BF9" s="2">
        <f>IF($A9, 1, 0)</f>
        <v/>
      </c>
      <c r="BG9">
        <f>IF(AND('Raw Data'!I4&lt;'Raw Data'!J4, 'Raw Data'!D4&gt;'Raw Data'!E4), 'Raw Data'!I4, IF(AND('Raw Data'!J4&lt;'Raw Data'!I4, 'Raw Data'!E4&gt;'Raw Data'!D4), 'Raw Data'!J4, 0))</f>
        <v/>
      </c>
      <c r="BH9">
        <f>IF(OR(AND('Raw Data'!I4&lt;'Raw Data'!J4, 'Raw Data'!I4&gt;BH$1), AND('Raw Data'!J4&lt;'Raw Data'!I4, 'Raw Data'!J4&gt;BH$1)), 1, 0)</f>
        <v/>
      </c>
      <c r="BI9">
        <f>IF(AND(BH9, ABS('Raw Data'!D4-'Raw Data'!E4)&lt;4), 'Raw Data'!Z4, 0)</f>
        <v/>
      </c>
      <c r="BJ9">
        <f>IF('Raw Data'!F4&gt;Analysis!BJ$1, 1, 0)</f>
        <v/>
      </c>
      <c r="BK9">
        <f>IF(BJ9, AQ9, 0)</f>
        <v/>
      </c>
      <c r="BL9">
        <f>IF(AND('Raw Data'!F4&lt;Analysis!BL$1, ISBLANK('Raw Data'!F4)=FALSE), 1, 0)</f>
        <v/>
      </c>
      <c r="BM9">
        <f>IF(BL9, AS9, 0)</f>
        <v/>
      </c>
      <c r="BN9">
        <f>IF(AND('Raw Data'!F4&lt;Analysis!BN$1, ISBLANK('Raw Data'!F4)=FALSE), 1, 0)</f>
        <v/>
      </c>
      <c r="BO9">
        <f>IF(BN9, AI9, 0)</f>
        <v/>
      </c>
    </row>
    <row r="10">
      <c r="A10" s="2">
        <f>'Raw Data'!A5</f>
        <v/>
      </c>
      <c r="B10" s="2">
        <f>IF(A10, 1, 0)</f>
        <v/>
      </c>
      <c r="C10">
        <f>IF('Raw Data'!D5&lt;'Raw Data'!E5, 'Raw Data'!J5, 0)</f>
        <v/>
      </c>
      <c r="D10" s="2">
        <f>IF(A10, 1, 0)</f>
        <v/>
      </c>
      <c r="E10">
        <f>IF('Raw Data'!D5&gt;'Raw Data'!E5, 'Raw Data'!I5, 0)</f>
        <v/>
      </c>
      <c r="F10" s="2">
        <f>IF('Raw Data'!F5&gt;0, 1, 0)</f>
        <v/>
      </c>
      <c r="G10">
        <f>IF(SUM('Raw Data'!D5:E5)&lt;'Raw Data'!F5, 'Raw Data'!H5, 0)</f>
        <v/>
      </c>
      <c r="H10">
        <f>IF('Raw Data'!F5&gt;0, 1, 0)</f>
        <v/>
      </c>
      <c r="I10">
        <f>IF(SUM('Raw Data'!D5:E5)&gt;'Raw Data'!F5, 'Raw Data'!G5, 0)</f>
        <v/>
      </c>
      <c r="J10" s="2">
        <f>IF($A10, 1, 0)</f>
        <v/>
      </c>
      <c r="K10">
        <f>IF(AND('Raw Data'!D5&gt;'Raw Data'!E5, ABS('Raw Data'!D5-'Raw Data'!E5)&lt;14), 'Raw Data'!K5, 0)</f>
        <v/>
      </c>
      <c r="L10" s="2">
        <f>IF($A10, 1, 0)</f>
        <v/>
      </c>
      <c r="M10">
        <f>IF(AND('Raw Data'!D5&gt;'Raw Data'!E5, ABS('Raw Data'!D5-'Raw Data'!E5)&gt;13), 'Raw Data'!L5, 0)</f>
        <v/>
      </c>
      <c r="N10" s="2">
        <f>IF($A10, 1, 0)</f>
        <v/>
      </c>
      <c r="O10">
        <f>IF(AND('Raw Data'!E5&gt;'Raw Data'!D5, ABS('Raw Data'!E5-'Raw Data'!D5)&lt;14), 'Raw Data'!M5, 0)</f>
        <v/>
      </c>
      <c r="P10" s="2">
        <f>IF($A10, 1, 0)</f>
        <v/>
      </c>
      <c r="Q10">
        <f>IF(AND('Raw Data'!E5&gt;'Raw Data'!D5, ABS('Raw Data'!E5-'Raw Data'!D5)&gt;13), 'Raw Data'!N5, 0)</f>
        <v/>
      </c>
      <c r="R10" s="2">
        <f>IF($A10, 1, 0)</f>
        <v/>
      </c>
      <c r="S10">
        <f>IF(AND('Raw Data'!D5&gt;'Raw Data'!E5, ABS('Raw Data'!E5-'Raw Data'!D5)&gt;7), 'Raw Data'!V5, 0)</f>
        <v/>
      </c>
      <c r="T10" s="2">
        <f>IF($A10, 1, 0)</f>
        <v/>
      </c>
      <c r="U10">
        <f>IF(ABS('Raw Data'!D5-'Raw Data'!E5)&lt;8, 'Raw Data'!W5, 0)</f>
        <v/>
      </c>
      <c r="V10" s="2">
        <f>IF($A10, 1, 0)</f>
        <v/>
      </c>
      <c r="W10">
        <f>IF(AND('Raw Data'!E5&gt;'Raw Data'!D5, ABS('Raw Data'!E5-'Raw Data'!D5)&gt;7), 'Raw Data'!X5, 0)</f>
        <v/>
      </c>
      <c r="X10" s="2">
        <f>IF($A10, 1, 0)</f>
        <v/>
      </c>
      <c r="Y10">
        <f>IF(AND('Raw Data'!D5&gt;'Raw Data'!E5, ABS('Raw Data'!E5-'Raw Data'!D5)&gt;3), 'Raw Data'!Y5, 0)</f>
        <v/>
      </c>
      <c r="Z10" s="2">
        <f>IF($A10, 1, 0)</f>
        <v/>
      </c>
      <c r="AA10">
        <f>IF(ABS('Raw Data'!D5-'Raw Data'!E5)&lt;4, 'Raw Data'!Z5, 0)</f>
        <v/>
      </c>
      <c r="AB10" s="2">
        <f>IF($A10, 1, 0)</f>
        <v/>
      </c>
      <c r="AC10">
        <f>IF(AND('Raw Data'!E5&gt;'Raw Data'!D5, ABS('Raw Data'!E5-'Raw Data'!D5)&gt;7), 'Raw Data'!AA5, 0)</f>
        <v/>
      </c>
      <c r="AD10" s="2">
        <f>IF($A10, 1, 0)</f>
        <v/>
      </c>
      <c r="AE10">
        <f>IF(AND('Raw Data'!D5&gt;9, 'Raw Data'!E5&gt;9), 'Raw Data'!AL5, 0)</f>
        <v/>
      </c>
      <c r="AF10" s="2">
        <f>IF($A10, 1, 0)</f>
        <v/>
      </c>
      <c r="AG10">
        <f>IF(AE10=0, 'Raw Data'!AM5, 0)</f>
        <v/>
      </c>
      <c r="AH10" s="2">
        <f>IF($A10, 1, 0)</f>
        <v/>
      </c>
      <c r="AI10">
        <f>IF(AND('Raw Data'!$D5&gt;14, 'Raw Data'!$E5&gt;14), 'Raw Data'!AN5, 0)</f>
        <v/>
      </c>
      <c r="AJ10" s="2">
        <f>IF($A10, 1, 0)</f>
        <v/>
      </c>
      <c r="AK10">
        <f>IF(AI10=0, 'Raw Data'!AO5, 0)</f>
        <v/>
      </c>
      <c r="AL10" s="2">
        <f>IF($A10, 1, 0)</f>
        <v/>
      </c>
      <c r="AM10">
        <f>IF(AND('Raw Data'!$D5&gt;19, 'Raw Data'!$E5&gt;19), 'Raw Data'!AP5, 0)</f>
        <v/>
      </c>
      <c r="AN10" s="2">
        <f>IF($A10, 1, 0)</f>
        <v/>
      </c>
      <c r="AO10">
        <f>IF(AM10=0, 'Raw Data'!AQ5, 0)</f>
        <v/>
      </c>
      <c r="AP10" s="2">
        <f>IF($A10, 1, 0)</f>
        <v/>
      </c>
      <c r="AQ10">
        <f>IF(AND('Raw Data'!$D5&gt;24, 'Raw Data'!$E5&gt;24), 'Raw Data'!AR5, 0)</f>
        <v/>
      </c>
      <c r="AR10" s="2">
        <f>IF($A10, 1, 0)</f>
        <v/>
      </c>
      <c r="AS10">
        <f>IF(AQ10=0, 'Raw Data'!AS5, 0)</f>
        <v/>
      </c>
      <c r="AT10" s="2">
        <f>IF($A10, 1, 0)</f>
        <v/>
      </c>
      <c r="AU10">
        <f>IF(AND('Raw Data'!$D5&gt;29, 'Raw Data'!$E5&gt;29), 'Raw Data'!AT5, 0)</f>
        <v/>
      </c>
      <c r="AV10" s="2">
        <f>IF($A10, 1, 0)</f>
        <v/>
      </c>
      <c r="AW10">
        <f>IF(AU10=0, 'Raw Data'!AU5, 0)</f>
        <v/>
      </c>
      <c r="AX10" s="2">
        <f>IF($A10, 1, 0)</f>
        <v/>
      </c>
      <c r="AY10">
        <f>IF(ISNUMBER('Raw Data'!D5), IF(_xlfn.XLOOKUP(SMALL('Raw Data'!K5:N5, 1), K10:Q10, K10:Q10, 0)&gt;0, SMALL('Raw Data'!K5:N5, 1), 0), 0)</f>
        <v/>
      </c>
      <c r="AZ10" s="2">
        <f>IF($A10, 1, 0)</f>
        <v/>
      </c>
      <c r="BA10">
        <f>IF(ISNUMBER('Raw Data'!D5), IF(_xlfn.XLOOKUP(SMALL('Raw Data'!K5:N5, 2), K10:Q10, K10:Q10, 0)&gt;0, SMALL('Raw Data'!K5:N5, 2), 0), 0)</f>
        <v/>
      </c>
      <c r="BB10" s="2">
        <f>IF($A10, 1, 0)</f>
        <v/>
      </c>
      <c r="BC10">
        <f>IF(ISNUMBER('Raw Data'!D5), IF(_xlfn.XLOOKUP(SMALL('Raw Data'!K5:N5, 3), K10:Q10, K10:Q10, 0)&gt;0, SMALL('Raw Data'!K5:N5, 3), 0), 0)</f>
        <v/>
      </c>
      <c r="BD10" s="2">
        <f>IF($A10, 1, 0)</f>
        <v/>
      </c>
      <c r="BE10">
        <f>IF(ISNUMBER('Raw Data'!D5), IF(_xlfn.XLOOKUP(SMALL('Raw Data'!K5:N5, 4), K10:Q10, K10:Q10, 0)&gt;0, SMALL('Raw Data'!K5:N5, 4), 0), 0)</f>
        <v/>
      </c>
      <c r="BF10" s="2">
        <f>IF($A10, 1, 0)</f>
        <v/>
      </c>
      <c r="BG10">
        <f>IF(AND('Raw Data'!I5&lt;'Raw Data'!J5, 'Raw Data'!D5&gt;'Raw Data'!E5), 'Raw Data'!I5, IF(AND('Raw Data'!J5&lt;'Raw Data'!I5, 'Raw Data'!E5&gt;'Raw Data'!D5), 'Raw Data'!J5, 0))</f>
        <v/>
      </c>
      <c r="BH10">
        <f>IF(OR(AND('Raw Data'!I5&lt;'Raw Data'!J5, 'Raw Data'!I5&gt;BH$1), AND('Raw Data'!J5&lt;'Raw Data'!I5, 'Raw Data'!J5&gt;BH$1)), 1, 0)</f>
        <v/>
      </c>
      <c r="BI10">
        <f>IF(AND(BH10, ABS('Raw Data'!D5-'Raw Data'!E5)&lt;4), 'Raw Data'!Z5, 0)</f>
        <v/>
      </c>
      <c r="BJ10">
        <f>IF('Raw Data'!F5&gt;Analysis!BJ$1, 1, 0)</f>
        <v/>
      </c>
      <c r="BK10">
        <f>IF(BJ10, AQ10, 0)</f>
        <v/>
      </c>
      <c r="BL10">
        <f>IF(AND('Raw Data'!F5&lt;Analysis!BL$1, ISBLANK('Raw Data'!F5)=FALSE), 1, 0)</f>
        <v/>
      </c>
      <c r="BM10">
        <f>IF(BL10, AS10, 0)</f>
        <v/>
      </c>
      <c r="BN10">
        <f>IF(AND('Raw Data'!F5&lt;Analysis!BN$1, ISBLANK('Raw Data'!F5)=FALSE), 1, 0)</f>
        <v/>
      </c>
      <c r="BO10">
        <f>IF(BN10, AI10, 0)</f>
        <v/>
      </c>
    </row>
    <row r="11">
      <c r="A11" s="2">
        <f>'Raw Data'!A6</f>
        <v/>
      </c>
      <c r="B11" s="2">
        <f>IF(A11, 1, 0)</f>
        <v/>
      </c>
      <c r="C11">
        <f>IF('Raw Data'!D6&lt;'Raw Data'!E6, 'Raw Data'!J6, 0)</f>
        <v/>
      </c>
      <c r="D11" s="2">
        <f>IF(A11, 1, 0)</f>
        <v/>
      </c>
      <c r="E11">
        <f>IF('Raw Data'!D6&gt;'Raw Data'!E6, 'Raw Data'!I6, 0)</f>
        <v/>
      </c>
      <c r="F11" s="2">
        <f>IF('Raw Data'!F6&gt;0, 1, 0)</f>
        <v/>
      </c>
      <c r="G11">
        <f>IF(SUM('Raw Data'!D6:E6)&lt;'Raw Data'!F6, 'Raw Data'!H6, 0)</f>
        <v/>
      </c>
      <c r="H11">
        <f>IF('Raw Data'!F6&gt;0, 1, 0)</f>
        <v/>
      </c>
      <c r="I11">
        <f>IF(SUM('Raw Data'!D6:E6)&gt;'Raw Data'!F6, 'Raw Data'!G6, 0)</f>
        <v/>
      </c>
      <c r="J11" s="2">
        <f>IF($A11, 1, 0)</f>
        <v/>
      </c>
      <c r="K11">
        <f>IF(AND('Raw Data'!D6&gt;'Raw Data'!E6, ABS('Raw Data'!D6-'Raw Data'!E6)&lt;14), 'Raw Data'!K6, 0)</f>
        <v/>
      </c>
      <c r="L11" s="2">
        <f>IF($A11, 1, 0)</f>
        <v/>
      </c>
      <c r="M11">
        <f>IF(AND('Raw Data'!D6&gt;'Raw Data'!E6, ABS('Raw Data'!D6-'Raw Data'!E6)&gt;13), 'Raw Data'!L6, 0)</f>
        <v/>
      </c>
      <c r="N11" s="2">
        <f>IF($A11, 1, 0)</f>
        <v/>
      </c>
      <c r="O11">
        <f>IF(AND('Raw Data'!E6&gt;'Raw Data'!D6, ABS('Raw Data'!E6-'Raw Data'!D6)&lt;14), 'Raw Data'!M6, 0)</f>
        <v/>
      </c>
      <c r="P11" s="2">
        <f>IF($A11, 1, 0)</f>
        <v/>
      </c>
      <c r="Q11">
        <f>IF(AND('Raw Data'!E6&gt;'Raw Data'!D6, ABS('Raw Data'!E6-'Raw Data'!D6)&gt;13), 'Raw Data'!N6, 0)</f>
        <v/>
      </c>
      <c r="R11" s="2">
        <f>IF($A11, 1, 0)</f>
        <v/>
      </c>
      <c r="S11">
        <f>IF(AND('Raw Data'!D6&gt;'Raw Data'!E6, ABS('Raw Data'!E6-'Raw Data'!D6)&gt;7), 'Raw Data'!V6, 0)</f>
        <v/>
      </c>
      <c r="T11" s="2">
        <f>IF($A11, 1, 0)</f>
        <v/>
      </c>
      <c r="U11">
        <f>IF(ABS('Raw Data'!D6-'Raw Data'!E6)&lt;8, 'Raw Data'!W6, 0)</f>
        <v/>
      </c>
      <c r="V11" s="2">
        <f>IF($A11, 1, 0)</f>
        <v/>
      </c>
      <c r="W11">
        <f>IF(AND('Raw Data'!E6&gt;'Raw Data'!D6, ABS('Raw Data'!E6-'Raw Data'!D6)&gt;7), 'Raw Data'!X6, 0)</f>
        <v/>
      </c>
      <c r="X11" s="2">
        <f>IF($A11, 1, 0)</f>
        <v/>
      </c>
      <c r="Y11">
        <f>IF(AND('Raw Data'!D6&gt;'Raw Data'!E6, ABS('Raw Data'!E6-'Raw Data'!D6)&gt;3), 'Raw Data'!Y6, 0)</f>
        <v/>
      </c>
      <c r="Z11" s="2">
        <f>IF($A11, 1, 0)</f>
        <v/>
      </c>
      <c r="AA11">
        <f>IF(ABS('Raw Data'!D6-'Raw Data'!E6)&lt;4, 'Raw Data'!Z6, 0)</f>
        <v/>
      </c>
      <c r="AB11" s="2">
        <f>IF($A11, 1, 0)</f>
        <v/>
      </c>
      <c r="AC11">
        <f>IF(AND('Raw Data'!E6&gt;'Raw Data'!D6, ABS('Raw Data'!E6-'Raw Data'!D6)&gt;7), 'Raw Data'!AA6, 0)</f>
        <v/>
      </c>
      <c r="AD11" s="2">
        <f>IF($A11, 1, 0)</f>
        <v/>
      </c>
      <c r="AE11">
        <f>IF(AND('Raw Data'!D6&gt;9, 'Raw Data'!E6&gt;9), 'Raw Data'!AL6, 0)</f>
        <v/>
      </c>
      <c r="AF11" s="2">
        <f>IF($A11, 1, 0)</f>
        <v/>
      </c>
      <c r="AG11">
        <f>IF(AE11=0, 'Raw Data'!AM6, 0)</f>
        <v/>
      </c>
      <c r="AH11" s="2">
        <f>IF($A11, 1, 0)</f>
        <v/>
      </c>
      <c r="AI11">
        <f>IF(AND('Raw Data'!$D6&gt;14, 'Raw Data'!$E6&gt;14), 'Raw Data'!AN6, 0)</f>
        <v/>
      </c>
      <c r="AJ11" s="2">
        <f>IF($A11, 1, 0)</f>
        <v/>
      </c>
      <c r="AK11">
        <f>IF(AI11=0, 'Raw Data'!AO6, 0)</f>
        <v/>
      </c>
      <c r="AL11" s="2">
        <f>IF($A11, 1, 0)</f>
        <v/>
      </c>
      <c r="AM11">
        <f>IF(AND('Raw Data'!$D6&gt;19, 'Raw Data'!$E6&gt;19), 'Raw Data'!AP6, 0)</f>
        <v/>
      </c>
      <c r="AN11" s="2">
        <f>IF($A11, 1, 0)</f>
        <v/>
      </c>
      <c r="AO11">
        <f>IF(AM11=0, 'Raw Data'!AQ6, 0)</f>
        <v/>
      </c>
      <c r="AP11" s="2">
        <f>IF($A11, 1, 0)</f>
        <v/>
      </c>
      <c r="AQ11">
        <f>IF(AND('Raw Data'!$D6&gt;24, 'Raw Data'!$E6&gt;24), 'Raw Data'!AR6, 0)</f>
        <v/>
      </c>
      <c r="AR11" s="2">
        <f>IF($A11, 1, 0)</f>
        <v/>
      </c>
      <c r="AS11">
        <f>IF(AQ11=0, 'Raw Data'!AS6, 0)</f>
        <v/>
      </c>
      <c r="AT11" s="2">
        <f>IF($A11, 1, 0)</f>
        <v/>
      </c>
      <c r="AU11">
        <f>IF(AND('Raw Data'!$D6&gt;29, 'Raw Data'!$E6&gt;29), 'Raw Data'!AT6, 0)</f>
        <v/>
      </c>
      <c r="AV11" s="2">
        <f>IF($A11, 1, 0)</f>
        <v/>
      </c>
      <c r="AW11">
        <f>IF(AU11=0, 'Raw Data'!AU6, 0)</f>
        <v/>
      </c>
      <c r="AX11" s="2">
        <f>IF($A11, 1, 0)</f>
        <v/>
      </c>
      <c r="AY11">
        <f>IF(ISNUMBER('Raw Data'!D6), IF(_xlfn.XLOOKUP(SMALL('Raw Data'!K6:N6, 1), K11:Q11, K11:Q11, 0)&gt;0, SMALL('Raw Data'!K6:N6, 1), 0), 0)</f>
        <v/>
      </c>
      <c r="AZ11" s="2">
        <f>IF($A11, 1, 0)</f>
        <v/>
      </c>
      <c r="BA11">
        <f>IF(ISNUMBER('Raw Data'!D6), IF(_xlfn.XLOOKUP(SMALL('Raw Data'!K6:N6, 2), K11:Q11, K11:Q11, 0)&gt;0, SMALL('Raw Data'!K6:N6, 2), 0), 0)</f>
        <v/>
      </c>
      <c r="BB11" s="2">
        <f>IF($A11, 1, 0)</f>
        <v/>
      </c>
      <c r="BC11">
        <f>IF(ISNUMBER('Raw Data'!D6), IF(_xlfn.XLOOKUP(SMALL('Raw Data'!K6:N6, 3), K11:Q11, K11:Q11, 0)&gt;0, SMALL('Raw Data'!K6:N6, 3), 0), 0)</f>
        <v/>
      </c>
      <c r="BD11" s="2">
        <f>IF($A11, 1, 0)</f>
        <v/>
      </c>
      <c r="BE11">
        <f>IF(ISNUMBER('Raw Data'!D6), IF(_xlfn.XLOOKUP(SMALL('Raw Data'!K6:N6, 4), K11:Q11, K11:Q11, 0)&gt;0, SMALL('Raw Data'!K6:N6, 4), 0), 0)</f>
        <v/>
      </c>
      <c r="BF11" s="2">
        <f>IF($A11, 1, 0)</f>
        <v/>
      </c>
      <c r="BG11">
        <f>IF(AND('Raw Data'!I6&lt;'Raw Data'!J6, 'Raw Data'!D6&gt;'Raw Data'!E6), 'Raw Data'!I6, IF(AND('Raw Data'!J6&lt;'Raw Data'!I6, 'Raw Data'!E6&gt;'Raw Data'!D6), 'Raw Data'!J6, 0))</f>
        <v/>
      </c>
      <c r="BH11">
        <f>IF(OR(AND('Raw Data'!I6&lt;'Raw Data'!J6, 'Raw Data'!I6&gt;BH$1), AND('Raw Data'!J6&lt;'Raw Data'!I6, 'Raw Data'!J6&gt;BH$1)), 1, 0)</f>
        <v/>
      </c>
      <c r="BI11">
        <f>IF(AND(BH11, ABS('Raw Data'!D6-'Raw Data'!E6)&lt;4), 'Raw Data'!Z6, 0)</f>
        <v/>
      </c>
      <c r="BJ11">
        <f>IF('Raw Data'!F6&gt;Analysis!BJ$1, 1, 0)</f>
        <v/>
      </c>
      <c r="BK11">
        <f>IF(BJ11, AQ11, 0)</f>
        <v/>
      </c>
      <c r="BL11">
        <f>IF(AND('Raw Data'!F6&lt;Analysis!BL$1, ISBLANK('Raw Data'!F6)=FALSE), 1, 0)</f>
        <v/>
      </c>
      <c r="BM11">
        <f>IF(BL11, AS11, 0)</f>
        <v/>
      </c>
      <c r="BN11">
        <f>IF(AND('Raw Data'!F6&lt;Analysis!BN$1, ISBLANK('Raw Data'!F6)=FALSE), 1, 0)</f>
        <v/>
      </c>
      <c r="BO11">
        <f>IF(BN11, AI11, 0)</f>
        <v/>
      </c>
    </row>
    <row r="12">
      <c r="A12" s="2">
        <f>'Raw Data'!A7</f>
        <v/>
      </c>
      <c r="B12" s="2">
        <f>IF(A12, 1, 0)</f>
        <v/>
      </c>
      <c r="C12">
        <f>IF('Raw Data'!D7&lt;'Raw Data'!E7, 'Raw Data'!J7, 0)</f>
        <v/>
      </c>
      <c r="D12" s="2">
        <f>IF(A12, 1, 0)</f>
        <v/>
      </c>
      <c r="E12">
        <f>IF('Raw Data'!D7&gt;'Raw Data'!E7, 'Raw Data'!I7, 0)</f>
        <v/>
      </c>
      <c r="F12" s="2">
        <f>IF('Raw Data'!F7&gt;0, 1, 0)</f>
        <v/>
      </c>
      <c r="G12">
        <f>IF(SUM('Raw Data'!D7:E7)&lt;'Raw Data'!F7, 'Raw Data'!H7, 0)</f>
        <v/>
      </c>
      <c r="H12">
        <f>IF('Raw Data'!F7&gt;0, 1, 0)</f>
        <v/>
      </c>
      <c r="I12">
        <f>IF(SUM('Raw Data'!D7:E7)&gt;'Raw Data'!F7, 'Raw Data'!G7, 0)</f>
        <v/>
      </c>
      <c r="J12" s="2">
        <f>IF($A12, 1, 0)</f>
        <v/>
      </c>
      <c r="K12">
        <f>IF(AND('Raw Data'!D7&gt;'Raw Data'!E7, ABS('Raw Data'!D7-'Raw Data'!E7)&lt;14), 'Raw Data'!K7, 0)</f>
        <v/>
      </c>
      <c r="L12" s="2">
        <f>IF($A12, 1, 0)</f>
        <v/>
      </c>
      <c r="M12">
        <f>IF(AND('Raw Data'!D7&gt;'Raw Data'!E7, ABS('Raw Data'!D7-'Raw Data'!E7)&gt;13), 'Raw Data'!L7, 0)</f>
        <v/>
      </c>
      <c r="N12" s="2">
        <f>IF($A12, 1, 0)</f>
        <v/>
      </c>
      <c r="O12">
        <f>IF(AND('Raw Data'!E7&gt;'Raw Data'!D7, ABS('Raw Data'!E7-'Raw Data'!D7)&lt;14), 'Raw Data'!M7, 0)</f>
        <v/>
      </c>
      <c r="P12" s="2">
        <f>IF($A12, 1, 0)</f>
        <v/>
      </c>
      <c r="Q12">
        <f>IF(AND('Raw Data'!E7&gt;'Raw Data'!D7, ABS('Raw Data'!E7-'Raw Data'!D7)&gt;13), 'Raw Data'!N7, 0)</f>
        <v/>
      </c>
      <c r="R12" s="2">
        <f>IF($A12, 1, 0)</f>
        <v/>
      </c>
      <c r="S12">
        <f>IF(AND('Raw Data'!D7&gt;'Raw Data'!E7, ABS('Raw Data'!E7-'Raw Data'!D7)&gt;7), 'Raw Data'!V7, 0)</f>
        <v/>
      </c>
      <c r="T12" s="2">
        <f>IF($A12, 1, 0)</f>
        <v/>
      </c>
      <c r="U12">
        <f>IF(ABS('Raw Data'!D7-'Raw Data'!E7)&lt;8, 'Raw Data'!W7, 0)</f>
        <v/>
      </c>
      <c r="V12" s="2">
        <f>IF($A12, 1, 0)</f>
        <v/>
      </c>
      <c r="W12">
        <f>IF(AND('Raw Data'!E7&gt;'Raw Data'!D7, ABS('Raw Data'!E7-'Raw Data'!D7)&gt;7), 'Raw Data'!X7, 0)</f>
        <v/>
      </c>
      <c r="X12" s="2">
        <f>IF($A12, 1, 0)</f>
        <v/>
      </c>
      <c r="Y12">
        <f>IF(AND('Raw Data'!D7&gt;'Raw Data'!E7, ABS('Raw Data'!E7-'Raw Data'!D7)&gt;3), 'Raw Data'!Y7, 0)</f>
        <v/>
      </c>
      <c r="Z12" s="2">
        <f>IF($A12, 1, 0)</f>
        <v/>
      </c>
      <c r="AA12">
        <f>IF(ABS('Raw Data'!D7-'Raw Data'!E7)&lt;4, 'Raw Data'!Z7, 0)</f>
        <v/>
      </c>
      <c r="AB12" s="2">
        <f>IF($A12, 1, 0)</f>
        <v/>
      </c>
      <c r="AC12">
        <f>IF(AND('Raw Data'!E7&gt;'Raw Data'!D7, ABS('Raw Data'!E7-'Raw Data'!D7)&gt;7), 'Raw Data'!AA7, 0)</f>
        <v/>
      </c>
      <c r="AD12" s="2">
        <f>IF($A12, 1, 0)</f>
        <v/>
      </c>
      <c r="AE12">
        <f>IF(AND('Raw Data'!D7&gt;9, 'Raw Data'!E7&gt;9), 'Raw Data'!AL7, 0)</f>
        <v/>
      </c>
      <c r="AF12" s="2">
        <f>IF($A12, 1, 0)</f>
        <v/>
      </c>
      <c r="AG12">
        <f>IF(AE12=0, 'Raw Data'!AM7, 0)</f>
        <v/>
      </c>
      <c r="AH12" s="2">
        <f>IF($A12, 1, 0)</f>
        <v/>
      </c>
      <c r="AI12">
        <f>IF(AND('Raw Data'!$D7&gt;14, 'Raw Data'!$E7&gt;14), 'Raw Data'!AN7, 0)</f>
        <v/>
      </c>
      <c r="AJ12" s="2">
        <f>IF($A12, 1, 0)</f>
        <v/>
      </c>
      <c r="AK12">
        <f>IF(AI12=0, 'Raw Data'!AO7, 0)</f>
        <v/>
      </c>
      <c r="AL12" s="2">
        <f>IF($A12, 1, 0)</f>
        <v/>
      </c>
      <c r="AM12">
        <f>IF(AND('Raw Data'!$D7&gt;19, 'Raw Data'!$E7&gt;19), 'Raw Data'!AP7, 0)</f>
        <v/>
      </c>
      <c r="AN12" s="2">
        <f>IF($A12, 1, 0)</f>
        <v/>
      </c>
      <c r="AO12">
        <f>IF(AM12=0, 'Raw Data'!AQ7, 0)</f>
        <v/>
      </c>
      <c r="AP12" s="2">
        <f>IF($A12, 1, 0)</f>
        <v/>
      </c>
      <c r="AQ12">
        <f>IF(AND('Raw Data'!$D7&gt;24, 'Raw Data'!$E7&gt;24), 'Raw Data'!AR7, 0)</f>
        <v/>
      </c>
      <c r="AR12" s="2">
        <f>IF($A12, 1, 0)</f>
        <v/>
      </c>
      <c r="AS12">
        <f>IF(AQ12=0, 'Raw Data'!AS7, 0)</f>
        <v/>
      </c>
      <c r="AT12" s="2">
        <f>IF($A12, 1, 0)</f>
        <v/>
      </c>
      <c r="AU12">
        <f>IF(AND('Raw Data'!$D7&gt;29, 'Raw Data'!$E7&gt;29), 'Raw Data'!AT7, 0)</f>
        <v/>
      </c>
      <c r="AV12" s="2">
        <f>IF($A12, 1, 0)</f>
        <v/>
      </c>
      <c r="AW12">
        <f>IF(AU12=0, 'Raw Data'!AU7, 0)</f>
        <v/>
      </c>
      <c r="AX12" s="2">
        <f>IF($A12, 1, 0)</f>
        <v/>
      </c>
      <c r="AY12">
        <f>IF(ISNUMBER('Raw Data'!D7), IF(_xlfn.XLOOKUP(SMALL('Raw Data'!K7:N7, 1), K12:Q12, K12:Q12, 0)&gt;0, SMALL('Raw Data'!K7:N7, 1), 0), 0)</f>
        <v/>
      </c>
      <c r="AZ12" s="2">
        <f>IF($A12, 1, 0)</f>
        <v/>
      </c>
      <c r="BA12">
        <f>IF(ISNUMBER('Raw Data'!D7), IF(_xlfn.XLOOKUP(SMALL('Raw Data'!K7:N7, 2), K12:Q12, K12:Q12, 0)&gt;0, SMALL('Raw Data'!K7:N7, 2), 0), 0)</f>
        <v/>
      </c>
      <c r="BB12" s="2">
        <f>IF($A12, 1, 0)</f>
        <v/>
      </c>
      <c r="BC12">
        <f>IF(ISNUMBER('Raw Data'!D7), IF(_xlfn.XLOOKUP(SMALL('Raw Data'!K7:N7, 3), K12:Q12, K12:Q12, 0)&gt;0, SMALL('Raw Data'!K7:N7, 3), 0), 0)</f>
        <v/>
      </c>
      <c r="BD12" s="2">
        <f>IF($A12, 1, 0)</f>
        <v/>
      </c>
      <c r="BE12">
        <f>IF(ISNUMBER('Raw Data'!D7), IF(_xlfn.XLOOKUP(SMALL('Raw Data'!K7:N7, 4), K12:Q12, K12:Q12, 0)&gt;0, SMALL('Raw Data'!K7:N7, 4), 0), 0)</f>
        <v/>
      </c>
      <c r="BF12" s="2">
        <f>IF($A12, 1, 0)</f>
        <v/>
      </c>
      <c r="BG12">
        <f>IF(AND('Raw Data'!I7&lt;'Raw Data'!J7, 'Raw Data'!D7&gt;'Raw Data'!E7), 'Raw Data'!I7, IF(AND('Raw Data'!J7&lt;'Raw Data'!I7, 'Raw Data'!E7&gt;'Raw Data'!D7), 'Raw Data'!J7, 0))</f>
        <v/>
      </c>
      <c r="BH12">
        <f>IF(OR(AND('Raw Data'!I7&lt;'Raw Data'!J7, 'Raw Data'!I7&gt;BH$1), AND('Raw Data'!J7&lt;'Raw Data'!I7, 'Raw Data'!J7&gt;BH$1)), 1, 0)</f>
        <v/>
      </c>
      <c r="BI12">
        <f>IF(AND(BH12, ABS('Raw Data'!D7-'Raw Data'!E7)&lt;4), 'Raw Data'!Z7, 0)</f>
        <v/>
      </c>
      <c r="BJ12">
        <f>IF('Raw Data'!F7&gt;Analysis!BJ$1, 1, 0)</f>
        <v/>
      </c>
      <c r="BK12">
        <f>IF(BJ12, AQ12, 0)</f>
        <v/>
      </c>
      <c r="BL12">
        <f>IF(AND('Raw Data'!F7&lt;Analysis!BL$1, ISBLANK('Raw Data'!F7)=FALSE), 1, 0)</f>
        <v/>
      </c>
      <c r="BM12">
        <f>IF(BL12, AS12, 0)</f>
        <v/>
      </c>
      <c r="BN12">
        <f>IF(AND('Raw Data'!F7&lt;Analysis!BN$1, ISBLANK('Raw Data'!F7)=FALSE), 1, 0)</f>
        <v/>
      </c>
      <c r="BO12">
        <f>IF(BN12, AI12, 0)</f>
        <v/>
      </c>
    </row>
    <row r="13">
      <c r="A13" s="2">
        <f>'Raw Data'!A8</f>
        <v/>
      </c>
      <c r="B13" s="2">
        <f>IF(A13, 1, 0)</f>
        <v/>
      </c>
      <c r="C13">
        <f>IF('Raw Data'!D8&lt;'Raw Data'!E8, 'Raw Data'!J8, 0)</f>
        <v/>
      </c>
      <c r="D13" s="2">
        <f>IF(A13, 1, 0)</f>
        <v/>
      </c>
      <c r="E13">
        <f>IF('Raw Data'!D8&gt;'Raw Data'!E8, 'Raw Data'!I8, 0)</f>
        <v/>
      </c>
      <c r="F13" s="2">
        <f>IF('Raw Data'!F8&gt;0, 1, 0)</f>
        <v/>
      </c>
      <c r="G13">
        <f>IF(SUM('Raw Data'!D8:E8)&lt;'Raw Data'!F8, 'Raw Data'!H8, 0)</f>
        <v/>
      </c>
      <c r="H13">
        <f>IF('Raw Data'!F8&gt;0, 1, 0)</f>
        <v/>
      </c>
      <c r="I13">
        <f>IF(SUM('Raw Data'!D8:E8)&gt;'Raw Data'!F8, 'Raw Data'!G8, 0)</f>
        <v/>
      </c>
      <c r="J13" s="2">
        <f>IF($A13, 1, 0)</f>
        <v/>
      </c>
      <c r="K13">
        <f>IF(AND('Raw Data'!D8&gt;'Raw Data'!E8, ABS('Raw Data'!D8-'Raw Data'!E8)&lt;14), 'Raw Data'!K8, 0)</f>
        <v/>
      </c>
      <c r="L13" s="2">
        <f>IF($A13, 1, 0)</f>
        <v/>
      </c>
      <c r="M13">
        <f>IF(AND('Raw Data'!D8&gt;'Raw Data'!E8, ABS('Raw Data'!D8-'Raw Data'!E8)&gt;13), 'Raw Data'!L8, 0)</f>
        <v/>
      </c>
      <c r="N13" s="2">
        <f>IF($A13, 1, 0)</f>
        <v/>
      </c>
      <c r="O13">
        <f>IF(AND('Raw Data'!E8&gt;'Raw Data'!D8, ABS('Raw Data'!E8-'Raw Data'!D8)&lt;14), 'Raw Data'!M8, 0)</f>
        <v/>
      </c>
      <c r="P13" s="2">
        <f>IF($A13, 1, 0)</f>
        <v/>
      </c>
      <c r="Q13">
        <f>IF(AND('Raw Data'!E8&gt;'Raw Data'!D8, ABS('Raw Data'!E8-'Raw Data'!D8)&gt;13), 'Raw Data'!N8, 0)</f>
        <v/>
      </c>
      <c r="R13" s="2">
        <f>IF($A13, 1, 0)</f>
        <v/>
      </c>
      <c r="S13">
        <f>IF(AND('Raw Data'!D8&gt;'Raw Data'!E8, ABS('Raw Data'!E8-'Raw Data'!D8)&gt;7), 'Raw Data'!V8, 0)</f>
        <v/>
      </c>
      <c r="T13" s="2">
        <f>IF($A13, 1, 0)</f>
        <v/>
      </c>
      <c r="U13">
        <f>IF(ABS('Raw Data'!D8-'Raw Data'!E8)&lt;8, 'Raw Data'!W8, 0)</f>
        <v/>
      </c>
      <c r="V13" s="2">
        <f>IF($A13, 1, 0)</f>
        <v/>
      </c>
      <c r="W13">
        <f>IF(AND('Raw Data'!E8&gt;'Raw Data'!D8, ABS('Raw Data'!E8-'Raw Data'!D8)&gt;7), 'Raw Data'!X8, 0)</f>
        <v/>
      </c>
      <c r="X13" s="2">
        <f>IF($A13, 1, 0)</f>
        <v/>
      </c>
      <c r="Y13">
        <f>IF(AND('Raw Data'!D8&gt;'Raw Data'!E8, ABS('Raw Data'!E8-'Raw Data'!D8)&gt;3), 'Raw Data'!Y8, 0)</f>
        <v/>
      </c>
      <c r="Z13" s="2">
        <f>IF($A13, 1, 0)</f>
        <v/>
      </c>
      <c r="AA13">
        <f>IF(ABS('Raw Data'!D8-'Raw Data'!E8)&lt;4, 'Raw Data'!Z8, 0)</f>
        <v/>
      </c>
      <c r="AB13" s="2">
        <f>IF($A13, 1, 0)</f>
        <v/>
      </c>
      <c r="AC13">
        <f>IF(AND('Raw Data'!E8&gt;'Raw Data'!D8, ABS('Raw Data'!E8-'Raw Data'!D8)&gt;7), 'Raw Data'!AA8, 0)</f>
        <v/>
      </c>
      <c r="AD13" s="2">
        <f>IF($A13, 1, 0)</f>
        <v/>
      </c>
      <c r="AE13">
        <f>IF(AND('Raw Data'!D8&gt;9, 'Raw Data'!E8&gt;9), 'Raw Data'!AL8, 0)</f>
        <v/>
      </c>
      <c r="AF13" s="2">
        <f>IF($A13, 1, 0)</f>
        <v/>
      </c>
      <c r="AG13">
        <f>IF(AE13=0, 'Raw Data'!AM8, 0)</f>
        <v/>
      </c>
      <c r="AH13" s="2">
        <f>IF($A13, 1, 0)</f>
        <v/>
      </c>
      <c r="AI13">
        <f>IF(AND('Raw Data'!$D8&gt;14, 'Raw Data'!$E8&gt;14), 'Raw Data'!AN8, 0)</f>
        <v/>
      </c>
      <c r="AJ13" s="2">
        <f>IF($A13, 1, 0)</f>
        <v/>
      </c>
      <c r="AK13">
        <f>IF(AI13=0, 'Raw Data'!AO8, 0)</f>
        <v/>
      </c>
      <c r="AL13" s="2">
        <f>IF($A13, 1, 0)</f>
        <v/>
      </c>
      <c r="AM13">
        <f>IF(AND('Raw Data'!$D8&gt;19, 'Raw Data'!$E8&gt;19), 'Raw Data'!AP8, 0)</f>
        <v/>
      </c>
      <c r="AN13" s="2">
        <f>IF($A13, 1, 0)</f>
        <v/>
      </c>
      <c r="AO13">
        <f>IF(AM13=0, 'Raw Data'!AQ8, 0)</f>
        <v/>
      </c>
      <c r="AP13" s="2">
        <f>IF($A13, 1, 0)</f>
        <v/>
      </c>
      <c r="AQ13">
        <f>IF(AND('Raw Data'!$D8&gt;24, 'Raw Data'!$E8&gt;24), 'Raw Data'!AR8, 0)</f>
        <v/>
      </c>
      <c r="AR13" s="2">
        <f>IF($A13, 1, 0)</f>
        <v/>
      </c>
      <c r="AS13">
        <f>IF(AQ13=0, 'Raw Data'!AS8, 0)</f>
        <v/>
      </c>
      <c r="AT13" s="2">
        <f>IF($A13, 1, 0)</f>
        <v/>
      </c>
      <c r="AU13">
        <f>IF(AND('Raw Data'!$D8&gt;29, 'Raw Data'!$E8&gt;29), 'Raw Data'!AT8, 0)</f>
        <v/>
      </c>
      <c r="AV13" s="2">
        <f>IF($A13, 1, 0)</f>
        <v/>
      </c>
      <c r="AW13">
        <f>IF(AU13=0, 'Raw Data'!AU8, 0)</f>
        <v/>
      </c>
      <c r="AX13" s="2">
        <f>IF($A13, 1, 0)</f>
        <v/>
      </c>
      <c r="AY13">
        <f>IF(ISNUMBER('Raw Data'!D8), IF(_xlfn.XLOOKUP(SMALL('Raw Data'!K8:N8, 1), K13:Q13, K13:Q13, 0)&gt;0, SMALL('Raw Data'!K8:N8, 1), 0), 0)</f>
        <v/>
      </c>
      <c r="AZ13" s="2">
        <f>IF($A13, 1, 0)</f>
        <v/>
      </c>
      <c r="BA13">
        <f>IF(ISNUMBER('Raw Data'!D8), IF(_xlfn.XLOOKUP(SMALL('Raw Data'!K8:N8, 2), K13:Q13, K13:Q13, 0)&gt;0, SMALL('Raw Data'!K8:N8, 2), 0), 0)</f>
        <v/>
      </c>
      <c r="BB13" s="2">
        <f>IF($A13, 1, 0)</f>
        <v/>
      </c>
      <c r="BC13">
        <f>IF(ISNUMBER('Raw Data'!D8), IF(_xlfn.XLOOKUP(SMALL('Raw Data'!K8:N8, 3), K13:Q13, K13:Q13, 0)&gt;0, SMALL('Raw Data'!K8:N8, 3), 0), 0)</f>
        <v/>
      </c>
      <c r="BD13" s="2">
        <f>IF($A13, 1, 0)</f>
        <v/>
      </c>
      <c r="BE13">
        <f>IF(ISNUMBER('Raw Data'!D8), IF(_xlfn.XLOOKUP(SMALL('Raw Data'!K8:N8, 4), K13:Q13, K13:Q13, 0)&gt;0, SMALL('Raw Data'!K8:N8, 4), 0), 0)</f>
        <v/>
      </c>
      <c r="BF13" s="2">
        <f>IF($A13, 1, 0)</f>
        <v/>
      </c>
      <c r="BG13">
        <f>IF(AND('Raw Data'!I8&lt;'Raw Data'!J8, 'Raw Data'!D8&gt;'Raw Data'!E8), 'Raw Data'!I8, IF(AND('Raw Data'!J8&lt;'Raw Data'!I8, 'Raw Data'!E8&gt;'Raw Data'!D8), 'Raw Data'!J8, 0))</f>
        <v/>
      </c>
      <c r="BH13">
        <f>IF(OR(AND('Raw Data'!I8&lt;'Raw Data'!J8, 'Raw Data'!I8&gt;BH$1), AND('Raw Data'!J8&lt;'Raw Data'!I8, 'Raw Data'!J8&gt;BH$1)), 1, 0)</f>
        <v/>
      </c>
      <c r="BI13">
        <f>IF(AND(BH13, ABS('Raw Data'!D8-'Raw Data'!E8)&lt;4), 'Raw Data'!Z8, 0)</f>
        <v/>
      </c>
      <c r="BJ13">
        <f>IF('Raw Data'!F8&gt;Analysis!BJ$1, 1, 0)</f>
        <v/>
      </c>
      <c r="BK13">
        <f>IF(BJ13, AQ13, 0)</f>
        <v/>
      </c>
      <c r="BL13">
        <f>IF(AND('Raw Data'!F8&lt;Analysis!BL$1, ISBLANK('Raw Data'!F8)=FALSE), 1, 0)</f>
        <v/>
      </c>
      <c r="BM13">
        <f>IF(BL13, AS13, 0)</f>
        <v/>
      </c>
      <c r="BN13">
        <f>IF(AND('Raw Data'!F8&lt;Analysis!BN$1, ISBLANK('Raw Data'!F8)=FALSE), 1, 0)</f>
        <v/>
      </c>
      <c r="BO13">
        <f>IF(BN13, AI13, 0)</f>
        <v/>
      </c>
    </row>
    <row r="14">
      <c r="A14" s="2">
        <f>'Raw Data'!A9</f>
        <v/>
      </c>
      <c r="B14" s="2">
        <f>IF(A14, 1, 0)</f>
        <v/>
      </c>
      <c r="C14">
        <f>IF('Raw Data'!D9&lt;'Raw Data'!E9, 'Raw Data'!J9, 0)</f>
        <v/>
      </c>
      <c r="D14" s="2">
        <f>IF(A14, 1, 0)</f>
        <v/>
      </c>
      <c r="E14">
        <f>IF('Raw Data'!D9&gt;'Raw Data'!E9, 'Raw Data'!I9, 0)</f>
        <v/>
      </c>
      <c r="F14" s="2">
        <f>IF('Raw Data'!F9&gt;0, 1, 0)</f>
        <v/>
      </c>
      <c r="G14">
        <f>IF(SUM('Raw Data'!D9:E9)&lt;'Raw Data'!F9, 'Raw Data'!H9, 0)</f>
        <v/>
      </c>
      <c r="H14">
        <f>IF('Raw Data'!F9&gt;0, 1, 0)</f>
        <v/>
      </c>
      <c r="I14">
        <f>IF(SUM('Raw Data'!D9:E9)&gt;'Raw Data'!F9, 'Raw Data'!G9, 0)</f>
        <v/>
      </c>
      <c r="J14" s="2">
        <f>IF($A14, 1, 0)</f>
        <v/>
      </c>
      <c r="K14">
        <f>IF(AND('Raw Data'!D9&gt;'Raw Data'!E9, ABS('Raw Data'!D9-'Raw Data'!E9)&lt;14), 'Raw Data'!K9, 0)</f>
        <v/>
      </c>
      <c r="L14" s="2">
        <f>IF($A14, 1, 0)</f>
        <v/>
      </c>
      <c r="M14">
        <f>IF(AND('Raw Data'!D9&gt;'Raw Data'!E9, ABS('Raw Data'!D9-'Raw Data'!E9)&gt;13), 'Raw Data'!L9, 0)</f>
        <v/>
      </c>
      <c r="N14" s="2">
        <f>IF($A14, 1, 0)</f>
        <v/>
      </c>
      <c r="O14">
        <f>IF(AND('Raw Data'!E9&gt;'Raw Data'!D9, ABS('Raw Data'!E9-'Raw Data'!D9)&lt;14), 'Raw Data'!M9, 0)</f>
        <v/>
      </c>
      <c r="P14" s="2">
        <f>IF($A14, 1, 0)</f>
        <v/>
      </c>
      <c r="Q14">
        <f>IF(AND('Raw Data'!E9&gt;'Raw Data'!D9, ABS('Raw Data'!E9-'Raw Data'!D9)&gt;13), 'Raw Data'!N9, 0)</f>
        <v/>
      </c>
      <c r="R14" s="2">
        <f>IF($A14, 1, 0)</f>
        <v/>
      </c>
      <c r="S14">
        <f>IF(AND('Raw Data'!D9&gt;'Raw Data'!E9, ABS('Raw Data'!E9-'Raw Data'!D9)&gt;7), 'Raw Data'!V9, 0)</f>
        <v/>
      </c>
      <c r="T14" s="2">
        <f>IF($A14, 1, 0)</f>
        <v/>
      </c>
      <c r="U14">
        <f>IF(ABS('Raw Data'!D9-'Raw Data'!E9)&lt;8, 'Raw Data'!W9, 0)</f>
        <v/>
      </c>
      <c r="V14" s="2">
        <f>IF($A14, 1, 0)</f>
        <v/>
      </c>
      <c r="W14">
        <f>IF(AND('Raw Data'!E9&gt;'Raw Data'!D9, ABS('Raw Data'!E9-'Raw Data'!D9)&gt;7), 'Raw Data'!X9, 0)</f>
        <v/>
      </c>
      <c r="X14" s="2">
        <f>IF($A14, 1, 0)</f>
        <v/>
      </c>
      <c r="Y14">
        <f>IF(AND('Raw Data'!D9&gt;'Raw Data'!E9, ABS('Raw Data'!E9-'Raw Data'!D9)&gt;3), 'Raw Data'!Y9, 0)</f>
        <v/>
      </c>
      <c r="Z14" s="2">
        <f>IF($A14, 1, 0)</f>
        <v/>
      </c>
      <c r="AA14">
        <f>IF(ABS('Raw Data'!D9-'Raw Data'!E9)&lt;4, 'Raw Data'!Z9, 0)</f>
        <v/>
      </c>
      <c r="AB14" s="2">
        <f>IF($A14, 1, 0)</f>
        <v/>
      </c>
      <c r="AC14">
        <f>IF(AND('Raw Data'!E9&gt;'Raw Data'!D9, ABS('Raw Data'!E9-'Raw Data'!D9)&gt;7), 'Raw Data'!AA9, 0)</f>
        <v/>
      </c>
      <c r="AD14" s="2">
        <f>IF($A14, 1, 0)</f>
        <v/>
      </c>
      <c r="AE14">
        <f>IF(AND('Raw Data'!D9&gt;9, 'Raw Data'!E9&gt;9), 'Raw Data'!AL9, 0)</f>
        <v/>
      </c>
      <c r="AF14" s="2">
        <f>IF($A14, 1, 0)</f>
        <v/>
      </c>
      <c r="AG14">
        <f>IF(AE14=0, 'Raw Data'!AM9, 0)</f>
        <v/>
      </c>
      <c r="AH14" s="2">
        <f>IF($A14, 1, 0)</f>
        <v/>
      </c>
      <c r="AI14">
        <f>IF(AND('Raw Data'!$D9&gt;14, 'Raw Data'!$E9&gt;14), 'Raw Data'!AN9, 0)</f>
        <v/>
      </c>
      <c r="AJ14" s="2">
        <f>IF($A14, 1, 0)</f>
        <v/>
      </c>
      <c r="AK14">
        <f>IF(AI14=0, 'Raw Data'!AO9, 0)</f>
        <v/>
      </c>
      <c r="AL14" s="2">
        <f>IF($A14, 1, 0)</f>
        <v/>
      </c>
      <c r="AM14">
        <f>IF(AND('Raw Data'!$D9&gt;19, 'Raw Data'!$E9&gt;19), 'Raw Data'!AP9, 0)</f>
        <v/>
      </c>
      <c r="AN14" s="2">
        <f>IF($A14, 1, 0)</f>
        <v/>
      </c>
      <c r="AO14">
        <f>IF(AM14=0, 'Raw Data'!AQ9, 0)</f>
        <v/>
      </c>
      <c r="AP14" s="2">
        <f>IF($A14, 1, 0)</f>
        <v/>
      </c>
      <c r="AQ14">
        <f>IF(AND('Raw Data'!$D9&gt;24, 'Raw Data'!$E9&gt;24), 'Raw Data'!AR9, 0)</f>
        <v/>
      </c>
      <c r="AR14" s="2">
        <f>IF($A14, 1, 0)</f>
        <v/>
      </c>
      <c r="AS14">
        <f>IF(AQ14=0, 'Raw Data'!AS9, 0)</f>
        <v/>
      </c>
      <c r="AT14" s="2">
        <f>IF($A14, 1, 0)</f>
        <v/>
      </c>
      <c r="AU14">
        <f>IF(AND('Raw Data'!$D9&gt;29, 'Raw Data'!$E9&gt;29), 'Raw Data'!AT9, 0)</f>
        <v/>
      </c>
      <c r="AV14" s="2">
        <f>IF($A14, 1, 0)</f>
        <v/>
      </c>
      <c r="AW14">
        <f>IF(AU14=0, 'Raw Data'!AU9, 0)</f>
        <v/>
      </c>
      <c r="AX14" s="2">
        <f>IF($A14, 1, 0)</f>
        <v/>
      </c>
      <c r="AY14">
        <f>IF(ISNUMBER('Raw Data'!D9), IF(_xlfn.XLOOKUP(SMALL('Raw Data'!K9:N9, 1), K14:Q14, K14:Q14, 0)&gt;0, SMALL('Raw Data'!K9:N9, 1), 0), 0)</f>
        <v/>
      </c>
      <c r="AZ14" s="2">
        <f>IF($A14, 1, 0)</f>
        <v/>
      </c>
      <c r="BA14">
        <f>IF(ISNUMBER('Raw Data'!D9), IF(_xlfn.XLOOKUP(SMALL('Raw Data'!K9:N9, 2), K14:Q14, K14:Q14, 0)&gt;0, SMALL('Raw Data'!K9:N9, 2), 0), 0)</f>
        <v/>
      </c>
      <c r="BB14" s="2">
        <f>IF($A14, 1, 0)</f>
        <v/>
      </c>
      <c r="BC14">
        <f>IF(ISNUMBER('Raw Data'!D9), IF(_xlfn.XLOOKUP(SMALL('Raw Data'!K9:N9, 3), K14:Q14, K14:Q14, 0)&gt;0, SMALL('Raw Data'!K9:N9, 3), 0), 0)</f>
        <v/>
      </c>
      <c r="BD14" s="2">
        <f>IF($A14, 1, 0)</f>
        <v/>
      </c>
      <c r="BE14">
        <f>IF(ISNUMBER('Raw Data'!D9), IF(_xlfn.XLOOKUP(SMALL('Raw Data'!K9:N9, 4), K14:Q14, K14:Q14, 0)&gt;0, SMALL('Raw Data'!K9:N9, 4), 0), 0)</f>
        <v/>
      </c>
      <c r="BF14" s="2">
        <f>IF($A14, 1, 0)</f>
        <v/>
      </c>
      <c r="BG14">
        <f>IF(AND('Raw Data'!I9&lt;'Raw Data'!J9, 'Raw Data'!D9&gt;'Raw Data'!E9), 'Raw Data'!I9, IF(AND('Raw Data'!J9&lt;'Raw Data'!I9, 'Raw Data'!E9&gt;'Raw Data'!D9), 'Raw Data'!J9, 0))</f>
        <v/>
      </c>
      <c r="BH14">
        <f>IF(OR(AND('Raw Data'!I9&lt;'Raw Data'!J9, 'Raw Data'!I9&gt;BH$1), AND('Raw Data'!J9&lt;'Raw Data'!I9, 'Raw Data'!J9&gt;BH$1)), 1, 0)</f>
        <v/>
      </c>
      <c r="BI14">
        <f>IF(AND(BH14, ABS('Raw Data'!D9-'Raw Data'!E9)&lt;4), 'Raw Data'!Z9, 0)</f>
        <v/>
      </c>
      <c r="BJ14">
        <f>IF('Raw Data'!F9&gt;Analysis!BJ$1, 1, 0)</f>
        <v/>
      </c>
      <c r="BK14">
        <f>IF(BJ14, AQ14, 0)</f>
        <v/>
      </c>
      <c r="BL14">
        <f>IF(AND('Raw Data'!F9&lt;Analysis!BL$1, ISBLANK('Raw Data'!F9)=FALSE), 1, 0)</f>
        <v/>
      </c>
      <c r="BM14">
        <f>IF(BL14, AS14, 0)</f>
        <v/>
      </c>
      <c r="BN14">
        <f>IF(AND('Raw Data'!F9&lt;Analysis!BN$1, ISBLANK('Raw Data'!F9)=FALSE), 1, 0)</f>
        <v/>
      </c>
      <c r="BO14">
        <f>IF(BN14, AI14, 0)</f>
        <v/>
      </c>
    </row>
    <row r="15">
      <c r="A15" s="2">
        <f>'Raw Data'!A10</f>
        <v/>
      </c>
      <c r="B15" s="2">
        <f>IF(A15, 1, 0)</f>
        <v/>
      </c>
      <c r="C15">
        <f>IF('Raw Data'!D10&lt;'Raw Data'!E10, 'Raw Data'!J10, 0)</f>
        <v/>
      </c>
      <c r="D15" s="2">
        <f>IF(A15, 1, 0)</f>
        <v/>
      </c>
      <c r="E15">
        <f>IF('Raw Data'!D10&gt;'Raw Data'!E10, 'Raw Data'!I10, 0)</f>
        <v/>
      </c>
      <c r="F15" s="2">
        <f>IF('Raw Data'!F10&gt;0, 1, 0)</f>
        <v/>
      </c>
      <c r="G15">
        <f>IF(SUM('Raw Data'!D10:E10)&lt;'Raw Data'!F10, 'Raw Data'!H10, 0)</f>
        <v/>
      </c>
      <c r="H15">
        <f>IF('Raw Data'!F10&gt;0, 1, 0)</f>
        <v/>
      </c>
      <c r="I15">
        <f>IF(SUM('Raw Data'!D10:E10)&gt;'Raw Data'!F10, 'Raw Data'!G10, 0)</f>
        <v/>
      </c>
      <c r="J15" s="2">
        <f>IF($A15, 1, 0)</f>
        <v/>
      </c>
      <c r="K15">
        <f>IF(AND('Raw Data'!D10&gt;'Raw Data'!E10, ABS('Raw Data'!D10-'Raw Data'!E10)&lt;14), 'Raw Data'!K10, 0)</f>
        <v/>
      </c>
      <c r="L15" s="2">
        <f>IF($A15, 1, 0)</f>
        <v/>
      </c>
      <c r="M15">
        <f>IF(AND('Raw Data'!D10&gt;'Raw Data'!E10, ABS('Raw Data'!D10-'Raw Data'!E10)&gt;13), 'Raw Data'!L10, 0)</f>
        <v/>
      </c>
      <c r="N15" s="2">
        <f>IF($A15, 1, 0)</f>
        <v/>
      </c>
      <c r="O15">
        <f>IF(AND('Raw Data'!E10&gt;'Raw Data'!D10, ABS('Raw Data'!E10-'Raw Data'!D10)&lt;14), 'Raw Data'!M10, 0)</f>
        <v/>
      </c>
      <c r="P15" s="2">
        <f>IF($A15, 1, 0)</f>
        <v/>
      </c>
      <c r="Q15">
        <f>IF(AND('Raw Data'!E10&gt;'Raw Data'!D10, ABS('Raw Data'!E10-'Raw Data'!D10)&gt;13), 'Raw Data'!N10, 0)</f>
        <v/>
      </c>
      <c r="R15" s="2">
        <f>IF($A15, 1, 0)</f>
        <v/>
      </c>
      <c r="S15">
        <f>IF(AND('Raw Data'!D10&gt;'Raw Data'!E10, ABS('Raw Data'!E10-'Raw Data'!D10)&gt;7), 'Raw Data'!V10, 0)</f>
        <v/>
      </c>
      <c r="T15" s="2">
        <f>IF($A15, 1, 0)</f>
        <v/>
      </c>
      <c r="U15">
        <f>IF(ABS('Raw Data'!D10-'Raw Data'!E10)&lt;8, 'Raw Data'!W10, 0)</f>
        <v/>
      </c>
      <c r="V15" s="2">
        <f>IF($A15, 1, 0)</f>
        <v/>
      </c>
      <c r="W15">
        <f>IF(AND('Raw Data'!E10&gt;'Raw Data'!D10, ABS('Raw Data'!E10-'Raw Data'!D10)&gt;7), 'Raw Data'!X10, 0)</f>
        <v/>
      </c>
      <c r="X15" s="2">
        <f>IF($A15, 1, 0)</f>
        <v/>
      </c>
      <c r="Y15">
        <f>IF(AND('Raw Data'!D10&gt;'Raw Data'!E10, ABS('Raw Data'!E10-'Raw Data'!D10)&gt;3), 'Raw Data'!Y10, 0)</f>
        <v/>
      </c>
      <c r="Z15" s="2">
        <f>IF($A15, 1, 0)</f>
        <v/>
      </c>
      <c r="AA15">
        <f>IF(ABS('Raw Data'!D10-'Raw Data'!E10)&lt;4, 'Raw Data'!Z10, 0)</f>
        <v/>
      </c>
      <c r="AB15" s="2">
        <f>IF($A15, 1, 0)</f>
        <v/>
      </c>
      <c r="AC15">
        <f>IF(AND('Raw Data'!E10&gt;'Raw Data'!D10, ABS('Raw Data'!E10-'Raw Data'!D10)&gt;7), 'Raw Data'!AA10, 0)</f>
        <v/>
      </c>
      <c r="AD15" s="2">
        <f>IF($A15, 1, 0)</f>
        <v/>
      </c>
      <c r="AE15">
        <f>IF(AND('Raw Data'!D10&gt;9, 'Raw Data'!E10&gt;9), 'Raw Data'!AL10, 0)</f>
        <v/>
      </c>
      <c r="AF15" s="2">
        <f>IF($A15, 1, 0)</f>
        <v/>
      </c>
      <c r="AG15">
        <f>IF(AE15=0, 'Raw Data'!AM10, 0)</f>
        <v/>
      </c>
      <c r="AH15" s="2">
        <f>IF($A15, 1, 0)</f>
        <v/>
      </c>
      <c r="AI15">
        <f>IF(AND('Raw Data'!$D10&gt;14, 'Raw Data'!$E10&gt;14), 'Raw Data'!AN10, 0)</f>
        <v/>
      </c>
      <c r="AJ15" s="2">
        <f>IF($A15, 1, 0)</f>
        <v/>
      </c>
      <c r="AK15">
        <f>IF(AI15=0, 'Raw Data'!AO10, 0)</f>
        <v/>
      </c>
      <c r="AL15" s="2">
        <f>IF($A15, 1, 0)</f>
        <v/>
      </c>
      <c r="AM15">
        <f>IF(AND('Raw Data'!$D10&gt;19, 'Raw Data'!$E10&gt;19), 'Raw Data'!AP10, 0)</f>
        <v/>
      </c>
      <c r="AN15" s="2">
        <f>IF($A15, 1, 0)</f>
        <v/>
      </c>
      <c r="AO15">
        <f>IF(AM15=0, 'Raw Data'!AQ10, 0)</f>
        <v/>
      </c>
      <c r="AP15" s="2">
        <f>IF($A15, 1, 0)</f>
        <v/>
      </c>
      <c r="AQ15">
        <f>IF(AND('Raw Data'!$D10&gt;24, 'Raw Data'!$E10&gt;24), 'Raw Data'!AR10, 0)</f>
        <v/>
      </c>
      <c r="AR15" s="2">
        <f>IF($A15, 1, 0)</f>
        <v/>
      </c>
      <c r="AS15">
        <f>IF(AQ15=0, 'Raw Data'!AS10, 0)</f>
        <v/>
      </c>
      <c r="AT15" s="2">
        <f>IF($A15, 1, 0)</f>
        <v/>
      </c>
      <c r="AU15">
        <f>IF(AND('Raw Data'!$D10&gt;29, 'Raw Data'!$E10&gt;29), 'Raw Data'!AT10, 0)</f>
        <v/>
      </c>
      <c r="AV15" s="2">
        <f>IF($A15, 1, 0)</f>
        <v/>
      </c>
      <c r="AW15">
        <f>IF(AU15=0, 'Raw Data'!AU10, 0)</f>
        <v/>
      </c>
      <c r="AX15" s="2">
        <f>IF($A15, 1, 0)</f>
        <v/>
      </c>
      <c r="AY15">
        <f>IF(ISNUMBER('Raw Data'!D10), IF(_xlfn.XLOOKUP(SMALL('Raw Data'!K10:N10, 1), K15:Q15, K15:Q15, 0)&gt;0, SMALL('Raw Data'!K10:N10, 1), 0), 0)</f>
        <v/>
      </c>
      <c r="AZ15" s="2">
        <f>IF($A15, 1, 0)</f>
        <v/>
      </c>
      <c r="BA15">
        <f>IF(ISNUMBER('Raw Data'!D10), IF(_xlfn.XLOOKUP(SMALL('Raw Data'!K10:N10, 2), K15:Q15, K15:Q15, 0)&gt;0, SMALL('Raw Data'!K10:N10, 2), 0), 0)</f>
        <v/>
      </c>
      <c r="BB15" s="2">
        <f>IF($A15, 1, 0)</f>
        <v/>
      </c>
      <c r="BC15">
        <f>IF(ISNUMBER('Raw Data'!D10), IF(_xlfn.XLOOKUP(SMALL('Raw Data'!K10:N10, 3), K15:Q15, K15:Q15, 0)&gt;0, SMALL('Raw Data'!K10:N10, 3), 0), 0)</f>
        <v/>
      </c>
      <c r="BD15" s="2">
        <f>IF($A15, 1, 0)</f>
        <v/>
      </c>
      <c r="BE15">
        <f>IF(ISNUMBER('Raw Data'!D10), IF(_xlfn.XLOOKUP(SMALL('Raw Data'!K10:N10, 4), K15:Q15, K15:Q15, 0)&gt;0, SMALL('Raw Data'!K10:N10, 4), 0), 0)</f>
        <v/>
      </c>
      <c r="BF15" s="2">
        <f>IF($A15, 1, 0)</f>
        <v/>
      </c>
      <c r="BG15">
        <f>IF(AND('Raw Data'!I10&lt;'Raw Data'!J10, 'Raw Data'!D10&gt;'Raw Data'!E10), 'Raw Data'!I10, IF(AND('Raw Data'!J10&lt;'Raw Data'!I10, 'Raw Data'!E10&gt;'Raw Data'!D10), 'Raw Data'!J10, 0))</f>
        <v/>
      </c>
      <c r="BH15">
        <f>IF(OR(AND('Raw Data'!I10&lt;'Raw Data'!J10, 'Raw Data'!I10&gt;BH$1), AND('Raw Data'!J10&lt;'Raw Data'!I10, 'Raw Data'!J10&gt;BH$1)), 1, 0)</f>
        <v/>
      </c>
      <c r="BI15">
        <f>IF(AND(BH15, ABS('Raw Data'!D10-'Raw Data'!E10)&lt;4), 'Raw Data'!Z10, 0)</f>
        <v/>
      </c>
      <c r="BJ15">
        <f>IF('Raw Data'!F10&gt;Analysis!BJ$1, 1, 0)</f>
        <v/>
      </c>
      <c r="BK15">
        <f>IF(BJ15, AQ15, 0)</f>
        <v/>
      </c>
      <c r="BL15">
        <f>IF(AND('Raw Data'!F10&lt;Analysis!BL$1, ISBLANK('Raw Data'!F10)=FALSE), 1, 0)</f>
        <v/>
      </c>
      <c r="BM15">
        <f>IF(BL15, AS15, 0)</f>
        <v/>
      </c>
      <c r="BN15">
        <f>IF(AND('Raw Data'!F10&lt;Analysis!BN$1, ISBLANK('Raw Data'!F10)=FALSE), 1, 0)</f>
        <v/>
      </c>
      <c r="BO15">
        <f>IF(BN15, AI15, 0)</f>
        <v/>
      </c>
    </row>
    <row r="16">
      <c r="A16" s="2">
        <f>'Raw Data'!A11</f>
        <v/>
      </c>
      <c r="B16" s="2">
        <f>IF(A16, 1, 0)</f>
        <v/>
      </c>
      <c r="C16">
        <f>IF('Raw Data'!D11&lt;'Raw Data'!E11, 'Raw Data'!J11, 0)</f>
        <v/>
      </c>
      <c r="D16" s="2">
        <f>IF(A16, 1, 0)</f>
        <v/>
      </c>
      <c r="E16">
        <f>IF('Raw Data'!D11&gt;'Raw Data'!E11, 'Raw Data'!I11, 0)</f>
        <v/>
      </c>
      <c r="F16" s="2">
        <f>IF('Raw Data'!F11&gt;0, 1, 0)</f>
        <v/>
      </c>
      <c r="G16">
        <f>IF(SUM('Raw Data'!D11:E11)&lt;'Raw Data'!F11, 'Raw Data'!H11, 0)</f>
        <v/>
      </c>
      <c r="H16">
        <f>IF('Raw Data'!F11&gt;0, 1, 0)</f>
        <v/>
      </c>
      <c r="I16">
        <f>IF(SUM('Raw Data'!D11:E11)&gt;'Raw Data'!F11, 'Raw Data'!G11, 0)</f>
        <v/>
      </c>
      <c r="J16" s="2">
        <f>IF($A16, 1, 0)</f>
        <v/>
      </c>
      <c r="K16">
        <f>IF(AND('Raw Data'!D11&gt;'Raw Data'!E11, ABS('Raw Data'!D11-'Raw Data'!E11)&lt;14), 'Raw Data'!K11, 0)</f>
        <v/>
      </c>
      <c r="L16" s="2">
        <f>IF($A16, 1, 0)</f>
        <v/>
      </c>
      <c r="M16">
        <f>IF(AND('Raw Data'!D11&gt;'Raw Data'!E11, ABS('Raw Data'!D11-'Raw Data'!E11)&gt;13), 'Raw Data'!L11, 0)</f>
        <v/>
      </c>
      <c r="N16" s="2">
        <f>IF($A16, 1, 0)</f>
        <v/>
      </c>
      <c r="O16">
        <f>IF(AND('Raw Data'!E11&gt;'Raw Data'!D11, ABS('Raw Data'!E11-'Raw Data'!D11)&lt;14), 'Raw Data'!M11, 0)</f>
        <v/>
      </c>
      <c r="P16" s="2">
        <f>IF($A16, 1, 0)</f>
        <v/>
      </c>
      <c r="Q16">
        <f>IF(AND('Raw Data'!E11&gt;'Raw Data'!D11, ABS('Raw Data'!E11-'Raw Data'!D11)&gt;13), 'Raw Data'!N11, 0)</f>
        <v/>
      </c>
      <c r="R16" s="2">
        <f>IF($A16, 1, 0)</f>
        <v/>
      </c>
      <c r="S16">
        <f>IF(AND('Raw Data'!D11&gt;'Raw Data'!E11, ABS('Raw Data'!E11-'Raw Data'!D11)&gt;7), 'Raw Data'!V11, 0)</f>
        <v/>
      </c>
      <c r="T16" s="2">
        <f>IF($A16, 1, 0)</f>
        <v/>
      </c>
      <c r="U16">
        <f>IF(ABS('Raw Data'!D11-'Raw Data'!E11)&lt;8, 'Raw Data'!W11, 0)</f>
        <v/>
      </c>
      <c r="V16" s="2">
        <f>IF($A16, 1, 0)</f>
        <v/>
      </c>
      <c r="W16">
        <f>IF(AND('Raw Data'!E11&gt;'Raw Data'!D11, ABS('Raw Data'!E11-'Raw Data'!D11)&gt;7), 'Raw Data'!X11, 0)</f>
        <v/>
      </c>
      <c r="X16" s="2">
        <f>IF($A16, 1, 0)</f>
        <v/>
      </c>
      <c r="Y16">
        <f>IF(AND('Raw Data'!D11&gt;'Raw Data'!E11, ABS('Raw Data'!E11-'Raw Data'!D11)&gt;3), 'Raw Data'!Y11, 0)</f>
        <v/>
      </c>
      <c r="Z16" s="2">
        <f>IF($A16, 1, 0)</f>
        <v/>
      </c>
      <c r="AA16">
        <f>IF(ABS('Raw Data'!D11-'Raw Data'!E11)&lt;4, 'Raw Data'!Z11, 0)</f>
        <v/>
      </c>
      <c r="AB16" s="2">
        <f>IF($A16, 1, 0)</f>
        <v/>
      </c>
      <c r="AC16">
        <f>IF(AND('Raw Data'!E11&gt;'Raw Data'!D11, ABS('Raw Data'!E11-'Raw Data'!D11)&gt;7), 'Raw Data'!AA11, 0)</f>
        <v/>
      </c>
      <c r="AD16" s="2">
        <f>IF($A16, 1, 0)</f>
        <v/>
      </c>
      <c r="AE16">
        <f>IF(AND('Raw Data'!D11&gt;9, 'Raw Data'!E11&gt;9), 'Raw Data'!AL11, 0)</f>
        <v/>
      </c>
      <c r="AF16" s="2">
        <f>IF($A16, 1, 0)</f>
        <v/>
      </c>
      <c r="AG16">
        <f>IF(AE16=0, 'Raw Data'!AM11, 0)</f>
        <v/>
      </c>
      <c r="AH16" s="2">
        <f>IF($A16, 1, 0)</f>
        <v/>
      </c>
      <c r="AI16">
        <f>IF(AND('Raw Data'!$D11&gt;14, 'Raw Data'!$E11&gt;14), 'Raw Data'!AN11, 0)</f>
        <v/>
      </c>
      <c r="AJ16" s="2">
        <f>IF($A16, 1, 0)</f>
        <v/>
      </c>
      <c r="AK16">
        <f>IF(AI16=0, 'Raw Data'!AO11, 0)</f>
        <v/>
      </c>
      <c r="AL16" s="2">
        <f>IF($A16, 1, 0)</f>
        <v/>
      </c>
      <c r="AM16">
        <f>IF(AND('Raw Data'!$D11&gt;19, 'Raw Data'!$E11&gt;19), 'Raw Data'!AP11, 0)</f>
        <v/>
      </c>
      <c r="AN16" s="2">
        <f>IF($A16, 1, 0)</f>
        <v/>
      </c>
      <c r="AO16">
        <f>IF(AM16=0, 'Raw Data'!AQ11, 0)</f>
        <v/>
      </c>
      <c r="AP16" s="2">
        <f>IF($A16, 1, 0)</f>
        <v/>
      </c>
      <c r="AQ16">
        <f>IF(AND('Raw Data'!$D11&gt;24, 'Raw Data'!$E11&gt;24), 'Raw Data'!AR11, 0)</f>
        <v/>
      </c>
      <c r="AR16" s="2">
        <f>IF($A16, 1, 0)</f>
        <v/>
      </c>
      <c r="AS16">
        <f>IF(AQ16=0, 'Raw Data'!AS11, 0)</f>
        <v/>
      </c>
      <c r="AT16" s="2">
        <f>IF($A16, 1, 0)</f>
        <v/>
      </c>
      <c r="AU16">
        <f>IF(AND('Raw Data'!$D11&gt;29, 'Raw Data'!$E11&gt;29), 'Raw Data'!AT11, 0)</f>
        <v/>
      </c>
      <c r="AV16" s="2">
        <f>IF($A16, 1, 0)</f>
        <v/>
      </c>
      <c r="AW16">
        <f>IF(AU16=0, 'Raw Data'!AU11, 0)</f>
        <v/>
      </c>
      <c r="AX16" s="2">
        <f>IF($A16, 1, 0)</f>
        <v/>
      </c>
      <c r="AY16">
        <f>IF(ISNUMBER('Raw Data'!D11), IF(_xlfn.XLOOKUP(SMALL('Raw Data'!K11:N11, 1), K16:Q16, K16:Q16, 0)&gt;0, SMALL('Raw Data'!K11:N11, 1), 0), 0)</f>
        <v/>
      </c>
      <c r="AZ16" s="2">
        <f>IF($A16, 1, 0)</f>
        <v/>
      </c>
      <c r="BA16">
        <f>IF(ISNUMBER('Raw Data'!D11), IF(_xlfn.XLOOKUP(SMALL('Raw Data'!K11:N11, 2), K16:Q16, K16:Q16, 0)&gt;0, SMALL('Raw Data'!K11:N11, 2), 0), 0)</f>
        <v/>
      </c>
      <c r="BB16" s="2">
        <f>IF($A16, 1, 0)</f>
        <v/>
      </c>
      <c r="BC16">
        <f>IF(ISNUMBER('Raw Data'!D11), IF(_xlfn.XLOOKUP(SMALL('Raw Data'!K11:N11, 3), K16:Q16, K16:Q16, 0)&gt;0, SMALL('Raw Data'!K11:N11, 3), 0), 0)</f>
        <v/>
      </c>
      <c r="BD16" s="2">
        <f>IF($A16, 1, 0)</f>
        <v/>
      </c>
      <c r="BE16">
        <f>IF(ISNUMBER('Raw Data'!D11), IF(_xlfn.XLOOKUP(SMALL('Raw Data'!K11:N11, 4), K16:Q16, K16:Q16, 0)&gt;0, SMALL('Raw Data'!K11:N11, 4), 0), 0)</f>
        <v/>
      </c>
      <c r="BF16" s="2">
        <f>IF($A16, 1, 0)</f>
        <v/>
      </c>
      <c r="BG16">
        <f>IF(AND('Raw Data'!I11&lt;'Raw Data'!J11, 'Raw Data'!D11&gt;'Raw Data'!E11), 'Raw Data'!I11, IF(AND('Raw Data'!J11&lt;'Raw Data'!I11, 'Raw Data'!E11&gt;'Raw Data'!D11), 'Raw Data'!J11, 0))</f>
        <v/>
      </c>
      <c r="BH16">
        <f>IF(OR(AND('Raw Data'!I11&lt;'Raw Data'!J11, 'Raw Data'!I11&gt;BH$1), AND('Raw Data'!J11&lt;'Raw Data'!I11, 'Raw Data'!J11&gt;BH$1)), 1, 0)</f>
        <v/>
      </c>
      <c r="BI16">
        <f>IF(AND(BH16, ABS('Raw Data'!D11-'Raw Data'!E11)&lt;4), 'Raw Data'!Z11, 0)</f>
        <v/>
      </c>
      <c r="BJ16">
        <f>IF('Raw Data'!F11&gt;Analysis!BJ$1, 1, 0)</f>
        <v/>
      </c>
      <c r="BK16">
        <f>IF(BJ16, AQ16, 0)</f>
        <v/>
      </c>
      <c r="BL16">
        <f>IF(AND('Raw Data'!F11&lt;Analysis!BL$1, ISBLANK('Raw Data'!F11)=FALSE), 1, 0)</f>
        <v/>
      </c>
      <c r="BM16">
        <f>IF(BL16, AS16, 0)</f>
        <v/>
      </c>
      <c r="BN16">
        <f>IF(AND('Raw Data'!F11&lt;Analysis!BN$1, ISBLANK('Raw Data'!F11)=FALSE), 1, 0)</f>
        <v/>
      </c>
      <c r="BO16">
        <f>IF(BN16, AI16, 0)</f>
        <v/>
      </c>
    </row>
    <row r="17">
      <c r="A17" s="2">
        <f>'Raw Data'!A12</f>
        <v/>
      </c>
      <c r="B17" s="2">
        <f>IF(A17, 1, 0)</f>
        <v/>
      </c>
      <c r="C17">
        <f>IF('Raw Data'!D12&lt;'Raw Data'!E12, 'Raw Data'!J12, 0)</f>
        <v/>
      </c>
      <c r="D17" s="2">
        <f>IF(A17, 1, 0)</f>
        <v/>
      </c>
      <c r="E17">
        <f>IF('Raw Data'!D12&gt;'Raw Data'!E12, 'Raw Data'!I12, 0)</f>
        <v/>
      </c>
      <c r="F17" s="2">
        <f>IF('Raw Data'!F12&gt;0, 1, 0)</f>
        <v/>
      </c>
      <c r="G17">
        <f>IF(SUM('Raw Data'!D12:E12)&lt;'Raw Data'!F12, 'Raw Data'!H12, 0)</f>
        <v/>
      </c>
      <c r="H17">
        <f>IF('Raw Data'!F12&gt;0, 1, 0)</f>
        <v/>
      </c>
      <c r="I17">
        <f>IF(SUM('Raw Data'!D12:E12)&gt;'Raw Data'!F12, 'Raw Data'!G12, 0)</f>
        <v/>
      </c>
      <c r="J17" s="2">
        <f>IF($A17, 1, 0)</f>
        <v/>
      </c>
      <c r="K17">
        <f>IF(AND('Raw Data'!D12&gt;'Raw Data'!E12, ABS('Raw Data'!D12-'Raw Data'!E12)&lt;14), 'Raw Data'!K12, 0)</f>
        <v/>
      </c>
      <c r="L17" s="2">
        <f>IF($A17, 1, 0)</f>
        <v/>
      </c>
      <c r="M17">
        <f>IF(AND('Raw Data'!D12&gt;'Raw Data'!E12, ABS('Raw Data'!D12-'Raw Data'!E12)&gt;13), 'Raw Data'!L12, 0)</f>
        <v/>
      </c>
      <c r="N17" s="2">
        <f>IF($A17, 1, 0)</f>
        <v/>
      </c>
      <c r="O17">
        <f>IF(AND('Raw Data'!E12&gt;'Raw Data'!D12, ABS('Raw Data'!E12-'Raw Data'!D12)&lt;14), 'Raw Data'!M12, 0)</f>
        <v/>
      </c>
      <c r="P17" s="2">
        <f>IF($A17, 1, 0)</f>
        <v/>
      </c>
      <c r="Q17">
        <f>IF(AND('Raw Data'!E12&gt;'Raw Data'!D12, ABS('Raw Data'!E12-'Raw Data'!D12)&gt;13), 'Raw Data'!N12, 0)</f>
        <v/>
      </c>
      <c r="R17" s="2">
        <f>IF($A17, 1, 0)</f>
        <v/>
      </c>
      <c r="S17">
        <f>IF(AND('Raw Data'!D12&gt;'Raw Data'!E12, ABS('Raw Data'!E12-'Raw Data'!D12)&gt;7), 'Raw Data'!V12, 0)</f>
        <v/>
      </c>
      <c r="T17" s="2">
        <f>IF($A17, 1, 0)</f>
        <v/>
      </c>
      <c r="U17">
        <f>IF(ABS('Raw Data'!D12-'Raw Data'!E12)&lt;8, 'Raw Data'!W12, 0)</f>
        <v/>
      </c>
      <c r="V17" s="2">
        <f>IF($A17, 1, 0)</f>
        <v/>
      </c>
      <c r="W17">
        <f>IF(AND('Raw Data'!E12&gt;'Raw Data'!D12, ABS('Raw Data'!E12-'Raw Data'!D12)&gt;7), 'Raw Data'!X12, 0)</f>
        <v/>
      </c>
      <c r="X17" s="2">
        <f>IF($A17, 1, 0)</f>
        <v/>
      </c>
      <c r="Y17">
        <f>IF(AND('Raw Data'!D12&gt;'Raw Data'!E12, ABS('Raw Data'!E12-'Raw Data'!D12)&gt;3), 'Raw Data'!Y12, 0)</f>
        <v/>
      </c>
      <c r="Z17" s="2">
        <f>IF($A17, 1, 0)</f>
        <v/>
      </c>
      <c r="AA17">
        <f>IF(ABS('Raw Data'!D12-'Raw Data'!E12)&lt;4, 'Raw Data'!Z12, 0)</f>
        <v/>
      </c>
      <c r="AB17" s="2">
        <f>IF($A17, 1, 0)</f>
        <v/>
      </c>
      <c r="AC17">
        <f>IF(AND('Raw Data'!E12&gt;'Raw Data'!D12, ABS('Raw Data'!E12-'Raw Data'!D12)&gt;7), 'Raw Data'!AA12, 0)</f>
        <v/>
      </c>
      <c r="AD17" s="2">
        <f>IF($A17, 1, 0)</f>
        <v/>
      </c>
      <c r="AE17">
        <f>IF(AND('Raw Data'!D12&gt;9, 'Raw Data'!E12&gt;9), 'Raw Data'!AL12, 0)</f>
        <v/>
      </c>
      <c r="AF17" s="2">
        <f>IF($A17, 1, 0)</f>
        <v/>
      </c>
      <c r="AG17">
        <f>IF(AE17=0, 'Raw Data'!AM12, 0)</f>
        <v/>
      </c>
      <c r="AH17" s="2">
        <f>IF($A17, 1, 0)</f>
        <v/>
      </c>
      <c r="AI17">
        <f>IF(AND('Raw Data'!$D12&gt;14, 'Raw Data'!$E12&gt;14), 'Raw Data'!AN12, 0)</f>
        <v/>
      </c>
      <c r="AJ17" s="2">
        <f>IF($A17, 1, 0)</f>
        <v/>
      </c>
      <c r="AK17">
        <f>IF(AI17=0, 'Raw Data'!AO12, 0)</f>
        <v/>
      </c>
      <c r="AL17" s="2">
        <f>IF($A17, 1, 0)</f>
        <v/>
      </c>
      <c r="AM17">
        <f>IF(AND('Raw Data'!$D12&gt;19, 'Raw Data'!$E12&gt;19), 'Raw Data'!AP12, 0)</f>
        <v/>
      </c>
      <c r="AN17" s="2">
        <f>IF($A17, 1, 0)</f>
        <v/>
      </c>
      <c r="AO17">
        <f>IF(AM17=0, 'Raw Data'!AQ12, 0)</f>
        <v/>
      </c>
      <c r="AP17" s="2">
        <f>IF($A17, 1, 0)</f>
        <v/>
      </c>
      <c r="AQ17">
        <f>IF(AND('Raw Data'!$D12&gt;24, 'Raw Data'!$E12&gt;24), 'Raw Data'!AR12, 0)</f>
        <v/>
      </c>
      <c r="AR17" s="2">
        <f>IF($A17, 1, 0)</f>
        <v/>
      </c>
      <c r="AS17">
        <f>IF(AQ17=0, 'Raw Data'!AS12, 0)</f>
        <v/>
      </c>
      <c r="AT17" s="2">
        <f>IF($A17, 1, 0)</f>
        <v/>
      </c>
      <c r="AU17">
        <f>IF(AND('Raw Data'!$D12&gt;29, 'Raw Data'!$E12&gt;29), 'Raw Data'!AT12, 0)</f>
        <v/>
      </c>
      <c r="AV17" s="2">
        <f>IF($A17, 1, 0)</f>
        <v/>
      </c>
      <c r="AW17">
        <f>IF(AU17=0, 'Raw Data'!AU12, 0)</f>
        <v/>
      </c>
      <c r="AX17" s="2">
        <f>IF($A17, 1, 0)</f>
        <v/>
      </c>
      <c r="AY17">
        <f>IF(ISNUMBER('Raw Data'!D12), IF(_xlfn.XLOOKUP(SMALL('Raw Data'!K12:N12, 1), K17:Q17, K17:Q17, 0)&gt;0, SMALL('Raw Data'!K12:N12, 1), 0), 0)</f>
        <v/>
      </c>
      <c r="AZ17" s="2">
        <f>IF($A17, 1, 0)</f>
        <v/>
      </c>
      <c r="BA17">
        <f>IF(ISNUMBER('Raw Data'!D12), IF(_xlfn.XLOOKUP(SMALL('Raw Data'!K12:N12, 2), K17:Q17, K17:Q17, 0)&gt;0, SMALL('Raw Data'!K12:N12, 2), 0), 0)</f>
        <v/>
      </c>
      <c r="BB17" s="2">
        <f>IF($A17, 1, 0)</f>
        <v/>
      </c>
      <c r="BC17">
        <f>IF(ISNUMBER('Raw Data'!D12), IF(_xlfn.XLOOKUP(SMALL('Raw Data'!K12:N12, 3), K17:Q17, K17:Q17, 0)&gt;0, SMALL('Raw Data'!K12:N12, 3), 0), 0)</f>
        <v/>
      </c>
      <c r="BD17" s="2">
        <f>IF($A17, 1, 0)</f>
        <v/>
      </c>
      <c r="BE17">
        <f>IF(ISNUMBER('Raw Data'!D12), IF(_xlfn.XLOOKUP(SMALL('Raw Data'!K12:N12, 4), K17:Q17, K17:Q17, 0)&gt;0, SMALL('Raw Data'!K12:N12, 4), 0), 0)</f>
        <v/>
      </c>
      <c r="BF17" s="2">
        <f>IF($A17, 1, 0)</f>
        <v/>
      </c>
      <c r="BG17">
        <f>IF(AND('Raw Data'!I12&lt;'Raw Data'!J12, 'Raw Data'!D12&gt;'Raw Data'!E12), 'Raw Data'!I12, IF(AND('Raw Data'!J12&lt;'Raw Data'!I12, 'Raw Data'!E12&gt;'Raw Data'!D12), 'Raw Data'!J12, 0))</f>
        <v/>
      </c>
      <c r="BH17">
        <f>IF(OR(AND('Raw Data'!I12&lt;'Raw Data'!J12, 'Raw Data'!I12&gt;BH$1), AND('Raw Data'!J12&lt;'Raw Data'!I12, 'Raw Data'!J12&gt;BH$1)), 1, 0)</f>
        <v/>
      </c>
      <c r="BI17">
        <f>IF(AND(BH17, ABS('Raw Data'!D12-'Raw Data'!E12)&lt;4), 'Raw Data'!Z12, 0)</f>
        <v/>
      </c>
      <c r="BJ17">
        <f>IF('Raw Data'!F12&gt;Analysis!BJ$1, 1, 0)</f>
        <v/>
      </c>
      <c r="BK17">
        <f>IF(BJ17, AQ17, 0)</f>
        <v/>
      </c>
      <c r="BL17">
        <f>IF(AND('Raw Data'!F12&lt;Analysis!BL$1, ISBLANK('Raw Data'!F12)=FALSE), 1, 0)</f>
        <v/>
      </c>
      <c r="BM17">
        <f>IF(BL17, AS17, 0)</f>
        <v/>
      </c>
      <c r="BN17">
        <f>IF(AND('Raw Data'!F12&lt;Analysis!BN$1, ISBLANK('Raw Data'!F12)=FALSE), 1, 0)</f>
        <v/>
      </c>
      <c r="BO17">
        <f>IF(BN17, AI17, 0)</f>
        <v/>
      </c>
    </row>
    <row r="18">
      <c r="A18" s="2">
        <f>'Raw Data'!A13</f>
        <v/>
      </c>
      <c r="B18" s="2">
        <f>IF(A18, 1, 0)</f>
        <v/>
      </c>
      <c r="C18">
        <f>IF('Raw Data'!D13&lt;'Raw Data'!E13, 'Raw Data'!J13, 0)</f>
        <v/>
      </c>
      <c r="D18" s="2">
        <f>IF(A18, 1, 0)</f>
        <v/>
      </c>
      <c r="E18">
        <f>IF('Raw Data'!D13&gt;'Raw Data'!E13, 'Raw Data'!I13, 0)</f>
        <v/>
      </c>
      <c r="F18" s="2">
        <f>IF('Raw Data'!F13&gt;0, 1, 0)</f>
        <v/>
      </c>
      <c r="G18">
        <f>IF(SUM('Raw Data'!D13:E13)&lt;'Raw Data'!F13, 'Raw Data'!H13, 0)</f>
        <v/>
      </c>
      <c r="H18">
        <f>IF('Raw Data'!F13&gt;0, 1, 0)</f>
        <v/>
      </c>
      <c r="I18">
        <f>IF(SUM('Raw Data'!D13:E13)&gt;'Raw Data'!F13, 'Raw Data'!G13, 0)</f>
        <v/>
      </c>
      <c r="J18" s="2">
        <f>IF($A18, 1, 0)</f>
        <v/>
      </c>
      <c r="K18">
        <f>IF(AND('Raw Data'!D13&gt;'Raw Data'!E13, ABS('Raw Data'!D13-'Raw Data'!E13)&lt;14), 'Raw Data'!K13, 0)</f>
        <v/>
      </c>
      <c r="L18" s="2">
        <f>IF($A18, 1, 0)</f>
        <v/>
      </c>
      <c r="M18">
        <f>IF(AND('Raw Data'!D13&gt;'Raw Data'!E13, ABS('Raw Data'!D13-'Raw Data'!E13)&gt;13), 'Raw Data'!L13, 0)</f>
        <v/>
      </c>
      <c r="N18" s="2">
        <f>IF($A18, 1, 0)</f>
        <v/>
      </c>
      <c r="O18">
        <f>IF(AND('Raw Data'!E13&gt;'Raw Data'!D13, ABS('Raw Data'!E13-'Raw Data'!D13)&lt;14), 'Raw Data'!M13, 0)</f>
        <v/>
      </c>
      <c r="P18" s="2">
        <f>IF($A18, 1, 0)</f>
        <v/>
      </c>
      <c r="Q18">
        <f>IF(AND('Raw Data'!E13&gt;'Raw Data'!D13, ABS('Raw Data'!E13-'Raw Data'!D13)&gt;13), 'Raw Data'!N13, 0)</f>
        <v/>
      </c>
      <c r="R18" s="2">
        <f>IF($A18, 1, 0)</f>
        <v/>
      </c>
      <c r="S18">
        <f>IF(AND('Raw Data'!D13&gt;'Raw Data'!E13, ABS('Raw Data'!E13-'Raw Data'!D13)&gt;7), 'Raw Data'!V13, 0)</f>
        <v/>
      </c>
      <c r="T18" s="2">
        <f>IF($A18, 1, 0)</f>
        <v/>
      </c>
      <c r="U18">
        <f>IF(ABS('Raw Data'!D13-'Raw Data'!E13)&lt;8, 'Raw Data'!W13, 0)</f>
        <v/>
      </c>
      <c r="V18" s="2">
        <f>IF($A18, 1, 0)</f>
        <v/>
      </c>
      <c r="W18">
        <f>IF(AND('Raw Data'!E13&gt;'Raw Data'!D13, ABS('Raw Data'!E13-'Raw Data'!D13)&gt;7), 'Raw Data'!X13, 0)</f>
        <v/>
      </c>
      <c r="X18" s="2">
        <f>IF($A18, 1, 0)</f>
        <v/>
      </c>
      <c r="Y18">
        <f>IF(AND('Raw Data'!D13&gt;'Raw Data'!E13, ABS('Raw Data'!E13-'Raw Data'!D13)&gt;3), 'Raw Data'!Y13, 0)</f>
        <v/>
      </c>
      <c r="Z18" s="2">
        <f>IF($A18, 1, 0)</f>
        <v/>
      </c>
      <c r="AA18">
        <f>IF(ABS('Raw Data'!D13-'Raw Data'!E13)&lt;4, 'Raw Data'!Z13, 0)</f>
        <v/>
      </c>
      <c r="AB18" s="2">
        <f>IF($A18, 1, 0)</f>
        <v/>
      </c>
      <c r="AC18">
        <f>IF(AND('Raw Data'!E13&gt;'Raw Data'!D13, ABS('Raw Data'!E13-'Raw Data'!D13)&gt;7), 'Raw Data'!AA13, 0)</f>
        <v/>
      </c>
      <c r="AD18" s="2">
        <f>IF($A18, 1, 0)</f>
        <v/>
      </c>
      <c r="AE18">
        <f>IF(AND('Raw Data'!D13&gt;9, 'Raw Data'!E13&gt;9), 'Raw Data'!AL13, 0)</f>
        <v/>
      </c>
      <c r="AF18" s="2">
        <f>IF($A18, 1, 0)</f>
        <v/>
      </c>
      <c r="AG18">
        <f>IF(AE18=0, 'Raw Data'!AM13, 0)</f>
        <v/>
      </c>
      <c r="AH18" s="2">
        <f>IF($A18, 1, 0)</f>
        <v/>
      </c>
      <c r="AI18">
        <f>IF(AND('Raw Data'!$D13&gt;14, 'Raw Data'!$E13&gt;14), 'Raw Data'!AN13, 0)</f>
        <v/>
      </c>
      <c r="AJ18" s="2">
        <f>IF($A18, 1, 0)</f>
        <v/>
      </c>
      <c r="AK18">
        <f>IF(AI18=0, 'Raw Data'!AO13, 0)</f>
        <v/>
      </c>
      <c r="AL18" s="2">
        <f>IF($A18, 1, 0)</f>
        <v/>
      </c>
      <c r="AM18">
        <f>IF(AND('Raw Data'!$D13&gt;19, 'Raw Data'!$E13&gt;19), 'Raw Data'!AP13, 0)</f>
        <v/>
      </c>
      <c r="AN18" s="2">
        <f>IF($A18, 1, 0)</f>
        <v/>
      </c>
      <c r="AO18">
        <f>IF(AM18=0, 'Raw Data'!AQ13, 0)</f>
        <v/>
      </c>
      <c r="AP18" s="2">
        <f>IF($A18, 1, 0)</f>
        <v/>
      </c>
      <c r="AQ18">
        <f>IF(AND('Raw Data'!$D13&gt;24, 'Raw Data'!$E13&gt;24), 'Raw Data'!AR13, 0)</f>
        <v/>
      </c>
      <c r="AR18" s="2">
        <f>IF($A18, 1, 0)</f>
        <v/>
      </c>
      <c r="AS18">
        <f>IF(AQ18=0, 'Raw Data'!AS13, 0)</f>
        <v/>
      </c>
      <c r="AT18" s="2">
        <f>IF($A18, 1, 0)</f>
        <v/>
      </c>
      <c r="AU18">
        <f>IF(AND('Raw Data'!$D13&gt;29, 'Raw Data'!$E13&gt;29), 'Raw Data'!AT13, 0)</f>
        <v/>
      </c>
      <c r="AV18" s="2">
        <f>IF($A18, 1, 0)</f>
        <v/>
      </c>
      <c r="AW18">
        <f>IF(AU18=0, 'Raw Data'!AU13, 0)</f>
        <v/>
      </c>
      <c r="AX18" s="2">
        <f>IF($A18, 1, 0)</f>
        <v/>
      </c>
      <c r="AY18">
        <f>IF(ISNUMBER('Raw Data'!D13), IF(_xlfn.XLOOKUP(SMALL('Raw Data'!K13:N13, 1), K18:Q18, K18:Q18, 0)&gt;0, SMALL('Raw Data'!K13:N13, 1), 0), 0)</f>
        <v/>
      </c>
      <c r="AZ18" s="2">
        <f>IF($A18, 1, 0)</f>
        <v/>
      </c>
      <c r="BA18">
        <f>IF(ISNUMBER('Raw Data'!D13), IF(_xlfn.XLOOKUP(SMALL('Raw Data'!K13:N13, 2), K18:Q18, K18:Q18, 0)&gt;0, SMALL('Raw Data'!K13:N13, 2), 0), 0)</f>
        <v/>
      </c>
      <c r="BB18" s="2">
        <f>IF($A18, 1, 0)</f>
        <v/>
      </c>
      <c r="BC18">
        <f>IF(ISNUMBER('Raw Data'!D13), IF(_xlfn.XLOOKUP(SMALL('Raw Data'!K13:N13, 3), K18:Q18, K18:Q18, 0)&gt;0, SMALL('Raw Data'!K13:N13, 3), 0), 0)</f>
        <v/>
      </c>
      <c r="BD18" s="2">
        <f>IF($A18, 1, 0)</f>
        <v/>
      </c>
      <c r="BE18">
        <f>IF(ISNUMBER('Raw Data'!D13), IF(_xlfn.XLOOKUP(SMALL('Raw Data'!K13:N13, 4), K18:Q18, K18:Q18, 0)&gt;0, SMALL('Raw Data'!K13:N13, 4), 0), 0)</f>
        <v/>
      </c>
      <c r="BF18" s="2">
        <f>IF($A18, 1, 0)</f>
        <v/>
      </c>
      <c r="BG18">
        <f>IF(AND('Raw Data'!I13&lt;'Raw Data'!J13, 'Raw Data'!D13&gt;'Raw Data'!E13), 'Raw Data'!I13, IF(AND('Raw Data'!J13&lt;'Raw Data'!I13, 'Raw Data'!E13&gt;'Raw Data'!D13), 'Raw Data'!J13, 0))</f>
        <v/>
      </c>
      <c r="BH18">
        <f>IF(OR(AND('Raw Data'!I13&lt;'Raw Data'!J13, 'Raw Data'!I13&gt;BH$1), AND('Raw Data'!J13&lt;'Raw Data'!I13, 'Raw Data'!J13&gt;BH$1)), 1, 0)</f>
        <v/>
      </c>
      <c r="BI18">
        <f>IF(AND(BH18, ABS('Raw Data'!D13-'Raw Data'!E13)&lt;4), 'Raw Data'!Z13, 0)</f>
        <v/>
      </c>
      <c r="BJ18">
        <f>IF('Raw Data'!F13&gt;Analysis!BJ$1, 1, 0)</f>
        <v/>
      </c>
      <c r="BK18">
        <f>IF(BJ18, AQ18, 0)</f>
        <v/>
      </c>
      <c r="BL18">
        <f>IF(AND('Raw Data'!F13&lt;Analysis!BL$1, ISBLANK('Raw Data'!F13)=FALSE), 1, 0)</f>
        <v/>
      </c>
      <c r="BM18">
        <f>IF(BL18, AS18, 0)</f>
        <v/>
      </c>
      <c r="BN18">
        <f>IF(AND('Raw Data'!F13&lt;Analysis!BN$1, ISBLANK('Raw Data'!F13)=FALSE), 1, 0)</f>
        <v/>
      </c>
      <c r="BO18">
        <f>IF(BN18, AI18, 0)</f>
        <v/>
      </c>
    </row>
    <row r="19">
      <c r="A19" s="2">
        <f>'Raw Data'!A14</f>
        <v/>
      </c>
      <c r="B19" s="2">
        <f>IF(A19, 1, 0)</f>
        <v/>
      </c>
      <c r="C19">
        <f>IF('Raw Data'!D14&lt;'Raw Data'!E14, 'Raw Data'!J14, 0)</f>
        <v/>
      </c>
      <c r="D19" s="2">
        <f>IF(A19, 1, 0)</f>
        <v/>
      </c>
      <c r="E19">
        <f>IF('Raw Data'!D14&gt;'Raw Data'!E14, 'Raw Data'!I14, 0)</f>
        <v/>
      </c>
      <c r="F19" s="2">
        <f>IF('Raw Data'!F14&gt;0, 1, 0)</f>
        <v/>
      </c>
      <c r="G19">
        <f>IF(SUM('Raw Data'!D14:E14)&lt;'Raw Data'!F14, 'Raw Data'!H14, 0)</f>
        <v/>
      </c>
      <c r="H19">
        <f>IF('Raw Data'!F14&gt;0, 1, 0)</f>
        <v/>
      </c>
      <c r="I19">
        <f>IF(SUM('Raw Data'!D14:E14)&gt;'Raw Data'!F14, 'Raw Data'!G14, 0)</f>
        <v/>
      </c>
      <c r="J19" s="2">
        <f>IF($A19, 1, 0)</f>
        <v/>
      </c>
      <c r="K19">
        <f>IF(AND('Raw Data'!D14&gt;'Raw Data'!E14, ABS('Raw Data'!D14-'Raw Data'!E14)&lt;14), 'Raw Data'!K14, 0)</f>
        <v/>
      </c>
      <c r="L19" s="2">
        <f>IF($A19, 1, 0)</f>
        <v/>
      </c>
      <c r="M19">
        <f>IF(AND('Raw Data'!D14&gt;'Raw Data'!E14, ABS('Raw Data'!D14-'Raw Data'!E14)&gt;13), 'Raw Data'!L14, 0)</f>
        <v/>
      </c>
      <c r="N19" s="2">
        <f>IF($A19, 1, 0)</f>
        <v/>
      </c>
      <c r="O19">
        <f>IF(AND('Raw Data'!E14&gt;'Raw Data'!D14, ABS('Raw Data'!E14-'Raw Data'!D14)&lt;14), 'Raw Data'!M14, 0)</f>
        <v/>
      </c>
      <c r="P19" s="2">
        <f>IF($A19, 1, 0)</f>
        <v/>
      </c>
      <c r="Q19">
        <f>IF(AND('Raw Data'!E14&gt;'Raw Data'!D14, ABS('Raw Data'!E14-'Raw Data'!D14)&gt;13), 'Raw Data'!N14, 0)</f>
        <v/>
      </c>
      <c r="R19" s="2">
        <f>IF($A19, 1, 0)</f>
        <v/>
      </c>
      <c r="S19">
        <f>IF(AND('Raw Data'!D14&gt;'Raw Data'!E14, ABS('Raw Data'!E14-'Raw Data'!D14)&gt;7), 'Raw Data'!V14, 0)</f>
        <v/>
      </c>
      <c r="T19" s="2">
        <f>IF($A19, 1, 0)</f>
        <v/>
      </c>
      <c r="U19">
        <f>IF(ABS('Raw Data'!D14-'Raw Data'!E14)&lt;8, 'Raw Data'!W14, 0)</f>
        <v/>
      </c>
      <c r="V19" s="2">
        <f>IF($A19, 1, 0)</f>
        <v/>
      </c>
      <c r="W19">
        <f>IF(AND('Raw Data'!E14&gt;'Raw Data'!D14, ABS('Raw Data'!E14-'Raw Data'!D14)&gt;7), 'Raw Data'!X14, 0)</f>
        <v/>
      </c>
      <c r="X19" s="2">
        <f>IF($A19, 1, 0)</f>
        <v/>
      </c>
      <c r="Y19">
        <f>IF(AND('Raw Data'!D14&gt;'Raw Data'!E14, ABS('Raw Data'!E14-'Raw Data'!D14)&gt;3), 'Raw Data'!Y14, 0)</f>
        <v/>
      </c>
      <c r="Z19" s="2">
        <f>IF($A19, 1, 0)</f>
        <v/>
      </c>
      <c r="AA19">
        <f>IF(ABS('Raw Data'!D14-'Raw Data'!E14)&lt;4, 'Raw Data'!Z14, 0)</f>
        <v/>
      </c>
      <c r="AB19" s="2">
        <f>IF($A19, 1, 0)</f>
        <v/>
      </c>
      <c r="AC19">
        <f>IF(AND('Raw Data'!E14&gt;'Raw Data'!D14, ABS('Raw Data'!E14-'Raw Data'!D14)&gt;7), 'Raw Data'!AA14, 0)</f>
        <v/>
      </c>
      <c r="AD19" s="2">
        <f>IF($A19, 1, 0)</f>
        <v/>
      </c>
      <c r="AE19">
        <f>IF(AND('Raw Data'!D14&gt;9, 'Raw Data'!E14&gt;9), 'Raw Data'!AL14, 0)</f>
        <v/>
      </c>
      <c r="AF19" s="2">
        <f>IF($A19, 1, 0)</f>
        <v/>
      </c>
      <c r="AG19">
        <f>IF(AE19=0, 'Raw Data'!AM14, 0)</f>
        <v/>
      </c>
      <c r="AH19" s="2">
        <f>IF($A19, 1, 0)</f>
        <v/>
      </c>
      <c r="AI19">
        <f>IF(AND('Raw Data'!$D14&gt;14, 'Raw Data'!$E14&gt;14), 'Raw Data'!AN14, 0)</f>
        <v/>
      </c>
      <c r="AJ19" s="2">
        <f>IF($A19, 1, 0)</f>
        <v/>
      </c>
      <c r="AK19">
        <f>IF(AI19=0, 'Raw Data'!AO14, 0)</f>
        <v/>
      </c>
      <c r="AL19" s="2">
        <f>IF($A19, 1, 0)</f>
        <v/>
      </c>
      <c r="AM19">
        <f>IF(AND('Raw Data'!$D14&gt;19, 'Raw Data'!$E14&gt;19), 'Raw Data'!AP14, 0)</f>
        <v/>
      </c>
      <c r="AN19" s="2">
        <f>IF($A19, 1, 0)</f>
        <v/>
      </c>
      <c r="AO19">
        <f>IF(AM19=0, 'Raw Data'!AQ14, 0)</f>
        <v/>
      </c>
      <c r="AP19" s="2">
        <f>IF($A19, 1, 0)</f>
        <v/>
      </c>
      <c r="AQ19">
        <f>IF(AND('Raw Data'!$D14&gt;24, 'Raw Data'!$E14&gt;24), 'Raw Data'!AR14, 0)</f>
        <v/>
      </c>
      <c r="AR19" s="2">
        <f>IF($A19, 1, 0)</f>
        <v/>
      </c>
      <c r="AS19">
        <f>IF(AQ19=0, 'Raw Data'!AS14, 0)</f>
        <v/>
      </c>
      <c r="AT19" s="2">
        <f>IF($A19, 1, 0)</f>
        <v/>
      </c>
      <c r="AU19">
        <f>IF(AND('Raw Data'!$D14&gt;29, 'Raw Data'!$E14&gt;29), 'Raw Data'!AT14, 0)</f>
        <v/>
      </c>
      <c r="AV19" s="2">
        <f>IF($A19, 1, 0)</f>
        <v/>
      </c>
      <c r="AW19">
        <f>IF(AU19=0, 'Raw Data'!AU14, 0)</f>
        <v/>
      </c>
      <c r="AX19" s="2">
        <f>IF($A19, 1, 0)</f>
        <v/>
      </c>
      <c r="AY19">
        <f>IF(ISNUMBER('Raw Data'!D14), IF(_xlfn.XLOOKUP(SMALL('Raw Data'!K14:N14, 1), K19:Q19, K19:Q19, 0)&gt;0, SMALL('Raw Data'!K14:N14, 1), 0), 0)</f>
        <v/>
      </c>
      <c r="AZ19" s="2">
        <f>IF($A19, 1, 0)</f>
        <v/>
      </c>
      <c r="BA19">
        <f>IF(ISNUMBER('Raw Data'!D14), IF(_xlfn.XLOOKUP(SMALL('Raw Data'!K14:N14, 2), K19:Q19, K19:Q19, 0)&gt;0, SMALL('Raw Data'!K14:N14, 2), 0), 0)</f>
        <v/>
      </c>
      <c r="BB19" s="2">
        <f>IF($A19, 1, 0)</f>
        <v/>
      </c>
      <c r="BC19">
        <f>IF(ISNUMBER('Raw Data'!D14), IF(_xlfn.XLOOKUP(SMALL('Raw Data'!K14:N14, 3), K19:Q19, K19:Q19, 0)&gt;0, SMALL('Raw Data'!K14:N14, 3), 0), 0)</f>
        <v/>
      </c>
      <c r="BD19" s="2">
        <f>IF($A19, 1, 0)</f>
        <v/>
      </c>
      <c r="BE19">
        <f>IF(ISNUMBER('Raw Data'!D14), IF(_xlfn.XLOOKUP(SMALL('Raw Data'!K14:N14, 4), K19:Q19, K19:Q19, 0)&gt;0, SMALL('Raw Data'!K14:N14, 4), 0), 0)</f>
        <v/>
      </c>
      <c r="BF19" s="2">
        <f>IF($A19, 1, 0)</f>
        <v/>
      </c>
      <c r="BG19">
        <f>IF(AND('Raw Data'!I14&lt;'Raw Data'!J14, 'Raw Data'!D14&gt;'Raw Data'!E14), 'Raw Data'!I14, IF(AND('Raw Data'!J14&lt;'Raw Data'!I14, 'Raw Data'!E14&gt;'Raw Data'!D14), 'Raw Data'!J14, 0))</f>
        <v/>
      </c>
      <c r="BH19">
        <f>IF(OR(AND('Raw Data'!I14&lt;'Raw Data'!J14, 'Raw Data'!I14&gt;BH$1), AND('Raw Data'!J14&lt;'Raw Data'!I14, 'Raw Data'!J14&gt;BH$1)), 1, 0)</f>
        <v/>
      </c>
      <c r="BI19">
        <f>IF(AND(BH19, ABS('Raw Data'!D14-'Raw Data'!E14)&lt;4), 'Raw Data'!Z14, 0)</f>
        <v/>
      </c>
      <c r="BJ19">
        <f>IF('Raw Data'!F14&gt;Analysis!BJ$1, 1, 0)</f>
        <v/>
      </c>
      <c r="BK19">
        <f>IF(BJ19, AQ19, 0)</f>
        <v/>
      </c>
      <c r="BL19">
        <f>IF(AND('Raw Data'!F14&lt;Analysis!BL$1, ISBLANK('Raw Data'!F14)=FALSE), 1, 0)</f>
        <v/>
      </c>
      <c r="BM19">
        <f>IF(BL19, AS19, 0)</f>
        <v/>
      </c>
      <c r="BN19">
        <f>IF(AND('Raw Data'!F14&lt;Analysis!BN$1, ISBLANK('Raw Data'!F14)=FALSE), 1, 0)</f>
        <v/>
      </c>
      <c r="BO19">
        <f>IF(BN19, AI19, 0)</f>
        <v/>
      </c>
    </row>
    <row r="20">
      <c r="A20" s="2">
        <f>'Raw Data'!A15</f>
        <v/>
      </c>
      <c r="B20" s="2">
        <f>IF(A20, 1, 0)</f>
        <v/>
      </c>
      <c r="C20">
        <f>IF('Raw Data'!D15&lt;'Raw Data'!E15, 'Raw Data'!J15, 0)</f>
        <v/>
      </c>
      <c r="D20" s="2">
        <f>IF(A20, 1, 0)</f>
        <v/>
      </c>
      <c r="E20">
        <f>IF('Raw Data'!D15&gt;'Raw Data'!E15, 'Raw Data'!I15, 0)</f>
        <v/>
      </c>
      <c r="F20" s="2">
        <f>IF('Raw Data'!F15&gt;0, 1, 0)</f>
        <v/>
      </c>
      <c r="G20">
        <f>IF(SUM('Raw Data'!D15:E15)&lt;'Raw Data'!F15, 'Raw Data'!H15, 0)</f>
        <v/>
      </c>
      <c r="H20">
        <f>IF('Raw Data'!F15&gt;0, 1, 0)</f>
        <v/>
      </c>
      <c r="I20">
        <f>IF(SUM('Raw Data'!D15:E15)&gt;'Raw Data'!F15, 'Raw Data'!G15, 0)</f>
        <v/>
      </c>
      <c r="J20" s="2">
        <f>IF($A20, 1, 0)</f>
        <v/>
      </c>
      <c r="K20">
        <f>IF(AND('Raw Data'!D15&gt;'Raw Data'!E15, ABS('Raw Data'!D15-'Raw Data'!E15)&lt;14), 'Raw Data'!K15, 0)</f>
        <v/>
      </c>
      <c r="L20" s="2">
        <f>IF($A20, 1, 0)</f>
        <v/>
      </c>
      <c r="M20">
        <f>IF(AND('Raw Data'!D15&gt;'Raw Data'!E15, ABS('Raw Data'!D15-'Raw Data'!E15)&gt;13), 'Raw Data'!L15, 0)</f>
        <v/>
      </c>
      <c r="N20" s="2">
        <f>IF($A20, 1, 0)</f>
        <v/>
      </c>
      <c r="O20">
        <f>IF(AND('Raw Data'!E15&gt;'Raw Data'!D15, ABS('Raw Data'!E15-'Raw Data'!D15)&lt;14), 'Raw Data'!M15, 0)</f>
        <v/>
      </c>
      <c r="P20" s="2">
        <f>IF($A20, 1, 0)</f>
        <v/>
      </c>
      <c r="Q20">
        <f>IF(AND('Raw Data'!E15&gt;'Raw Data'!D15, ABS('Raw Data'!E15-'Raw Data'!D15)&gt;13), 'Raw Data'!N15, 0)</f>
        <v/>
      </c>
      <c r="R20" s="2">
        <f>IF($A20, 1, 0)</f>
        <v/>
      </c>
      <c r="S20">
        <f>IF(AND('Raw Data'!D15&gt;'Raw Data'!E15, ABS('Raw Data'!E15-'Raw Data'!D15)&gt;7), 'Raw Data'!V15, 0)</f>
        <v/>
      </c>
      <c r="T20" s="2">
        <f>IF($A20, 1, 0)</f>
        <v/>
      </c>
      <c r="U20">
        <f>IF(ABS('Raw Data'!D15-'Raw Data'!E15)&lt;8, 'Raw Data'!W15, 0)</f>
        <v/>
      </c>
      <c r="V20" s="2">
        <f>IF($A20, 1, 0)</f>
        <v/>
      </c>
      <c r="W20">
        <f>IF(AND('Raw Data'!E15&gt;'Raw Data'!D15, ABS('Raw Data'!E15-'Raw Data'!D15)&gt;7), 'Raw Data'!X15, 0)</f>
        <v/>
      </c>
      <c r="X20" s="2">
        <f>IF($A20, 1, 0)</f>
        <v/>
      </c>
      <c r="Y20">
        <f>IF(AND('Raw Data'!D15&gt;'Raw Data'!E15, ABS('Raw Data'!E15-'Raw Data'!D15)&gt;3), 'Raw Data'!Y15, 0)</f>
        <v/>
      </c>
      <c r="Z20" s="2">
        <f>IF($A20, 1, 0)</f>
        <v/>
      </c>
      <c r="AA20">
        <f>IF(ABS('Raw Data'!D15-'Raw Data'!E15)&lt;4, 'Raw Data'!Z15, 0)</f>
        <v/>
      </c>
      <c r="AB20" s="2">
        <f>IF($A20, 1, 0)</f>
        <v/>
      </c>
      <c r="AC20">
        <f>IF(AND('Raw Data'!E15&gt;'Raw Data'!D15, ABS('Raw Data'!E15-'Raw Data'!D15)&gt;7), 'Raw Data'!AA15, 0)</f>
        <v/>
      </c>
      <c r="AD20" s="2">
        <f>IF($A20, 1, 0)</f>
        <v/>
      </c>
      <c r="AE20">
        <f>IF(AND('Raw Data'!D15&gt;9, 'Raw Data'!E15&gt;9), 'Raw Data'!AL15, 0)</f>
        <v/>
      </c>
      <c r="AF20" s="2">
        <f>IF($A20, 1, 0)</f>
        <v/>
      </c>
      <c r="AG20">
        <f>IF(AE20=0, 'Raw Data'!AM15, 0)</f>
        <v/>
      </c>
      <c r="AH20" s="2">
        <f>IF($A20, 1, 0)</f>
        <v/>
      </c>
      <c r="AI20">
        <f>IF(AND('Raw Data'!$D15&gt;14, 'Raw Data'!$E15&gt;14), 'Raw Data'!AN15, 0)</f>
        <v/>
      </c>
      <c r="AJ20" s="2">
        <f>IF($A20, 1, 0)</f>
        <v/>
      </c>
      <c r="AK20">
        <f>IF(AI20=0, 'Raw Data'!AO15, 0)</f>
        <v/>
      </c>
      <c r="AL20" s="2">
        <f>IF($A20, 1, 0)</f>
        <v/>
      </c>
      <c r="AM20">
        <f>IF(AND('Raw Data'!$D15&gt;19, 'Raw Data'!$E15&gt;19), 'Raw Data'!AP15, 0)</f>
        <v/>
      </c>
      <c r="AN20" s="2">
        <f>IF($A20, 1, 0)</f>
        <v/>
      </c>
      <c r="AO20">
        <f>IF(AM20=0, 'Raw Data'!AQ15, 0)</f>
        <v/>
      </c>
      <c r="AP20" s="2">
        <f>IF($A20, 1, 0)</f>
        <v/>
      </c>
      <c r="AQ20">
        <f>IF(AND('Raw Data'!$D15&gt;24, 'Raw Data'!$E15&gt;24), 'Raw Data'!AR15, 0)</f>
        <v/>
      </c>
      <c r="AR20" s="2">
        <f>IF($A20, 1, 0)</f>
        <v/>
      </c>
      <c r="AS20">
        <f>IF(AQ20=0, 'Raw Data'!AS15, 0)</f>
        <v/>
      </c>
      <c r="AT20" s="2">
        <f>IF($A20, 1, 0)</f>
        <v/>
      </c>
      <c r="AU20">
        <f>IF(AND('Raw Data'!$D15&gt;29, 'Raw Data'!$E15&gt;29), 'Raw Data'!AT15, 0)</f>
        <v/>
      </c>
      <c r="AV20" s="2">
        <f>IF($A20, 1, 0)</f>
        <v/>
      </c>
      <c r="AW20">
        <f>IF(AU20=0, 'Raw Data'!AU15, 0)</f>
        <v/>
      </c>
      <c r="AX20" s="2">
        <f>IF($A20, 1, 0)</f>
        <v/>
      </c>
      <c r="AY20">
        <f>IF(ISNUMBER('Raw Data'!D15), IF(_xlfn.XLOOKUP(SMALL('Raw Data'!K15:N15, 1), K20:Q20, K20:Q20, 0)&gt;0, SMALL('Raw Data'!K15:N15, 1), 0), 0)</f>
        <v/>
      </c>
      <c r="AZ20" s="2">
        <f>IF($A20, 1, 0)</f>
        <v/>
      </c>
      <c r="BA20">
        <f>IF(ISNUMBER('Raw Data'!D15), IF(_xlfn.XLOOKUP(SMALL('Raw Data'!K15:N15, 2), K20:Q20, K20:Q20, 0)&gt;0, SMALL('Raw Data'!K15:N15, 2), 0), 0)</f>
        <v/>
      </c>
      <c r="BB20" s="2">
        <f>IF($A20, 1, 0)</f>
        <v/>
      </c>
      <c r="BC20">
        <f>IF(ISNUMBER('Raw Data'!D15), IF(_xlfn.XLOOKUP(SMALL('Raw Data'!K15:N15, 3), K20:Q20, K20:Q20, 0)&gt;0, SMALL('Raw Data'!K15:N15, 3), 0), 0)</f>
        <v/>
      </c>
      <c r="BD20" s="2">
        <f>IF($A20, 1, 0)</f>
        <v/>
      </c>
      <c r="BE20">
        <f>IF(ISNUMBER('Raw Data'!D15), IF(_xlfn.XLOOKUP(SMALL('Raw Data'!K15:N15, 4), K20:Q20, K20:Q20, 0)&gt;0, SMALL('Raw Data'!K15:N15, 4), 0), 0)</f>
        <v/>
      </c>
      <c r="BF20" s="2">
        <f>IF($A20, 1, 0)</f>
        <v/>
      </c>
      <c r="BG20">
        <f>IF(AND('Raw Data'!I15&lt;'Raw Data'!J15, 'Raw Data'!D15&gt;'Raw Data'!E15), 'Raw Data'!I15, IF(AND('Raw Data'!J15&lt;'Raw Data'!I15, 'Raw Data'!E15&gt;'Raw Data'!D15), 'Raw Data'!J15, 0))</f>
        <v/>
      </c>
      <c r="BH20">
        <f>IF(OR(AND('Raw Data'!I15&lt;'Raw Data'!J15, 'Raw Data'!I15&gt;BH$1), AND('Raw Data'!J15&lt;'Raw Data'!I15, 'Raw Data'!J15&gt;BH$1)), 1, 0)</f>
        <v/>
      </c>
      <c r="BI20">
        <f>IF(AND(BH20, ABS('Raw Data'!D15-'Raw Data'!E15)&lt;4), 'Raw Data'!Z15, 0)</f>
        <v/>
      </c>
      <c r="BJ20">
        <f>IF('Raw Data'!F15&gt;Analysis!BJ$1, 1, 0)</f>
        <v/>
      </c>
      <c r="BK20">
        <f>IF(BJ20, AQ20, 0)</f>
        <v/>
      </c>
      <c r="BL20">
        <f>IF(AND('Raw Data'!F15&lt;Analysis!BL$1, ISBLANK('Raw Data'!F15)=FALSE), 1, 0)</f>
        <v/>
      </c>
      <c r="BM20">
        <f>IF(BL20, AS20, 0)</f>
        <v/>
      </c>
      <c r="BN20">
        <f>IF(AND('Raw Data'!F15&lt;Analysis!BN$1, ISBLANK('Raw Data'!F15)=FALSE), 1, 0)</f>
        <v/>
      </c>
      <c r="BO20">
        <f>IF(BN20, AI20, 0)</f>
        <v/>
      </c>
    </row>
    <row r="21">
      <c r="A21" s="2">
        <f>'Raw Data'!A16</f>
        <v/>
      </c>
      <c r="B21" s="2">
        <f>IF(A21, 1, 0)</f>
        <v/>
      </c>
      <c r="C21">
        <f>IF('Raw Data'!D16&lt;'Raw Data'!E16, 'Raw Data'!J16, 0)</f>
        <v/>
      </c>
      <c r="D21" s="2">
        <f>IF(A21, 1, 0)</f>
        <v/>
      </c>
      <c r="E21">
        <f>IF('Raw Data'!D16&gt;'Raw Data'!E16, 'Raw Data'!I16, 0)</f>
        <v/>
      </c>
      <c r="F21" s="2">
        <f>IF('Raw Data'!F16&gt;0, 1, 0)</f>
        <v/>
      </c>
      <c r="G21">
        <f>IF(SUM('Raw Data'!D16:E16)&lt;'Raw Data'!F16, 'Raw Data'!H16, 0)</f>
        <v/>
      </c>
      <c r="H21">
        <f>IF('Raw Data'!F16&gt;0, 1, 0)</f>
        <v/>
      </c>
      <c r="I21">
        <f>IF(SUM('Raw Data'!D16:E16)&gt;'Raw Data'!F16, 'Raw Data'!G16, 0)</f>
        <v/>
      </c>
      <c r="J21" s="2">
        <f>IF($A21, 1, 0)</f>
        <v/>
      </c>
      <c r="K21">
        <f>IF(AND('Raw Data'!D16&gt;'Raw Data'!E16, ABS('Raw Data'!D16-'Raw Data'!E16)&lt;14), 'Raw Data'!K16, 0)</f>
        <v/>
      </c>
      <c r="L21" s="2">
        <f>IF($A21, 1, 0)</f>
        <v/>
      </c>
      <c r="M21">
        <f>IF(AND('Raw Data'!D16&gt;'Raw Data'!E16, ABS('Raw Data'!D16-'Raw Data'!E16)&gt;13), 'Raw Data'!L16, 0)</f>
        <v/>
      </c>
      <c r="N21" s="2">
        <f>IF($A21, 1, 0)</f>
        <v/>
      </c>
      <c r="O21">
        <f>IF(AND('Raw Data'!E16&gt;'Raw Data'!D16, ABS('Raw Data'!E16-'Raw Data'!D16)&lt;14), 'Raw Data'!M16, 0)</f>
        <v/>
      </c>
      <c r="P21" s="2">
        <f>IF($A21, 1, 0)</f>
        <v/>
      </c>
      <c r="Q21">
        <f>IF(AND('Raw Data'!E16&gt;'Raw Data'!D16, ABS('Raw Data'!E16-'Raw Data'!D16)&gt;13), 'Raw Data'!N16, 0)</f>
        <v/>
      </c>
      <c r="R21" s="2">
        <f>IF($A21, 1, 0)</f>
        <v/>
      </c>
      <c r="S21">
        <f>IF(AND('Raw Data'!D16&gt;'Raw Data'!E16, ABS('Raw Data'!E16-'Raw Data'!D16)&gt;7), 'Raw Data'!V16, 0)</f>
        <v/>
      </c>
      <c r="T21" s="2">
        <f>IF($A21, 1, 0)</f>
        <v/>
      </c>
      <c r="U21">
        <f>IF(ABS('Raw Data'!D16-'Raw Data'!E16)&lt;8, 'Raw Data'!W16, 0)</f>
        <v/>
      </c>
      <c r="V21" s="2">
        <f>IF($A21, 1, 0)</f>
        <v/>
      </c>
      <c r="W21">
        <f>IF(AND('Raw Data'!E16&gt;'Raw Data'!D16, ABS('Raw Data'!E16-'Raw Data'!D16)&gt;7), 'Raw Data'!X16, 0)</f>
        <v/>
      </c>
      <c r="X21" s="2">
        <f>IF($A21, 1, 0)</f>
        <v/>
      </c>
      <c r="Y21">
        <f>IF(AND('Raw Data'!D16&gt;'Raw Data'!E16, ABS('Raw Data'!E16-'Raw Data'!D16)&gt;3), 'Raw Data'!Y16, 0)</f>
        <v/>
      </c>
      <c r="Z21" s="2">
        <f>IF($A21, 1, 0)</f>
        <v/>
      </c>
      <c r="AA21">
        <f>IF(ABS('Raw Data'!D16-'Raw Data'!E16)&lt;4, 'Raw Data'!Z16, 0)</f>
        <v/>
      </c>
      <c r="AB21" s="2">
        <f>IF($A21, 1, 0)</f>
        <v/>
      </c>
      <c r="AC21">
        <f>IF(AND('Raw Data'!E16&gt;'Raw Data'!D16, ABS('Raw Data'!E16-'Raw Data'!D16)&gt;7), 'Raw Data'!AA16, 0)</f>
        <v/>
      </c>
      <c r="AD21" s="2">
        <f>IF($A21, 1, 0)</f>
        <v/>
      </c>
      <c r="AE21">
        <f>IF(AND('Raw Data'!D16&gt;9, 'Raw Data'!E16&gt;9), 'Raw Data'!AL16, 0)</f>
        <v/>
      </c>
      <c r="AF21" s="2">
        <f>IF($A21, 1, 0)</f>
        <v/>
      </c>
      <c r="AG21">
        <f>IF(AE21=0, 'Raw Data'!AM16, 0)</f>
        <v/>
      </c>
      <c r="AH21" s="2">
        <f>IF($A21, 1, 0)</f>
        <v/>
      </c>
      <c r="AI21">
        <f>IF(AND('Raw Data'!$D16&gt;14, 'Raw Data'!$E16&gt;14), 'Raw Data'!AN16, 0)</f>
        <v/>
      </c>
      <c r="AJ21" s="2">
        <f>IF($A21, 1, 0)</f>
        <v/>
      </c>
      <c r="AK21">
        <f>IF(AI21=0, 'Raw Data'!AO16, 0)</f>
        <v/>
      </c>
      <c r="AL21" s="2">
        <f>IF($A21, 1, 0)</f>
        <v/>
      </c>
      <c r="AM21">
        <f>IF(AND('Raw Data'!$D16&gt;19, 'Raw Data'!$E16&gt;19), 'Raw Data'!AP16, 0)</f>
        <v/>
      </c>
      <c r="AN21" s="2">
        <f>IF($A21, 1, 0)</f>
        <v/>
      </c>
      <c r="AO21">
        <f>IF(AM21=0, 'Raw Data'!AQ16, 0)</f>
        <v/>
      </c>
      <c r="AP21" s="2">
        <f>IF($A21, 1, 0)</f>
        <v/>
      </c>
      <c r="AQ21">
        <f>IF(AND('Raw Data'!$D16&gt;24, 'Raw Data'!$E16&gt;24), 'Raw Data'!AR16, 0)</f>
        <v/>
      </c>
      <c r="AR21" s="2">
        <f>IF($A21, 1, 0)</f>
        <v/>
      </c>
      <c r="AS21">
        <f>IF(AQ21=0, 'Raw Data'!AS16, 0)</f>
        <v/>
      </c>
      <c r="AT21" s="2">
        <f>IF($A21, 1, 0)</f>
        <v/>
      </c>
      <c r="AU21">
        <f>IF(AND('Raw Data'!$D16&gt;29, 'Raw Data'!$E16&gt;29), 'Raw Data'!AT16, 0)</f>
        <v/>
      </c>
      <c r="AV21" s="2">
        <f>IF($A21, 1, 0)</f>
        <v/>
      </c>
      <c r="AW21">
        <f>IF(AU21=0, 'Raw Data'!AU16, 0)</f>
        <v/>
      </c>
      <c r="AX21" s="2">
        <f>IF($A21, 1, 0)</f>
        <v/>
      </c>
      <c r="AY21">
        <f>IF(ISNUMBER('Raw Data'!D16), IF(_xlfn.XLOOKUP(SMALL('Raw Data'!K16:N16, 1), K21:Q21, K21:Q21, 0)&gt;0, SMALL('Raw Data'!K16:N16, 1), 0), 0)</f>
        <v/>
      </c>
      <c r="AZ21" s="2">
        <f>IF($A21, 1, 0)</f>
        <v/>
      </c>
      <c r="BA21">
        <f>IF(ISNUMBER('Raw Data'!D16), IF(_xlfn.XLOOKUP(SMALL('Raw Data'!K16:N16, 2), K21:Q21, K21:Q21, 0)&gt;0, SMALL('Raw Data'!K16:N16, 2), 0), 0)</f>
        <v/>
      </c>
      <c r="BB21" s="2">
        <f>IF($A21, 1, 0)</f>
        <v/>
      </c>
      <c r="BC21">
        <f>IF(ISNUMBER('Raw Data'!D16), IF(_xlfn.XLOOKUP(SMALL('Raw Data'!K16:N16, 3), K21:Q21, K21:Q21, 0)&gt;0, SMALL('Raw Data'!K16:N16, 3), 0), 0)</f>
        <v/>
      </c>
      <c r="BD21" s="2">
        <f>IF($A21, 1, 0)</f>
        <v/>
      </c>
      <c r="BE21">
        <f>IF(ISNUMBER('Raw Data'!D16), IF(_xlfn.XLOOKUP(SMALL('Raw Data'!K16:N16, 4), K21:Q21, K21:Q21, 0)&gt;0, SMALL('Raw Data'!K16:N16, 4), 0), 0)</f>
        <v/>
      </c>
      <c r="BF21" s="2">
        <f>IF($A21, 1, 0)</f>
        <v/>
      </c>
      <c r="BG21">
        <f>IF(AND('Raw Data'!I16&lt;'Raw Data'!J16, 'Raw Data'!D16&gt;'Raw Data'!E16), 'Raw Data'!I16, IF(AND('Raw Data'!J16&lt;'Raw Data'!I16, 'Raw Data'!E16&gt;'Raw Data'!D16), 'Raw Data'!J16, 0))</f>
        <v/>
      </c>
      <c r="BH21">
        <f>IF(OR(AND('Raw Data'!I16&lt;'Raw Data'!J16, 'Raw Data'!I16&gt;BH$1), AND('Raw Data'!J16&lt;'Raw Data'!I16, 'Raw Data'!J16&gt;BH$1)), 1, 0)</f>
        <v/>
      </c>
      <c r="BI21">
        <f>IF(AND(BH21, ABS('Raw Data'!D16-'Raw Data'!E16)&lt;4), 'Raw Data'!Z16, 0)</f>
        <v/>
      </c>
      <c r="BJ21">
        <f>IF('Raw Data'!F16&gt;Analysis!BJ$1, 1, 0)</f>
        <v/>
      </c>
      <c r="BK21">
        <f>IF(BJ21, AQ21, 0)</f>
        <v/>
      </c>
      <c r="BL21">
        <f>IF(AND('Raw Data'!F16&lt;Analysis!BL$1, ISBLANK('Raw Data'!F16)=FALSE), 1, 0)</f>
        <v/>
      </c>
      <c r="BM21">
        <f>IF(BL21, AS21, 0)</f>
        <v/>
      </c>
      <c r="BN21">
        <f>IF(AND('Raw Data'!F16&lt;Analysis!BN$1, ISBLANK('Raw Data'!F16)=FALSE), 1, 0)</f>
        <v/>
      </c>
      <c r="BO21">
        <f>IF(BN21, AI21, 0)</f>
        <v/>
      </c>
    </row>
    <row r="22">
      <c r="A22" s="2">
        <f>'Raw Data'!A17</f>
        <v/>
      </c>
      <c r="B22" s="2">
        <f>IF(A22, 1, 0)</f>
        <v/>
      </c>
      <c r="C22">
        <f>IF('Raw Data'!D17&lt;'Raw Data'!E17, 'Raw Data'!J17, 0)</f>
        <v/>
      </c>
      <c r="D22" s="2">
        <f>IF(A22, 1, 0)</f>
        <v/>
      </c>
      <c r="E22">
        <f>IF('Raw Data'!D17&gt;'Raw Data'!E17, 'Raw Data'!I17, 0)</f>
        <v/>
      </c>
      <c r="F22" s="2">
        <f>IF('Raw Data'!F17&gt;0, 1, 0)</f>
        <v/>
      </c>
      <c r="G22">
        <f>IF(SUM('Raw Data'!D17:E17)&lt;'Raw Data'!F17, 'Raw Data'!H17, 0)</f>
        <v/>
      </c>
      <c r="H22">
        <f>IF('Raw Data'!F17&gt;0, 1, 0)</f>
        <v/>
      </c>
      <c r="I22">
        <f>IF(SUM('Raw Data'!D17:E17)&gt;'Raw Data'!F17, 'Raw Data'!G17, 0)</f>
        <v/>
      </c>
      <c r="J22" s="2">
        <f>IF($A22, 1, 0)</f>
        <v/>
      </c>
      <c r="K22">
        <f>IF(AND('Raw Data'!D17&gt;'Raw Data'!E17, ABS('Raw Data'!D17-'Raw Data'!E17)&lt;14), 'Raw Data'!K17, 0)</f>
        <v/>
      </c>
      <c r="L22" s="2">
        <f>IF($A22, 1, 0)</f>
        <v/>
      </c>
      <c r="M22">
        <f>IF(AND('Raw Data'!D17&gt;'Raw Data'!E17, ABS('Raw Data'!D17-'Raw Data'!E17)&gt;13), 'Raw Data'!L17, 0)</f>
        <v/>
      </c>
      <c r="N22" s="2">
        <f>IF($A22, 1, 0)</f>
        <v/>
      </c>
      <c r="O22">
        <f>IF(AND('Raw Data'!E17&gt;'Raw Data'!D17, ABS('Raw Data'!E17-'Raw Data'!D17)&lt;14), 'Raw Data'!M17, 0)</f>
        <v/>
      </c>
      <c r="P22" s="2">
        <f>IF($A22, 1, 0)</f>
        <v/>
      </c>
      <c r="Q22">
        <f>IF(AND('Raw Data'!E17&gt;'Raw Data'!D17, ABS('Raw Data'!E17-'Raw Data'!D17)&gt;13), 'Raw Data'!N17, 0)</f>
        <v/>
      </c>
      <c r="R22" s="2">
        <f>IF($A22, 1, 0)</f>
        <v/>
      </c>
      <c r="S22">
        <f>IF(AND('Raw Data'!D17&gt;'Raw Data'!E17, ABS('Raw Data'!E17-'Raw Data'!D17)&gt;7), 'Raw Data'!V17, 0)</f>
        <v/>
      </c>
      <c r="T22" s="2">
        <f>IF($A22, 1, 0)</f>
        <v/>
      </c>
      <c r="U22">
        <f>IF(ABS('Raw Data'!D17-'Raw Data'!E17)&lt;8, 'Raw Data'!W17, 0)</f>
        <v/>
      </c>
      <c r="V22" s="2">
        <f>IF($A22, 1, 0)</f>
        <v/>
      </c>
      <c r="W22">
        <f>IF(AND('Raw Data'!E17&gt;'Raw Data'!D17, ABS('Raw Data'!E17-'Raw Data'!D17)&gt;7), 'Raw Data'!X17, 0)</f>
        <v/>
      </c>
      <c r="X22" s="2">
        <f>IF($A22, 1, 0)</f>
        <v/>
      </c>
      <c r="Y22">
        <f>IF(AND('Raw Data'!D17&gt;'Raw Data'!E17, ABS('Raw Data'!E17-'Raw Data'!D17)&gt;3), 'Raw Data'!Y17, 0)</f>
        <v/>
      </c>
      <c r="Z22" s="2">
        <f>IF($A22, 1, 0)</f>
        <v/>
      </c>
      <c r="AA22">
        <f>IF(ABS('Raw Data'!D17-'Raw Data'!E17)&lt;4, 'Raw Data'!Z17, 0)</f>
        <v/>
      </c>
      <c r="AB22" s="2">
        <f>IF($A22, 1, 0)</f>
        <v/>
      </c>
      <c r="AC22">
        <f>IF(AND('Raw Data'!E17&gt;'Raw Data'!D17, ABS('Raw Data'!E17-'Raw Data'!D17)&gt;7), 'Raw Data'!AA17, 0)</f>
        <v/>
      </c>
      <c r="AD22" s="2">
        <f>IF($A22, 1, 0)</f>
        <v/>
      </c>
      <c r="AE22">
        <f>IF(AND('Raw Data'!D17&gt;9, 'Raw Data'!E17&gt;9), 'Raw Data'!AL17, 0)</f>
        <v/>
      </c>
      <c r="AF22" s="2">
        <f>IF($A22, 1, 0)</f>
        <v/>
      </c>
      <c r="AG22">
        <f>IF(AE22=0, 'Raw Data'!AM17, 0)</f>
        <v/>
      </c>
      <c r="AH22" s="2">
        <f>IF($A22, 1, 0)</f>
        <v/>
      </c>
      <c r="AI22">
        <f>IF(AND('Raw Data'!$D17&gt;14, 'Raw Data'!$E17&gt;14), 'Raw Data'!AN17, 0)</f>
        <v/>
      </c>
      <c r="AJ22" s="2">
        <f>IF($A22, 1, 0)</f>
        <v/>
      </c>
      <c r="AK22">
        <f>IF(AI22=0, 'Raw Data'!AO17, 0)</f>
        <v/>
      </c>
      <c r="AL22" s="2">
        <f>IF($A22, 1, 0)</f>
        <v/>
      </c>
      <c r="AM22">
        <f>IF(AND('Raw Data'!$D17&gt;19, 'Raw Data'!$E17&gt;19), 'Raw Data'!AP17, 0)</f>
        <v/>
      </c>
      <c r="AN22" s="2">
        <f>IF($A22, 1, 0)</f>
        <v/>
      </c>
      <c r="AO22">
        <f>IF(AM22=0, 'Raw Data'!AQ17, 0)</f>
        <v/>
      </c>
      <c r="AP22" s="2">
        <f>IF($A22, 1, 0)</f>
        <v/>
      </c>
      <c r="AQ22">
        <f>IF(AND('Raw Data'!$D17&gt;24, 'Raw Data'!$E17&gt;24), 'Raw Data'!AR17, 0)</f>
        <v/>
      </c>
      <c r="AR22" s="2">
        <f>IF($A22, 1, 0)</f>
        <v/>
      </c>
      <c r="AS22">
        <f>IF(AQ22=0, 'Raw Data'!AS17, 0)</f>
        <v/>
      </c>
      <c r="AT22" s="2">
        <f>IF($A22, 1, 0)</f>
        <v/>
      </c>
      <c r="AU22">
        <f>IF(AND('Raw Data'!$D17&gt;29, 'Raw Data'!$E17&gt;29), 'Raw Data'!AT17, 0)</f>
        <v/>
      </c>
      <c r="AV22" s="2">
        <f>IF($A22, 1, 0)</f>
        <v/>
      </c>
      <c r="AW22">
        <f>IF(AU22=0, 'Raw Data'!AU17, 0)</f>
        <v/>
      </c>
      <c r="AX22" s="2">
        <f>IF($A22, 1, 0)</f>
        <v/>
      </c>
      <c r="AY22">
        <f>IF(ISNUMBER('Raw Data'!D17), IF(_xlfn.XLOOKUP(SMALL('Raw Data'!K17:N17, 1), K22:Q22, K22:Q22, 0)&gt;0, SMALL('Raw Data'!K17:N17, 1), 0), 0)</f>
        <v/>
      </c>
      <c r="AZ22" s="2">
        <f>IF($A22, 1, 0)</f>
        <v/>
      </c>
      <c r="BA22">
        <f>IF(ISNUMBER('Raw Data'!D17), IF(_xlfn.XLOOKUP(SMALL('Raw Data'!K17:N17, 2), K22:Q22, K22:Q22, 0)&gt;0, SMALL('Raw Data'!K17:N17, 2), 0), 0)</f>
        <v/>
      </c>
      <c r="BB22" s="2">
        <f>IF($A22, 1, 0)</f>
        <v/>
      </c>
      <c r="BC22">
        <f>IF(ISNUMBER('Raw Data'!D17), IF(_xlfn.XLOOKUP(SMALL('Raw Data'!K17:N17, 3), K22:Q22, K22:Q22, 0)&gt;0, SMALL('Raw Data'!K17:N17, 3), 0), 0)</f>
        <v/>
      </c>
      <c r="BD22" s="2">
        <f>IF($A22, 1, 0)</f>
        <v/>
      </c>
      <c r="BE22">
        <f>IF(ISNUMBER('Raw Data'!D17), IF(_xlfn.XLOOKUP(SMALL('Raw Data'!K17:N17, 4), K22:Q22, K22:Q22, 0)&gt;0, SMALL('Raw Data'!K17:N17, 4), 0), 0)</f>
        <v/>
      </c>
      <c r="BF22" s="2">
        <f>IF($A22, 1, 0)</f>
        <v/>
      </c>
      <c r="BG22">
        <f>IF(AND('Raw Data'!I17&lt;'Raw Data'!J17, 'Raw Data'!D17&gt;'Raw Data'!E17), 'Raw Data'!I17, IF(AND('Raw Data'!J17&lt;'Raw Data'!I17, 'Raw Data'!E17&gt;'Raw Data'!D17), 'Raw Data'!J17, 0))</f>
        <v/>
      </c>
      <c r="BH22">
        <f>IF(OR(AND('Raw Data'!I17&lt;'Raw Data'!J17, 'Raw Data'!I17&gt;BH$1), AND('Raw Data'!J17&lt;'Raw Data'!I17, 'Raw Data'!J17&gt;BH$1)), 1, 0)</f>
        <v/>
      </c>
      <c r="BI22">
        <f>IF(AND(BH22, ABS('Raw Data'!D17-'Raw Data'!E17)&lt;4), 'Raw Data'!Z17, 0)</f>
        <v/>
      </c>
      <c r="BJ22">
        <f>IF('Raw Data'!F17&gt;Analysis!BJ$1, 1, 0)</f>
        <v/>
      </c>
      <c r="BK22">
        <f>IF(BJ22, AQ22, 0)</f>
        <v/>
      </c>
      <c r="BL22">
        <f>IF(AND('Raw Data'!F17&lt;Analysis!BL$1, ISBLANK('Raw Data'!F17)=FALSE), 1, 0)</f>
        <v/>
      </c>
      <c r="BM22">
        <f>IF(BL22, AS22, 0)</f>
        <v/>
      </c>
      <c r="BN22">
        <f>IF(AND('Raw Data'!F17&lt;Analysis!BN$1, ISBLANK('Raw Data'!F17)=FALSE), 1, 0)</f>
        <v/>
      </c>
      <c r="BO22">
        <f>IF(BN22, AI22, 0)</f>
        <v/>
      </c>
    </row>
    <row r="23">
      <c r="A23" s="2">
        <f>'Raw Data'!A18</f>
        <v/>
      </c>
      <c r="B23" s="2">
        <f>IF(A23, 1, 0)</f>
        <v/>
      </c>
      <c r="C23">
        <f>IF('Raw Data'!D18&lt;'Raw Data'!E18, 'Raw Data'!J18, 0)</f>
        <v/>
      </c>
      <c r="D23" s="2">
        <f>IF(A23, 1, 0)</f>
        <v/>
      </c>
      <c r="E23">
        <f>IF('Raw Data'!D18&gt;'Raw Data'!E18, 'Raw Data'!I18, 0)</f>
        <v/>
      </c>
      <c r="F23" s="2">
        <f>IF('Raw Data'!F18&gt;0, 1, 0)</f>
        <v/>
      </c>
      <c r="G23">
        <f>IF(SUM('Raw Data'!D18:E18)&lt;'Raw Data'!F18, 'Raw Data'!H18, 0)</f>
        <v/>
      </c>
      <c r="H23">
        <f>IF('Raw Data'!F18&gt;0, 1, 0)</f>
        <v/>
      </c>
      <c r="I23">
        <f>IF(SUM('Raw Data'!D18:E18)&gt;'Raw Data'!F18, 'Raw Data'!G18, 0)</f>
        <v/>
      </c>
      <c r="J23" s="2">
        <f>IF($A23, 1, 0)</f>
        <v/>
      </c>
      <c r="K23">
        <f>IF(AND('Raw Data'!D18&gt;'Raw Data'!E18, ABS('Raw Data'!D18-'Raw Data'!E18)&lt;14), 'Raw Data'!K18, 0)</f>
        <v/>
      </c>
      <c r="L23" s="2">
        <f>IF($A23, 1, 0)</f>
        <v/>
      </c>
      <c r="M23">
        <f>IF(AND('Raw Data'!D18&gt;'Raw Data'!E18, ABS('Raw Data'!D18-'Raw Data'!E18)&gt;13), 'Raw Data'!L18, 0)</f>
        <v/>
      </c>
      <c r="N23" s="2">
        <f>IF($A23, 1, 0)</f>
        <v/>
      </c>
      <c r="O23">
        <f>IF(AND('Raw Data'!E18&gt;'Raw Data'!D18, ABS('Raw Data'!E18-'Raw Data'!D18)&lt;14), 'Raw Data'!M18, 0)</f>
        <v/>
      </c>
      <c r="P23" s="2">
        <f>IF($A23, 1, 0)</f>
        <v/>
      </c>
      <c r="Q23">
        <f>IF(AND('Raw Data'!E18&gt;'Raw Data'!D18, ABS('Raw Data'!E18-'Raw Data'!D18)&gt;13), 'Raw Data'!N18, 0)</f>
        <v/>
      </c>
      <c r="R23" s="2">
        <f>IF($A23, 1, 0)</f>
        <v/>
      </c>
      <c r="S23">
        <f>IF(AND('Raw Data'!D18&gt;'Raw Data'!E18, ABS('Raw Data'!E18-'Raw Data'!D18)&gt;7), 'Raw Data'!V18, 0)</f>
        <v/>
      </c>
      <c r="T23" s="2">
        <f>IF($A23, 1, 0)</f>
        <v/>
      </c>
      <c r="U23">
        <f>IF(ABS('Raw Data'!D18-'Raw Data'!E18)&lt;8, 'Raw Data'!W18, 0)</f>
        <v/>
      </c>
      <c r="V23" s="2">
        <f>IF($A23, 1, 0)</f>
        <v/>
      </c>
      <c r="W23">
        <f>IF(AND('Raw Data'!E18&gt;'Raw Data'!D18, ABS('Raw Data'!E18-'Raw Data'!D18)&gt;7), 'Raw Data'!X18, 0)</f>
        <v/>
      </c>
      <c r="X23" s="2">
        <f>IF($A23, 1, 0)</f>
        <v/>
      </c>
      <c r="Y23">
        <f>IF(AND('Raw Data'!D18&gt;'Raw Data'!E18, ABS('Raw Data'!E18-'Raw Data'!D18)&gt;3), 'Raw Data'!Y18, 0)</f>
        <v/>
      </c>
      <c r="Z23" s="2">
        <f>IF($A23, 1, 0)</f>
        <v/>
      </c>
      <c r="AA23">
        <f>IF(ABS('Raw Data'!D18-'Raw Data'!E18)&lt;4, 'Raw Data'!Z18, 0)</f>
        <v/>
      </c>
      <c r="AB23" s="2">
        <f>IF($A23, 1, 0)</f>
        <v/>
      </c>
      <c r="AC23">
        <f>IF(AND('Raw Data'!E18&gt;'Raw Data'!D18, ABS('Raw Data'!E18-'Raw Data'!D18)&gt;7), 'Raw Data'!AA18, 0)</f>
        <v/>
      </c>
      <c r="AD23" s="2">
        <f>IF($A23, 1, 0)</f>
        <v/>
      </c>
      <c r="AE23">
        <f>IF(AND('Raw Data'!D18&gt;9, 'Raw Data'!E18&gt;9), 'Raw Data'!AL18, 0)</f>
        <v/>
      </c>
      <c r="AF23" s="2">
        <f>IF($A23, 1, 0)</f>
        <v/>
      </c>
      <c r="AG23">
        <f>IF(AE23=0, 'Raw Data'!AM18, 0)</f>
        <v/>
      </c>
      <c r="AH23" s="2">
        <f>IF($A23, 1, 0)</f>
        <v/>
      </c>
      <c r="AI23">
        <f>IF(AND('Raw Data'!$D18&gt;14, 'Raw Data'!$E18&gt;14), 'Raw Data'!AN18, 0)</f>
        <v/>
      </c>
      <c r="AJ23" s="2">
        <f>IF($A23, 1, 0)</f>
        <v/>
      </c>
      <c r="AK23">
        <f>IF(AI23=0, 'Raw Data'!AO18, 0)</f>
        <v/>
      </c>
      <c r="AL23" s="2">
        <f>IF($A23, 1, 0)</f>
        <v/>
      </c>
      <c r="AM23">
        <f>IF(AND('Raw Data'!$D18&gt;19, 'Raw Data'!$E18&gt;19), 'Raw Data'!AP18, 0)</f>
        <v/>
      </c>
      <c r="AN23" s="2">
        <f>IF($A23, 1, 0)</f>
        <v/>
      </c>
      <c r="AO23">
        <f>IF(AM23=0, 'Raw Data'!AQ18, 0)</f>
        <v/>
      </c>
      <c r="AP23" s="2">
        <f>IF($A23, 1, 0)</f>
        <v/>
      </c>
      <c r="AQ23">
        <f>IF(AND('Raw Data'!$D18&gt;24, 'Raw Data'!$E18&gt;24), 'Raw Data'!AR18, 0)</f>
        <v/>
      </c>
      <c r="AR23" s="2">
        <f>IF($A23, 1, 0)</f>
        <v/>
      </c>
      <c r="AS23">
        <f>IF(AQ23=0, 'Raw Data'!AS18, 0)</f>
        <v/>
      </c>
      <c r="AT23" s="2">
        <f>IF($A23, 1, 0)</f>
        <v/>
      </c>
      <c r="AU23">
        <f>IF(AND('Raw Data'!$D18&gt;29, 'Raw Data'!$E18&gt;29), 'Raw Data'!AT18, 0)</f>
        <v/>
      </c>
      <c r="AV23" s="2">
        <f>IF($A23, 1, 0)</f>
        <v/>
      </c>
      <c r="AW23">
        <f>IF(AU23=0, 'Raw Data'!AU18, 0)</f>
        <v/>
      </c>
      <c r="AX23" s="2">
        <f>IF($A23, 1, 0)</f>
        <v/>
      </c>
      <c r="AY23">
        <f>IF(ISNUMBER('Raw Data'!D18), IF(_xlfn.XLOOKUP(SMALL('Raw Data'!K18:N18, 1), K23:Q23, K23:Q23, 0)&gt;0, SMALL('Raw Data'!K18:N18, 1), 0), 0)</f>
        <v/>
      </c>
      <c r="AZ23" s="2">
        <f>IF($A23, 1, 0)</f>
        <v/>
      </c>
      <c r="BA23">
        <f>IF(ISNUMBER('Raw Data'!D18), IF(_xlfn.XLOOKUP(SMALL('Raw Data'!K18:N18, 2), K23:Q23, K23:Q23, 0)&gt;0, SMALL('Raw Data'!K18:N18, 2), 0), 0)</f>
        <v/>
      </c>
      <c r="BB23" s="2">
        <f>IF($A23, 1, 0)</f>
        <v/>
      </c>
      <c r="BC23">
        <f>IF(ISNUMBER('Raw Data'!D18), IF(_xlfn.XLOOKUP(SMALL('Raw Data'!K18:N18, 3), K23:Q23, K23:Q23, 0)&gt;0, SMALL('Raw Data'!K18:N18, 3), 0), 0)</f>
        <v/>
      </c>
      <c r="BD23" s="2">
        <f>IF($A23, 1, 0)</f>
        <v/>
      </c>
      <c r="BE23">
        <f>IF(ISNUMBER('Raw Data'!D18), IF(_xlfn.XLOOKUP(SMALL('Raw Data'!K18:N18, 4), K23:Q23, K23:Q23, 0)&gt;0, SMALL('Raw Data'!K18:N18, 4), 0), 0)</f>
        <v/>
      </c>
      <c r="BF23" s="2">
        <f>IF($A23, 1, 0)</f>
        <v/>
      </c>
      <c r="BG23">
        <f>IF(AND('Raw Data'!I18&lt;'Raw Data'!J18, 'Raw Data'!D18&gt;'Raw Data'!E18), 'Raw Data'!I18, IF(AND('Raw Data'!J18&lt;'Raw Data'!I18, 'Raw Data'!E18&gt;'Raw Data'!D18), 'Raw Data'!J18, 0))</f>
        <v/>
      </c>
      <c r="BH23">
        <f>IF(OR(AND('Raw Data'!I18&lt;'Raw Data'!J18, 'Raw Data'!I18&gt;BH$1), AND('Raw Data'!J18&lt;'Raw Data'!I18, 'Raw Data'!J18&gt;BH$1)), 1, 0)</f>
        <v/>
      </c>
      <c r="BI23">
        <f>IF(AND(BH23, ABS('Raw Data'!D18-'Raw Data'!E18)&lt;4), 'Raw Data'!Z18, 0)</f>
        <v/>
      </c>
      <c r="BJ23">
        <f>IF('Raw Data'!F18&gt;Analysis!BJ$1, 1, 0)</f>
        <v/>
      </c>
      <c r="BK23">
        <f>IF(BJ23, AQ23, 0)</f>
        <v/>
      </c>
      <c r="BL23">
        <f>IF(AND('Raw Data'!F18&lt;Analysis!BL$1, ISBLANK('Raw Data'!F18)=FALSE), 1, 0)</f>
        <v/>
      </c>
      <c r="BM23">
        <f>IF(BL23, AS23, 0)</f>
        <v/>
      </c>
      <c r="BN23">
        <f>IF(AND('Raw Data'!F18&lt;Analysis!BN$1, ISBLANK('Raw Data'!F18)=FALSE), 1, 0)</f>
        <v/>
      </c>
      <c r="BO23">
        <f>IF(BN23, AI23, 0)</f>
        <v/>
      </c>
    </row>
    <row r="24">
      <c r="A24" s="2">
        <f>'Raw Data'!A19</f>
        <v/>
      </c>
      <c r="B24" s="2">
        <f>IF(A24, 1, 0)</f>
        <v/>
      </c>
      <c r="C24">
        <f>IF('Raw Data'!D19&lt;'Raw Data'!E19, 'Raw Data'!J19, 0)</f>
        <v/>
      </c>
      <c r="D24" s="2">
        <f>IF(A24, 1, 0)</f>
        <v/>
      </c>
      <c r="E24">
        <f>IF('Raw Data'!D19&gt;'Raw Data'!E19, 'Raw Data'!I19, 0)</f>
        <v/>
      </c>
      <c r="F24" s="2">
        <f>IF('Raw Data'!F19&gt;0, 1, 0)</f>
        <v/>
      </c>
      <c r="G24">
        <f>IF(SUM('Raw Data'!D19:E19)&lt;'Raw Data'!F19, 'Raw Data'!H19, 0)</f>
        <v/>
      </c>
      <c r="H24">
        <f>IF('Raw Data'!F19&gt;0, 1, 0)</f>
        <v/>
      </c>
      <c r="I24">
        <f>IF(SUM('Raw Data'!D19:E19)&gt;'Raw Data'!F19, 'Raw Data'!G19, 0)</f>
        <v/>
      </c>
      <c r="J24" s="2">
        <f>IF($A24, 1, 0)</f>
        <v/>
      </c>
      <c r="K24">
        <f>IF(AND('Raw Data'!D19&gt;'Raw Data'!E19, ABS('Raw Data'!D19-'Raw Data'!E19)&lt;14), 'Raw Data'!K19, 0)</f>
        <v/>
      </c>
      <c r="L24" s="2">
        <f>IF($A24, 1, 0)</f>
        <v/>
      </c>
      <c r="M24">
        <f>IF(AND('Raw Data'!D19&gt;'Raw Data'!E19, ABS('Raw Data'!D19-'Raw Data'!E19)&gt;13), 'Raw Data'!L19, 0)</f>
        <v/>
      </c>
      <c r="N24" s="2">
        <f>IF($A24, 1, 0)</f>
        <v/>
      </c>
      <c r="O24">
        <f>IF(AND('Raw Data'!E19&gt;'Raw Data'!D19, ABS('Raw Data'!E19-'Raw Data'!D19)&lt;14), 'Raw Data'!M19, 0)</f>
        <v/>
      </c>
      <c r="P24" s="2">
        <f>IF($A24, 1, 0)</f>
        <v/>
      </c>
      <c r="Q24">
        <f>IF(AND('Raw Data'!E19&gt;'Raw Data'!D19, ABS('Raw Data'!E19-'Raw Data'!D19)&gt;13), 'Raw Data'!N19, 0)</f>
        <v/>
      </c>
      <c r="R24" s="2">
        <f>IF($A24, 1, 0)</f>
        <v/>
      </c>
      <c r="S24">
        <f>IF(AND('Raw Data'!D19&gt;'Raw Data'!E19, ABS('Raw Data'!E19-'Raw Data'!D19)&gt;7), 'Raw Data'!V19, 0)</f>
        <v/>
      </c>
      <c r="T24" s="2">
        <f>IF($A24, 1, 0)</f>
        <v/>
      </c>
      <c r="U24">
        <f>IF(ABS('Raw Data'!D19-'Raw Data'!E19)&lt;8, 'Raw Data'!W19, 0)</f>
        <v/>
      </c>
      <c r="V24" s="2">
        <f>IF($A24, 1, 0)</f>
        <v/>
      </c>
      <c r="W24">
        <f>IF(AND('Raw Data'!E19&gt;'Raw Data'!D19, ABS('Raw Data'!E19-'Raw Data'!D19)&gt;7), 'Raw Data'!X19, 0)</f>
        <v/>
      </c>
      <c r="X24" s="2">
        <f>IF($A24, 1, 0)</f>
        <v/>
      </c>
      <c r="Y24">
        <f>IF(AND('Raw Data'!D19&gt;'Raw Data'!E19, ABS('Raw Data'!E19-'Raw Data'!D19)&gt;3), 'Raw Data'!Y19, 0)</f>
        <v/>
      </c>
      <c r="Z24" s="2">
        <f>IF($A24, 1, 0)</f>
        <v/>
      </c>
      <c r="AA24">
        <f>IF(ABS('Raw Data'!D19-'Raw Data'!E19)&lt;4, 'Raw Data'!Z19, 0)</f>
        <v/>
      </c>
      <c r="AB24" s="2">
        <f>IF($A24, 1, 0)</f>
        <v/>
      </c>
      <c r="AC24">
        <f>IF(AND('Raw Data'!E19&gt;'Raw Data'!D19, ABS('Raw Data'!E19-'Raw Data'!D19)&gt;7), 'Raw Data'!AA19, 0)</f>
        <v/>
      </c>
      <c r="AD24" s="2">
        <f>IF($A24, 1, 0)</f>
        <v/>
      </c>
      <c r="AE24">
        <f>IF(AND('Raw Data'!D19&gt;9, 'Raw Data'!E19&gt;9), 'Raw Data'!AL19, 0)</f>
        <v/>
      </c>
      <c r="AF24" s="2">
        <f>IF($A24, 1, 0)</f>
        <v/>
      </c>
      <c r="AG24">
        <f>IF(AE24=0, 'Raw Data'!AM19, 0)</f>
        <v/>
      </c>
      <c r="AH24" s="2">
        <f>IF($A24, 1, 0)</f>
        <v/>
      </c>
      <c r="AI24">
        <f>IF(AND('Raw Data'!$D19&gt;14, 'Raw Data'!$E19&gt;14), 'Raw Data'!AN19, 0)</f>
        <v/>
      </c>
      <c r="AJ24" s="2">
        <f>IF($A24, 1, 0)</f>
        <v/>
      </c>
      <c r="AK24">
        <f>IF(AI24=0, 'Raw Data'!AO19, 0)</f>
        <v/>
      </c>
      <c r="AL24" s="2">
        <f>IF($A24, 1, 0)</f>
        <v/>
      </c>
      <c r="AM24">
        <f>IF(AND('Raw Data'!$D19&gt;19, 'Raw Data'!$E19&gt;19), 'Raw Data'!AP19, 0)</f>
        <v/>
      </c>
      <c r="AN24" s="2">
        <f>IF($A24, 1, 0)</f>
        <v/>
      </c>
      <c r="AO24">
        <f>IF(AM24=0, 'Raw Data'!AQ19, 0)</f>
        <v/>
      </c>
      <c r="AP24" s="2">
        <f>IF($A24, 1, 0)</f>
        <v/>
      </c>
      <c r="AQ24">
        <f>IF(AND('Raw Data'!$D19&gt;24, 'Raw Data'!$E19&gt;24), 'Raw Data'!AR19, 0)</f>
        <v/>
      </c>
      <c r="AR24" s="2">
        <f>IF($A24, 1, 0)</f>
        <v/>
      </c>
      <c r="AS24">
        <f>IF(AQ24=0, 'Raw Data'!AS19, 0)</f>
        <v/>
      </c>
      <c r="AT24" s="2">
        <f>IF($A24, 1, 0)</f>
        <v/>
      </c>
      <c r="AU24">
        <f>IF(AND('Raw Data'!$D19&gt;29, 'Raw Data'!$E19&gt;29), 'Raw Data'!AT19, 0)</f>
        <v/>
      </c>
      <c r="AV24" s="2">
        <f>IF($A24, 1, 0)</f>
        <v/>
      </c>
      <c r="AW24">
        <f>IF(AU24=0, 'Raw Data'!AU19, 0)</f>
        <v/>
      </c>
      <c r="AX24" s="2">
        <f>IF($A24, 1, 0)</f>
        <v/>
      </c>
      <c r="AY24">
        <f>IF(ISNUMBER('Raw Data'!D19), IF(_xlfn.XLOOKUP(SMALL('Raw Data'!K19:N19, 1), K24:Q24, K24:Q24, 0)&gt;0, SMALL('Raw Data'!K19:N19, 1), 0), 0)</f>
        <v/>
      </c>
      <c r="AZ24" s="2">
        <f>IF($A24, 1, 0)</f>
        <v/>
      </c>
      <c r="BA24">
        <f>IF(ISNUMBER('Raw Data'!D19), IF(_xlfn.XLOOKUP(SMALL('Raw Data'!K19:N19, 2), K24:Q24, K24:Q24, 0)&gt;0, SMALL('Raw Data'!K19:N19, 2), 0), 0)</f>
        <v/>
      </c>
      <c r="BB24" s="2">
        <f>IF($A24, 1, 0)</f>
        <v/>
      </c>
      <c r="BC24">
        <f>IF(ISNUMBER('Raw Data'!D19), IF(_xlfn.XLOOKUP(SMALL('Raw Data'!K19:N19, 3), K24:Q24, K24:Q24, 0)&gt;0, SMALL('Raw Data'!K19:N19, 3), 0), 0)</f>
        <v/>
      </c>
      <c r="BD24" s="2">
        <f>IF($A24, 1, 0)</f>
        <v/>
      </c>
      <c r="BE24">
        <f>IF(ISNUMBER('Raw Data'!D19), IF(_xlfn.XLOOKUP(SMALL('Raw Data'!K19:N19, 4), K24:Q24, K24:Q24, 0)&gt;0, SMALL('Raw Data'!K19:N19, 4), 0), 0)</f>
        <v/>
      </c>
      <c r="BF24" s="2">
        <f>IF($A24, 1, 0)</f>
        <v/>
      </c>
      <c r="BG24">
        <f>IF(AND('Raw Data'!I19&lt;'Raw Data'!J19, 'Raw Data'!D19&gt;'Raw Data'!E19), 'Raw Data'!I19, IF(AND('Raw Data'!J19&lt;'Raw Data'!I19, 'Raw Data'!E19&gt;'Raw Data'!D19), 'Raw Data'!J19, 0))</f>
        <v/>
      </c>
      <c r="BH24">
        <f>IF(OR(AND('Raw Data'!I19&lt;'Raw Data'!J19, 'Raw Data'!I19&gt;BH$1), AND('Raw Data'!J19&lt;'Raw Data'!I19, 'Raw Data'!J19&gt;BH$1)), 1, 0)</f>
        <v/>
      </c>
      <c r="BI24">
        <f>IF(AND(BH24, ABS('Raw Data'!D19-'Raw Data'!E19)&lt;4), 'Raw Data'!Z19, 0)</f>
        <v/>
      </c>
      <c r="BJ24">
        <f>IF('Raw Data'!F19&gt;Analysis!BJ$1, 1, 0)</f>
        <v/>
      </c>
      <c r="BK24">
        <f>IF(BJ24, AQ24, 0)</f>
        <v/>
      </c>
      <c r="BL24">
        <f>IF(AND('Raw Data'!F19&lt;Analysis!BL$1, ISBLANK('Raw Data'!F19)=FALSE), 1, 0)</f>
        <v/>
      </c>
      <c r="BM24">
        <f>IF(BL24, AS24, 0)</f>
        <v/>
      </c>
      <c r="BN24">
        <f>IF(AND('Raw Data'!F19&lt;Analysis!BN$1, ISBLANK('Raw Data'!F19)=FALSE), 1, 0)</f>
        <v/>
      </c>
      <c r="BO24">
        <f>IF(BN24, AI24, 0)</f>
        <v/>
      </c>
    </row>
    <row r="25">
      <c r="A25" s="2">
        <f>'Raw Data'!A20</f>
        <v/>
      </c>
      <c r="B25" s="2">
        <f>IF(A25, 1, 0)</f>
        <v/>
      </c>
      <c r="C25">
        <f>IF('Raw Data'!D20&lt;'Raw Data'!E20, 'Raw Data'!J20, 0)</f>
        <v/>
      </c>
      <c r="D25" s="2">
        <f>IF(A25, 1, 0)</f>
        <v/>
      </c>
      <c r="E25">
        <f>IF('Raw Data'!D20&gt;'Raw Data'!E20, 'Raw Data'!I20, 0)</f>
        <v/>
      </c>
      <c r="F25" s="2">
        <f>IF('Raw Data'!F20&gt;0, 1, 0)</f>
        <v/>
      </c>
      <c r="G25">
        <f>IF(SUM('Raw Data'!D20:E20)&lt;'Raw Data'!F20, 'Raw Data'!H20, 0)</f>
        <v/>
      </c>
      <c r="H25">
        <f>IF('Raw Data'!F20&gt;0, 1, 0)</f>
        <v/>
      </c>
      <c r="I25">
        <f>IF(SUM('Raw Data'!D20:E20)&gt;'Raw Data'!F20, 'Raw Data'!G20, 0)</f>
        <v/>
      </c>
      <c r="J25" s="2">
        <f>IF($A25, 1, 0)</f>
        <v/>
      </c>
      <c r="K25">
        <f>IF(AND('Raw Data'!D20&gt;'Raw Data'!E20, ABS('Raw Data'!D20-'Raw Data'!E20)&lt;14), 'Raw Data'!K20, 0)</f>
        <v/>
      </c>
      <c r="L25" s="2">
        <f>IF($A25, 1, 0)</f>
        <v/>
      </c>
      <c r="M25">
        <f>IF(AND('Raw Data'!D20&gt;'Raw Data'!E20, ABS('Raw Data'!D20-'Raw Data'!E20)&gt;13), 'Raw Data'!L20, 0)</f>
        <v/>
      </c>
      <c r="N25" s="2">
        <f>IF($A25, 1, 0)</f>
        <v/>
      </c>
      <c r="O25">
        <f>IF(AND('Raw Data'!E20&gt;'Raw Data'!D20, ABS('Raw Data'!E20-'Raw Data'!D20)&lt;14), 'Raw Data'!M20, 0)</f>
        <v/>
      </c>
      <c r="P25" s="2">
        <f>IF($A25, 1, 0)</f>
        <v/>
      </c>
      <c r="Q25">
        <f>IF(AND('Raw Data'!E20&gt;'Raw Data'!D20, ABS('Raw Data'!E20-'Raw Data'!D20)&gt;13), 'Raw Data'!N20, 0)</f>
        <v/>
      </c>
      <c r="R25" s="2">
        <f>IF($A25, 1, 0)</f>
        <v/>
      </c>
      <c r="S25">
        <f>IF(AND('Raw Data'!D20&gt;'Raw Data'!E20, ABS('Raw Data'!E20-'Raw Data'!D20)&gt;7), 'Raw Data'!V20, 0)</f>
        <v/>
      </c>
      <c r="T25" s="2">
        <f>IF($A25, 1, 0)</f>
        <v/>
      </c>
      <c r="U25">
        <f>IF(ABS('Raw Data'!D20-'Raw Data'!E20)&lt;8, 'Raw Data'!W20, 0)</f>
        <v/>
      </c>
      <c r="V25" s="2">
        <f>IF($A25, 1, 0)</f>
        <v/>
      </c>
      <c r="W25">
        <f>IF(AND('Raw Data'!E20&gt;'Raw Data'!D20, ABS('Raw Data'!E20-'Raw Data'!D20)&gt;7), 'Raw Data'!X20, 0)</f>
        <v/>
      </c>
      <c r="X25" s="2">
        <f>IF($A25, 1, 0)</f>
        <v/>
      </c>
      <c r="Y25">
        <f>IF(AND('Raw Data'!D20&gt;'Raw Data'!E20, ABS('Raw Data'!E20-'Raw Data'!D20)&gt;3), 'Raw Data'!Y20, 0)</f>
        <v/>
      </c>
      <c r="Z25" s="2">
        <f>IF($A25, 1, 0)</f>
        <v/>
      </c>
      <c r="AA25">
        <f>IF(ABS('Raw Data'!D20-'Raw Data'!E20)&lt;4, 'Raw Data'!Z20, 0)</f>
        <v/>
      </c>
      <c r="AB25" s="2">
        <f>IF($A25, 1, 0)</f>
        <v/>
      </c>
      <c r="AC25">
        <f>IF(AND('Raw Data'!E20&gt;'Raw Data'!D20, ABS('Raw Data'!E20-'Raw Data'!D20)&gt;7), 'Raw Data'!AA20, 0)</f>
        <v/>
      </c>
      <c r="AD25" s="2">
        <f>IF($A25, 1, 0)</f>
        <v/>
      </c>
      <c r="AE25">
        <f>IF(AND('Raw Data'!D20&gt;9, 'Raw Data'!E20&gt;9), 'Raw Data'!AL20, 0)</f>
        <v/>
      </c>
      <c r="AF25" s="2">
        <f>IF($A25, 1, 0)</f>
        <v/>
      </c>
      <c r="AG25">
        <f>IF(AE25=0, 'Raw Data'!AM20, 0)</f>
        <v/>
      </c>
      <c r="AH25" s="2">
        <f>IF($A25, 1, 0)</f>
        <v/>
      </c>
      <c r="AI25">
        <f>IF(AND('Raw Data'!$D20&gt;14, 'Raw Data'!$E20&gt;14), 'Raw Data'!AN20, 0)</f>
        <v/>
      </c>
      <c r="AJ25" s="2">
        <f>IF($A25, 1, 0)</f>
        <v/>
      </c>
      <c r="AK25">
        <f>IF(AI25=0, 'Raw Data'!AO20, 0)</f>
        <v/>
      </c>
      <c r="AL25" s="2">
        <f>IF($A25, 1, 0)</f>
        <v/>
      </c>
      <c r="AM25">
        <f>IF(AND('Raw Data'!$D20&gt;19, 'Raw Data'!$E20&gt;19), 'Raw Data'!AP20, 0)</f>
        <v/>
      </c>
      <c r="AN25" s="2">
        <f>IF($A25, 1, 0)</f>
        <v/>
      </c>
      <c r="AO25">
        <f>IF(AM25=0, 'Raw Data'!AQ20, 0)</f>
        <v/>
      </c>
      <c r="AP25" s="2">
        <f>IF($A25, 1, 0)</f>
        <v/>
      </c>
      <c r="AQ25" t="n">
        <v>0</v>
      </c>
      <c r="AR25" s="2">
        <f>IF($A25, 1, 0)</f>
        <v/>
      </c>
      <c r="AS25">
        <f>IF(AQ25=0, 'Raw Data'!AS20, 0)</f>
        <v/>
      </c>
      <c r="AT25" s="2">
        <f>IF($A25, 1, 0)</f>
        <v/>
      </c>
      <c r="AU25">
        <f>IF(AND('Raw Data'!$D20&gt;29, 'Raw Data'!$E20&gt;29), 'Raw Data'!AT20, 0)</f>
        <v/>
      </c>
      <c r="AV25" s="2">
        <f>IF($A25, 1, 0)</f>
        <v/>
      </c>
      <c r="AW25">
        <f>IF(AU25=0, 'Raw Data'!AU20, 0)</f>
        <v/>
      </c>
      <c r="AX25" s="2">
        <f>IF($A25, 1, 0)</f>
        <v/>
      </c>
      <c r="AY25">
        <f>IF(ISNUMBER('Raw Data'!D20), IF(_xlfn.XLOOKUP(SMALL('Raw Data'!K20:N20, 1), K25:Q25, K25:Q25, 0)&gt;0, SMALL('Raw Data'!K20:N20, 1), 0), 0)</f>
        <v/>
      </c>
      <c r="AZ25" s="2">
        <f>IF($A25, 1, 0)</f>
        <v/>
      </c>
      <c r="BA25">
        <f>IF(ISNUMBER('Raw Data'!D20), IF(_xlfn.XLOOKUP(SMALL('Raw Data'!K20:N20, 2), K25:Q25, K25:Q25, 0)&gt;0, SMALL('Raw Data'!K20:N20, 2), 0), 0)</f>
        <v/>
      </c>
      <c r="BB25" s="2">
        <f>IF($A25, 1, 0)</f>
        <v/>
      </c>
      <c r="BC25">
        <f>IF(ISNUMBER('Raw Data'!D20), IF(_xlfn.XLOOKUP(SMALL('Raw Data'!K20:N20, 3), K25:Q25, K25:Q25, 0)&gt;0, SMALL('Raw Data'!K20:N20, 3), 0), 0)</f>
        <v/>
      </c>
      <c r="BD25" s="2">
        <f>IF($A25, 1, 0)</f>
        <v/>
      </c>
      <c r="BE25">
        <f>IF(ISNUMBER('Raw Data'!D20), IF(_xlfn.XLOOKUP(SMALL('Raw Data'!K20:N20, 4), K25:Q25, K25:Q25, 0)&gt;0, SMALL('Raw Data'!K20:N20, 4), 0), 0)</f>
        <v/>
      </c>
      <c r="BF25" s="2">
        <f>IF($A25, 1, 0)</f>
        <v/>
      </c>
      <c r="BG25">
        <f>IF(AND('Raw Data'!I20&lt;'Raw Data'!J20, 'Raw Data'!D20&gt;'Raw Data'!E20), 'Raw Data'!I20, IF(AND('Raw Data'!J20&lt;'Raw Data'!I20, 'Raw Data'!E20&gt;'Raw Data'!D20), 'Raw Data'!J20, 0))</f>
        <v/>
      </c>
      <c r="BH25">
        <f>IF(OR(AND('Raw Data'!I20&lt;'Raw Data'!J20, 'Raw Data'!I20&gt;BH$1), AND('Raw Data'!J20&lt;'Raw Data'!I20, 'Raw Data'!J20&gt;BH$1)), 1, 0)</f>
        <v/>
      </c>
      <c r="BI25">
        <f>IF(AND(BH25, ABS('Raw Data'!D20-'Raw Data'!E20)&lt;4), 'Raw Data'!Z20, 0)</f>
        <v/>
      </c>
      <c r="BJ25">
        <f>IF('Raw Data'!F20&gt;Analysis!BJ$1, 1, 0)</f>
        <v/>
      </c>
      <c r="BK25">
        <f>IF(BJ25, AQ25, 0)</f>
        <v/>
      </c>
      <c r="BL25">
        <f>IF(AND('Raw Data'!F20&lt;Analysis!BL$1, ISBLANK('Raw Data'!F20)=FALSE), 1, 0)</f>
        <v/>
      </c>
      <c r="BM25">
        <f>IF(BL25, AS25, 0)</f>
        <v/>
      </c>
      <c r="BN25">
        <f>IF(AND('Raw Data'!F20&lt;Analysis!BN$1, ISBLANK('Raw Data'!F20)=FALSE), 1, 0)</f>
        <v/>
      </c>
      <c r="BO25">
        <f>IF(BN25, AI25, 0)</f>
        <v/>
      </c>
    </row>
    <row r="26">
      <c r="A26" s="2">
        <f>'Raw Data'!A21</f>
        <v/>
      </c>
      <c r="B26" s="2">
        <f>IF(A26, 1, 0)</f>
        <v/>
      </c>
      <c r="C26">
        <f>IF('Raw Data'!D21&lt;'Raw Data'!E21, 'Raw Data'!J21, 0)</f>
        <v/>
      </c>
      <c r="D26" s="2">
        <f>IF(A26, 1, 0)</f>
        <v/>
      </c>
      <c r="E26">
        <f>IF('Raw Data'!D21&gt;'Raw Data'!E21, 'Raw Data'!I21, 0)</f>
        <v/>
      </c>
      <c r="F26" s="2">
        <f>IF('Raw Data'!F21&gt;0, 1, 0)</f>
        <v/>
      </c>
      <c r="G26">
        <f>IF(SUM('Raw Data'!D21:E21)&lt;'Raw Data'!F21, 'Raw Data'!H21, 0)</f>
        <v/>
      </c>
      <c r="H26">
        <f>IF('Raw Data'!F21&gt;0, 1, 0)</f>
        <v/>
      </c>
      <c r="I26">
        <f>IF(SUM('Raw Data'!D21:E21)&gt;'Raw Data'!F21, 'Raw Data'!G21, 0)</f>
        <v/>
      </c>
      <c r="J26" s="2">
        <f>IF($A26, 1, 0)</f>
        <v/>
      </c>
      <c r="K26">
        <f>IF(AND('Raw Data'!D21&gt;'Raw Data'!E21, ABS('Raw Data'!D21-'Raw Data'!E21)&lt;14), 'Raw Data'!K21, 0)</f>
        <v/>
      </c>
      <c r="L26" s="2">
        <f>IF($A26, 1, 0)</f>
        <v/>
      </c>
      <c r="M26">
        <f>IF(AND('Raw Data'!D21&gt;'Raw Data'!E21, ABS('Raw Data'!D21-'Raw Data'!E21)&gt;13), 'Raw Data'!L21, 0)</f>
        <v/>
      </c>
      <c r="N26" s="2">
        <f>IF($A26, 1, 0)</f>
        <v/>
      </c>
      <c r="O26">
        <f>IF(AND('Raw Data'!E21&gt;'Raw Data'!D21, ABS('Raw Data'!E21-'Raw Data'!D21)&lt;14), 'Raw Data'!M21, 0)</f>
        <v/>
      </c>
      <c r="P26" s="2">
        <f>IF($A26, 1, 0)</f>
        <v/>
      </c>
      <c r="Q26">
        <f>IF(AND('Raw Data'!E21&gt;'Raw Data'!D21, ABS('Raw Data'!E21-'Raw Data'!D21)&gt;13), 'Raw Data'!N21, 0)</f>
        <v/>
      </c>
      <c r="R26" s="2">
        <f>IF($A26, 1, 0)</f>
        <v/>
      </c>
      <c r="S26">
        <f>IF(AND('Raw Data'!D21&gt;'Raw Data'!E21, ABS('Raw Data'!E21-'Raw Data'!D21)&gt;7), 'Raw Data'!V21, 0)</f>
        <v/>
      </c>
      <c r="T26" s="2">
        <f>IF($A26, 1, 0)</f>
        <v/>
      </c>
      <c r="U26">
        <f>IF(ABS('Raw Data'!D21-'Raw Data'!E21)&lt;8, 'Raw Data'!W21, 0)</f>
        <v/>
      </c>
      <c r="V26" s="2">
        <f>IF($A26, 1, 0)</f>
        <v/>
      </c>
      <c r="W26">
        <f>IF(AND('Raw Data'!E21&gt;'Raw Data'!D21, ABS('Raw Data'!E21-'Raw Data'!D21)&gt;7), 'Raw Data'!X21, 0)</f>
        <v/>
      </c>
      <c r="X26" s="2">
        <f>IF($A26, 1, 0)</f>
        <v/>
      </c>
      <c r="Y26">
        <f>IF(AND('Raw Data'!D21&gt;'Raw Data'!E21, ABS('Raw Data'!E21-'Raw Data'!D21)&gt;3), 'Raw Data'!Y21, 0)</f>
        <v/>
      </c>
      <c r="Z26" s="2">
        <f>IF($A26, 1, 0)</f>
        <v/>
      </c>
      <c r="AA26">
        <f>IF(ABS('Raw Data'!D21-'Raw Data'!E21)&lt;4, 'Raw Data'!Z21, 0)</f>
        <v/>
      </c>
      <c r="AB26" s="2">
        <f>IF($A26, 1, 0)</f>
        <v/>
      </c>
      <c r="AC26">
        <f>IF(AND('Raw Data'!E21&gt;'Raw Data'!D21, ABS('Raw Data'!E21-'Raw Data'!D21)&gt;7), 'Raw Data'!AA21, 0)</f>
        <v/>
      </c>
      <c r="AD26" s="2">
        <f>IF($A26, 1, 0)</f>
        <v/>
      </c>
      <c r="AE26">
        <f>IF(AND('Raw Data'!D21&gt;9, 'Raw Data'!E21&gt;9), 'Raw Data'!AL21, 0)</f>
        <v/>
      </c>
      <c r="AF26" s="2">
        <f>IF($A26, 1, 0)</f>
        <v/>
      </c>
      <c r="AG26">
        <f>IF(AE26=0, 'Raw Data'!AM21, 0)</f>
        <v/>
      </c>
      <c r="AH26" s="2">
        <f>IF($A26, 1, 0)</f>
        <v/>
      </c>
      <c r="AI26">
        <f>IF(AND('Raw Data'!$D21&gt;14, 'Raw Data'!$E21&gt;14), 'Raw Data'!AN21, 0)</f>
        <v/>
      </c>
      <c r="AJ26" s="2">
        <f>IF($A26, 1, 0)</f>
        <v/>
      </c>
      <c r="AK26">
        <f>IF(AI26=0, 'Raw Data'!AO21, 0)</f>
        <v/>
      </c>
      <c r="AL26" s="2">
        <f>IF($A26, 1, 0)</f>
        <v/>
      </c>
      <c r="AM26">
        <f>IF(AND('Raw Data'!$D21&gt;19, 'Raw Data'!$E21&gt;19), 'Raw Data'!AP21, 0)</f>
        <v/>
      </c>
      <c r="AN26" s="2">
        <f>IF($A26, 1, 0)</f>
        <v/>
      </c>
      <c r="AO26">
        <f>IF(AM26=0, 'Raw Data'!AQ21, 0)</f>
        <v/>
      </c>
      <c r="AP26" s="2">
        <f>IF($A26, 1, 0)</f>
        <v/>
      </c>
      <c r="AQ26">
        <f>IF(AND('Raw Data'!$D21&gt;24, 'Raw Data'!$E21&gt;24), 'Raw Data'!AR21, 0)</f>
        <v/>
      </c>
      <c r="AR26" s="2">
        <f>IF($A26, 1, 0)</f>
        <v/>
      </c>
      <c r="AS26">
        <f>IF(AQ26=0, 'Raw Data'!AS21, 0)</f>
        <v/>
      </c>
      <c r="AT26" s="2">
        <f>IF($A26, 1, 0)</f>
        <v/>
      </c>
      <c r="AU26">
        <f>IF(AND('Raw Data'!$D21&gt;29, 'Raw Data'!$E21&gt;29), 'Raw Data'!AT21, 0)</f>
        <v/>
      </c>
      <c r="AV26" s="2">
        <f>IF($A26, 1, 0)</f>
        <v/>
      </c>
      <c r="AW26">
        <f>IF(AU26=0, 'Raw Data'!AU21, 0)</f>
        <v/>
      </c>
      <c r="AX26" s="2">
        <f>IF($A26, 1, 0)</f>
        <v/>
      </c>
      <c r="AY26">
        <f>IF(ISNUMBER('Raw Data'!D21), IF(_xlfn.XLOOKUP(SMALL('Raw Data'!K21:N21, 1), K26:Q26, K26:Q26, 0)&gt;0, SMALL('Raw Data'!K21:N21, 1), 0), 0)</f>
        <v/>
      </c>
      <c r="AZ26" s="2">
        <f>IF($A26, 1, 0)</f>
        <v/>
      </c>
      <c r="BA26">
        <f>IF(ISNUMBER('Raw Data'!D21), IF(_xlfn.XLOOKUP(SMALL('Raw Data'!K21:N21, 2), K26:Q26, K26:Q26, 0)&gt;0, SMALL('Raw Data'!K21:N21, 2), 0), 0)</f>
        <v/>
      </c>
      <c r="BB26" s="2">
        <f>IF($A26, 1, 0)</f>
        <v/>
      </c>
      <c r="BC26">
        <f>IF(ISNUMBER('Raw Data'!D21), IF(_xlfn.XLOOKUP(SMALL('Raw Data'!K21:N21, 3), K26:Q26, K26:Q26, 0)&gt;0, SMALL('Raw Data'!K21:N21, 3), 0), 0)</f>
        <v/>
      </c>
      <c r="BD26" s="2">
        <f>IF($A26, 1, 0)</f>
        <v/>
      </c>
      <c r="BE26">
        <f>IF(ISNUMBER('Raw Data'!D21), IF(_xlfn.XLOOKUP(SMALL('Raw Data'!K21:N21, 4), K26:Q26, K26:Q26, 0)&gt;0, SMALL('Raw Data'!K21:N21, 4), 0), 0)</f>
        <v/>
      </c>
      <c r="BF26" s="2">
        <f>IF($A26, 1, 0)</f>
        <v/>
      </c>
      <c r="BG26">
        <f>IF(AND('Raw Data'!I21&lt;'Raw Data'!J21, 'Raw Data'!D21&gt;'Raw Data'!E21), 'Raw Data'!I21, IF(AND('Raw Data'!J21&lt;'Raw Data'!I21, 'Raw Data'!E21&gt;'Raw Data'!D21), 'Raw Data'!J21, 0))</f>
        <v/>
      </c>
      <c r="BH26">
        <f>IF(OR(AND('Raw Data'!I21&lt;'Raw Data'!J21, 'Raw Data'!I21&gt;BH$1), AND('Raw Data'!J21&lt;'Raw Data'!I21, 'Raw Data'!J21&gt;BH$1)), 1, 0)</f>
        <v/>
      </c>
      <c r="BI26">
        <f>IF(AND(BH26, ABS('Raw Data'!D21-'Raw Data'!E21)&lt;4), 'Raw Data'!Z21, 0)</f>
        <v/>
      </c>
      <c r="BJ26">
        <f>IF('Raw Data'!F21&gt;Analysis!BJ$1, 1, 0)</f>
        <v/>
      </c>
      <c r="BK26">
        <f>IF(BJ26, AQ26, 0)</f>
        <v/>
      </c>
      <c r="BL26">
        <f>IF(AND('Raw Data'!F21&lt;Analysis!BL$1, ISBLANK('Raw Data'!F21)=FALSE), 1, 0)</f>
        <v/>
      </c>
      <c r="BM26">
        <f>IF(BL26, AS26, 0)</f>
        <v/>
      </c>
      <c r="BN26">
        <f>IF(AND('Raw Data'!F21&lt;Analysis!BN$1, ISBLANK('Raw Data'!F21)=FALSE), 1, 0)</f>
        <v/>
      </c>
      <c r="BO26">
        <f>IF(BN26, AI26, 0)</f>
        <v/>
      </c>
    </row>
    <row r="27">
      <c r="A27" s="2">
        <f>'Raw Data'!A22</f>
        <v/>
      </c>
      <c r="B27" s="2">
        <f>IF(A27, 1, 0)</f>
        <v/>
      </c>
      <c r="C27">
        <f>IF('Raw Data'!D22&lt;'Raw Data'!E22, 'Raw Data'!J22, 0)</f>
        <v/>
      </c>
      <c r="D27" s="2">
        <f>IF(A27, 1, 0)</f>
        <v/>
      </c>
      <c r="E27">
        <f>IF('Raw Data'!D22&gt;'Raw Data'!E22, 'Raw Data'!I22, 0)</f>
        <v/>
      </c>
      <c r="F27" s="2">
        <f>IF('Raw Data'!F22&gt;0, 1, 0)</f>
        <v/>
      </c>
      <c r="G27">
        <f>IF(SUM('Raw Data'!D22:E22)&lt;'Raw Data'!F22, 'Raw Data'!H22, 0)</f>
        <v/>
      </c>
      <c r="H27">
        <f>IF('Raw Data'!F22&gt;0, 1, 0)</f>
        <v/>
      </c>
      <c r="I27">
        <f>IF(SUM('Raw Data'!D22:E22)&gt;'Raw Data'!F22, 'Raw Data'!G22, 0)</f>
        <v/>
      </c>
      <c r="J27" s="2">
        <f>IF($A27, 1, 0)</f>
        <v/>
      </c>
      <c r="K27">
        <f>IF(AND('Raw Data'!D22&gt;'Raw Data'!E22, ABS('Raw Data'!D22-'Raw Data'!E22)&lt;14), 'Raw Data'!K22, 0)</f>
        <v/>
      </c>
      <c r="L27" s="2">
        <f>IF($A27, 1, 0)</f>
        <v/>
      </c>
      <c r="M27">
        <f>IF(AND('Raw Data'!D22&gt;'Raw Data'!E22, ABS('Raw Data'!D22-'Raw Data'!E22)&gt;13), 'Raw Data'!L22, 0)</f>
        <v/>
      </c>
      <c r="N27" s="2">
        <f>IF($A27, 1, 0)</f>
        <v/>
      </c>
      <c r="O27">
        <f>IF(AND('Raw Data'!E22&gt;'Raw Data'!D22, ABS('Raw Data'!E22-'Raw Data'!D22)&lt;14), 'Raw Data'!M22, 0)</f>
        <v/>
      </c>
      <c r="P27" s="2">
        <f>IF($A27, 1, 0)</f>
        <v/>
      </c>
      <c r="Q27">
        <f>IF(AND('Raw Data'!E22&gt;'Raw Data'!D22, ABS('Raw Data'!E22-'Raw Data'!D22)&gt;13), 'Raw Data'!N22, 0)</f>
        <v/>
      </c>
      <c r="R27" s="2">
        <f>IF($A27, 1, 0)</f>
        <v/>
      </c>
      <c r="S27">
        <f>IF(AND('Raw Data'!D22&gt;'Raw Data'!E22, ABS('Raw Data'!E22-'Raw Data'!D22)&gt;7), 'Raw Data'!V22, 0)</f>
        <v/>
      </c>
      <c r="T27" s="2">
        <f>IF($A27, 1, 0)</f>
        <v/>
      </c>
      <c r="U27">
        <f>IF(ABS('Raw Data'!D22-'Raw Data'!E22)&lt;8, 'Raw Data'!W22, 0)</f>
        <v/>
      </c>
      <c r="V27" s="2">
        <f>IF($A27, 1, 0)</f>
        <v/>
      </c>
      <c r="W27">
        <f>IF(AND('Raw Data'!E22&gt;'Raw Data'!D22, ABS('Raw Data'!E22-'Raw Data'!D22)&gt;7), 'Raw Data'!X22, 0)</f>
        <v/>
      </c>
      <c r="X27" s="2">
        <f>IF($A27, 1, 0)</f>
        <v/>
      </c>
      <c r="Y27">
        <f>IF(AND('Raw Data'!D22&gt;'Raw Data'!E22, ABS('Raw Data'!E22-'Raw Data'!D22)&gt;3), 'Raw Data'!Y22, 0)</f>
        <v/>
      </c>
      <c r="Z27" s="2">
        <f>IF($A27, 1, 0)</f>
        <v/>
      </c>
      <c r="AA27">
        <f>IF(ABS('Raw Data'!D22-'Raw Data'!E22)&lt;4, 'Raw Data'!Z22, 0)</f>
        <v/>
      </c>
      <c r="AB27" s="2">
        <f>IF($A27, 1, 0)</f>
        <v/>
      </c>
      <c r="AC27">
        <f>IF(AND('Raw Data'!E22&gt;'Raw Data'!D22, ABS('Raw Data'!E22-'Raw Data'!D22)&gt;7), 'Raw Data'!AA22, 0)</f>
        <v/>
      </c>
      <c r="AD27" s="2">
        <f>IF($A27, 1, 0)</f>
        <v/>
      </c>
      <c r="AE27">
        <f>IF(AND('Raw Data'!D22&gt;9, 'Raw Data'!E22&gt;9), 'Raw Data'!AL22, 0)</f>
        <v/>
      </c>
      <c r="AF27" s="2">
        <f>IF($A27, 1, 0)</f>
        <v/>
      </c>
      <c r="AG27">
        <f>IF(AE27=0, 'Raw Data'!AM22, 0)</f>
        <v/>
      </c>
      <c r="AH27" s="2">
        <f>IF($A27, 1, 0)</f>
        <v/>
      </c>
      <c r="AI27">
        <f>IF(AND('Raw Data'!$D22&gt;14, 'Raw Data'!$E22&gt;14), 'Raw Data'!AN22, 0)</f>
        <v/>
      </c>
      <c r="AJ27" s="2">
        <f>IF($A27, 1, 0)</f>
        <v/>
      </c>
      <c r="AK27">
        <f>IF(AI27=0, 'Raw Data'!AO22, 0)</f>
        <v/>
      </c>
      <c r="AL27" s="2">
        <f>IF($A27, 1, 0)</f>
        <v/>
      </c>
      <c r="AM27">
        <f>IF(AND('Raw Data'!$D22&gt;19, 'Raw Data'!$E22&gt;19), 'Raw Data'!AP22, 0)</f>
        <v/>
      </c>
      <c r="AN27" s="2">
        <f>IF($A27, 1, 0)</f>
        <v/>
      </c>
      <c r="AO27">
        <f>IF(AM27=0, 'Raw Data'!AQ22, 0)</f>
        <v/>
      </c>
      <c r="AP27" s="2">
        <f>IF($A27, 1, 0)</f>
        <v/>
      </c>
      <c r="AQ27">
        <f>IF(AND('Raw Data'!$D22&gt;24, 'Raw Data'!$E22&gt;24), 'Raw Data'!AR22, 0)</f>
        <v/>
      </c>
      <c r="AR27" s="2">
        <f>IF($A27, 1, 0)</f>
        <v/>
      </c>
      <c r="AS27">
        <f>IF(AQ27=0, 'Raw Data'!AS22, 0)</f>
        <v/>
      </c>
      <c r="AT27" s="2">
        <f>IF($A27, 1, 0)</f>
        <v/>
      </c>
      <c r="AU27">
        <f>IF(AND('Raw Data'!$D22&gt;29, 'Raw Data'!$E22&gt;29), 'Raw Data'!AT22, 0)</f>
        <v/>
      </c>
      <c r="AV27" s="2">
        <f>IF($A27, 1, 0)</f>
        <v/>
      </c>
      <c r="AW27">
        <f>IF(AU27=0, 'Raw Data'!AU22, 0)</f>
        <v/>
      </c>
      <c r="AX27" s="2">
        <f>IF($A27, 1, 0)</f>
        <v/>
      </c>
      <c r="AY27">
        <f>IF(ISNUMBER('Raw Data'!D22), IF(_xlfn.XLOOKUP(SMALL('Raw Data'!K22:N22, 1), K27:Q27, K27:Q27, 0)&gt;0, SMALL('Raw Data'!K22:N22, 1), 0), 0)</f>
        <v/>
      </c>
      <c r="AZ27" s="2">
        <f>IF($A27, 1, 0)</f>
        <v/>
      </c>
      <c r="BA27">
        <f>IF(ISNUMBER('Raw Data'!D22), IF(_xlfn.XLOOKUP(SMALL('Raw Data'!K22:N22, 2), K27:Q27, K27:Q27, 0)&gt;0, SMALL('Raw Data'!K22:N22, 2), 0), 0)</f>
        <v/>
      </c>
      <c r="BB27" s="2">
        <f>IF($A27, 1, 0)</f>
        <v/>
      </c>
      <c r="BC27">
        <f>IF(ISNUMBER('Raw Data'!D22), IF(_xlfn.XLOOKUP(SMALL('Raw Data'!K22:N22, 3), K27:Q27, K27:Q27, 0)&gt;0, SMALL('Raw Data'!K22:N22, 3), 0), 0)</f>
        <v/>
      </c>
      <c r="BD27" s="2">
        <f>IF($A27, 1, 0)</f>
        <v/>
      </c>
      <c r="BE27">
        <f>IF(ISNUMBER('Raw Data'!D22), IF(_xlfn.XLOOKUP(SMALL('Raw Data'!K22:N22, 4), K27:Q27, K27:Q27, 0)&gt;0, SMALL('Raw Data'!K22:N22, 4), 0), 0)</f>
        <v/>
      </c>
      <c r="BF27" s="2">
        <f>IF($A27, 1, 0)</f>
        <v/>
      </c>
      <c r="BG27">
        <f>IF(AND('Raw Data'!I22&lt;'Raw Data'!J22, 'Raw Data'!D22&gt;'Raw Data'!E22), 'Raw Data'!I22, IF(AND('Raw Data'!J22&lt;'Raw Data'!I22, 'Raw Data'!E22&gt;'Raw Data'!D22), 'Raw Data'!J22, 0))</f>
        <v/>
      </c>
      <c r="BH27">
        <f>IF(OR(AND('Raw Data'!I22&lt;'Raw Data'!J22, 'Raw Data'!I22&gt;BH$1), AND('Raw Data'!J22&lt;'Raw Data'!I22, 'Raw Data'!J22&gt;BH$1)), 1, 0)</f>
        <v/>
      </c>
      <c r="BI27">
        <f>IF(AND(BH27, ABS('Raw Data'!D22-'Raw Data'!E22)&lt;4), 'Raw Data'!Z22, 0)</f>
        <v/>
      </c>
      <c r="BJ27">
        <f>IF('Raw Data'!F22&gt;Analysis!BJ$1, 1, 0)</f>
        <v/>
      </c>
      <c r="BK27">
        <f>IF(BJ27, AQ27, 0)</f>
        <v/>
      </c>
      <c r="BL27">
        <f>IF(AND('Raw Data'!F22&lt;Analysis!BL$1, ISBLANK('Raw Data'!F22)=FALSE), 1, 0)</f>
        <v/>
      </c>
      <c r="BM27">
        <f>IF(BL27, AS27, 0)</f>
        <v/>
      </c>
      <c r="BN27">
        <f>IF(AND('Raw Data'!F22&lt;Analysis!BN$1, ISBLANK('Raw Data'!F22)=FALSE), 1, 0)</f>
        <v/>
      </c>
      <c r="BO27">
        <f>IF(BN27, AI27, 0)</f>
        <v/>
      </c>
    </row>
    <row r="28">
      <c r="A28" s="2">
        <f>'Raw Data'!A23</f>
        <v/>
      </c>
      <c r="B28" s="2">
        <f>IF(A28, 1, 0)</f>
        <v/>
      </c>
      <c r="C28">
        <f>IF('Raw Data'!D23&lt;'Raw Data'!E23, 'Raw Data'!J23, 0)</f>
        <v/>
      </c>
      <c r="D28" s="2">
        <f>IF(A28, 1, 0)</f>
        <v/>
      </c>
      <c r="E28">
        <f>IF('Raw Data'!D23&gt;'Raw Data'!E23, 'Raw Data'!I23, 0)</f>
        <v/>
      </c>
      <c r="F28" s="2">
        <f>IF('Raw Data'!F23&gt;0, 1, 0)</f>
        <v/>
      </c>
      <c r="G28">
        <f>IF(SUM('Raw Data'!D23:E23)&lt;'Raw Data'!F23, 'Raw Data'!H23, 0)</f>
        <v/>
      </c>
      <c r="H28">
        <f>IF('Raw Data'!F23&gt;0, 1, 0)</f>
        <v/>
      </c>
      <c r="I28">
        <f>IF(SUM('Raw Data'!D23:E23)&gt;'Raw Data'!F23, 'Raw Data'!G23, 0)</f>
        <v/>
      </c>
      <c r="J28" s="2">
        <f>IF($A28, 1, 0)</f>
        <v/>
      </c>
      <c r="K28">
        <f>IF(AND('Raw Data'!D23&gt;'Raw Data'!E23, ABS('Raw Data'!D23-'Raw Data'!E23)&lt;14), 'Raw Data'!K23, 0)</f>
        <v/>
      </c>
      <c r="L28" s="2">
        <f>IF($A28, 1, 0)</f>
        <v/>
      </c>
      <c r="M28">
        <f>IF(AND('Raw Data'!D23&gt;'Raw Data'!E23, ABS('Raw Data'!D23-'Raw Data'!E23)&gt;13), 'Raw Data'!L23, 0)</f>
        <v/>
      </c>
      <c r="N28" s="2">
        <f>IF($A28, 1, 0)</f>
        <v/>
      </c>
      <c r="O28">
        <f>IF(AND('Raw Data'!E23&gt;'Raw Data'!D23, ABS('Raw Data'!E23-'Raw Data'!D23)&lt;14), 'Raw Data'!M23, 0)</f>
        <v/>
      </c>
      <c r="P28" s="2">
        <f>IF($A28, 1, 0)</f>
        <v/>
      </c>
      <c r="Q28">
        <f>IF(AND('Raw Data'!E23&gt;'Raw Data'!D23, ABS('Raw Data'!E23-'Raw Data'!D23)&gt;13), 'Raw Data'!N23, 0)</f>
        <v/>
      </c>
      <c r="R28" s="2">
        <f>IF($A28, 1, 0)</f>
        <v/>
      </c>
      <c r="S28">
        <f>IF(AND('Raw Data'!D23&gt;'Raw Data'!E23, ABS('Raw Data'!E23-'Raw Data'!D23)&gt;7), 'Raw Data'!V23, 0)</f>
        <v/>
      </c>
      <c r="T28" s="2">
        <f>IF($A28, 1, 0)</f>
        <v/>
      </c>
      <c r="U28">
        <f>IF(ABS('Raw Data'!D23-'Raw Data'!E23)&lt;8, 'Raw Data'!W23, 0)</f>
        <v/>
      </c>
      <c r="V28" s="2">
        <f>IF($A28, 1, 0)</f>
        <v/>
      </c>
      <c r="W28">
        <f>IF(AND('Raw Data'!E23&gt;'Raw Data'!D23, ABS('Raw Data'!E23-'Raw Data'!D23)&gt;7), 'Raw Data'!X23, 0)</f>
        <v/>
      </c>
      <c r="X28" s="2">
        <f>IF($A28, 1, 0)</f>
        <v/>
      </c>
      <c r="Y28">
        <f>IF(AND('Raw Data'!D23&gt;'Raw Data'!E23, ABS('Raw Data'!E23-'Raw Data'!D23)&gt;3), 'Raw Data'!Y23, 0)</f>
        <v/>
      </c>
      <c r="Z28" s="2">
        <f>IF($A28, 1, 0)</f>
        <v/>
      </c>
      <c r="AA28">
        <f>IF(ABS('Raw Data'!D23-'Raw Data'!E23)&lt;4, 'Raw Data'!Z23, 0)</f>
        <v/>
      </c>
      <c r="AB28" s="2">
        <f>IF($A28, 1, 0)</f>
        <v/>
      </c>
      <c r="AC28">
        <f>IF(AND('Raw Data'!E23&gt;'Raw Data'!D23, ABS('Raw Data'!E23-'Raw Data'!D23)&gt;7), 'Raw Data'!AA23, 0)</f>
        <v/>
      </c>
      <c r="AD28" s="2">
        <f>IF($A28, 1, 0)</f>
        <v/>
      </c>
      <c r="AE28">
        <f>IF(AND('Raw Data'!D23&gt;9, 'Raw Data'!E23&gt;9), 'Raw Data'!AL23, 0)</f>
        <v/>
      </c>
      <c r="AF28" s="2">
        <f>IF($A28, 1, 0)</f>
        <v/>
      </c>
      <c r="AG28">
        <f>IF(AE28=0, 'Raw Data'!AM23, 0)</f>
        <v/>
      </c>
      <c r="AH28" s="2">
        <f>IF($A28, 1, 0)</f>
        <v/>
      </c>
      <c r="AI28">
        <f>IF(AND('Raw Data'!$D23&gt;14, 'Raw Data'!$E23&gt;14), 'Raw Data'!AN23, 0)</f>
        <v/>
      </c>
      <c r="AJ28" s="2">
        <f>IF($A28, 1, 0)</f>
        <v/>
      </c>
      <c r="AK28">
        <f>IF(AI28=0, 'Raw Data'!AO23, 0)</f>
        <v/>
      </c>
      <c r="AL28" s="2">
        <f>IF($A28, 1, 0)</f>
        <v/>
      </c>
      <c r="AM28">
        <f>IF(AND('Raw Data'!$D23&gt;19, 'Raw Data'!$E23&gt;19), 'Raw Data'!AP23, 0)</f>
        <v/>
      </c>
      <c r="AN28" s="2">
        <f>IF($A28, 1, 0)</f>
        <v/>
      </c>
      <c r="AO28">
        <f>IF(AM28=0, 'Raw Data'!AQ23, 0)</f>
        <v/>
      </c>
      <c r="AP28" s="2">
        <f>IF($A28, 1, 0)</f>
        <v/>
      </c>
      <c r="AQ28">
        <f>IF(AND('Raw Data'!$D23&gt;24, 'Raw Data'!$E23&gt;24), 'Raw Data'!AR23, 0)</f>
        <v/>
      </c>
      <c r="AR28" s="2">
        <f>IF($A28, 1, 0)</f>
        <v/>
      </c>
      <c r="AS28">
        <f>IF(AQ28=0, 'Raw Data'!AS23, 0)</f>
        <v/>
      </c>
      <c r="AT28" s="2">
        <f>IF($A28, 1, 0)</f>
        <v/>
      </c>
      <c r="AU28">
        <f>IF(AND('Raw Data'!$D23&gt;29, 'Raw Data'!$E23&gt;29), 'Raw Data'!AT23, 0)</f>
        <v/>
      </c>
      <c r="AV28" s="2">
        <f>IF($A28, 1, 0)</f>
        <v/>
      </c>
      <c r="AW28">
        <f>IF(AU28=0, 'Raw Data'!AU23, 0)</f>
        <v/>
      </c>
      <c r="AX28" s="2">
        <f>IF($A28, 1, 0)</f>
        <v/>
      </c>
      <c r="AY28">
        <f>IF(ISNUMBER('Raw Data'!D23), IF(_xlfn.XLOOKUP(SMALL('Raw Data'!K23:N23, 1), K28:Q28, K28:Q28, 0)&gt;0, SMALL('Raw Data'!K23:N23, 1), 0), 0)</f>
        <v/>
      </c>
      <c r="AZ28" s="2">
        <f>IF($A28, 1, 0)</f>
        <v/>
      </c>
      <c r="BA28">
        <f>IF(ISNUMBER('Raw Data'!D23), IF(_xlfn.XLOOKUP(SMALL('Raw Data'!K23:N23, 2), K28:Q28, K28:Q28, 0)&gt;0, SMALL('Raw Data'!K23:N23, 2), 0), 0)</f>
        <v/>
      </c>
      <c r="BB28" s="2">
        <f>IF($A28, 1, 0)</f>
        <v/>
      </c>
      <c r="BC28">
        <f>IF(ISNUMBER('Raw Data'!D23), IF(_xlfn.XLOOKUP(SMALL('Raw Data'!K23:N23, 3), K28:Q28, K28:Q28, 0)&gt;0, SMALL('Raw Data'!K23:N23, 3), 0), 0)</f>
        <v/>
      </c>
      <c r="BD28" s="2">
        <f>IF($A28, 1, 0)</f>
        <v/>
      </c>
      <c r="BE28">
        <f>IF(ISNUMBER('Raw Data'!D23), IF(_xlfn.XLOOKUP(SMALL('Raw Data'!K23:N23, 4), K28:Q28, K28:Q28, 0)&gt;0, SMALL('Raw Data'!K23:N23, 4), 0), 0)</f>
        <v/>
      </c>
      <c r="BF28" s="2">
        <f>IF($A28, 1, 0)</f>
        <v/>
      </c>
      <c r="BG28">
        <f>IF(AND('Raw Data'!I23&lt;'Raw Data'!J23, 'Raw Data'!D23&gt;'Raw Data'!E23), 'Raw Data'!I23, IF(AND('Raw Data'!J23&lt;'Raw Data'!I23, 'Raw Data'!E23&gt;'Raw Data'!D23), 'Raw Data'!J23, 0))</f>
        <v/>
      </c>
      <c r="BH28">
        <f>IF(OR(AND('Raw Data'!I23&lt;'Raw Data'!J23, 'Raw Data'!I23&gt;BH$1), AND('Raw Data'!J23&lt;'Raw Data'!I23, 'Raw Data'!J23&gt;BH$1)), 1, 0)</f>
        <v/>
      </c>
      <c r="BI28">
        <f>IF(AND(BH28, ABS('Raw Data'!D23-'Raw Data'!E23)&lt;4), 'Raw Data'!Z23, 0)</f>
        <v/>
      </c>
      <c r="BJ28">
        <f>IF('Raw Data'!F23&gt;Analysis!BJ$1, 1, 0)</f>
        <v/>
      </c>
      <c r="BK28">
        <f>IF(BJ28, AQ28, 0)</f>
        <v/>
      </c>
      <c r="BL28">
        <f>IF(AND('Raw Data'!F23&lt;Analysis!BL$1, ISBLANK('Raw Data'!F23)=FALSE), 1, 0)</f>
        <v/>
      </c>
      <c r="BM28">
        <f>IF(BL28, AS28, 0)</f>
        <v/>
      </c>
      <c r="BN28">
        <f>IF(AND('Raw Data'!F23&lt;Analysis!BN$1, ISBLANK('Raw Data'!F23)=FALSE), 1, 0)</f>
        <v/>
      </c>
      <c r="BO28">
        <f>IF(BN28, AI28, 0)</f>
        <v/>
      </c>
    </row>
    <row r="29">
      <c r="A29" s="2">
        <f>'Raw Data'!A24</f>
        <v/>
      </c>
      <c r="B29" s="2">
        <f>IF(A29, 1, 0)</f>
        <v/>
      </c>
      <c r="C29">
        <f>IF('Raw Data'!D24&lt;'Raw Data'!E24, 'Raw Data'!J24, 0)</f>
        <v/>
      </c>
      <c r="D29" s="2">
        <f>IF(A29, 1, 0)</f>
        <v/>
      </c>
      <c r="E29">
        <f>IF('Raw Data'!D24&gt;'Raw Data'!E24, 'Raw Data'!I24, 0)</f>
        <v/>
      </c>
      <c r="F29" s="2">
        <f>IF('Raw Data'!F24&gt;0, 1, 0)</f>
        <v/>
      </c>
      <c r="G29">
        <f>IF(SUM('Raw Data'!D24:E24)&lt;'Raw Data'!F24, 'Raw Data'!H24, 0)</f>
        <v/>
      </c>
      <c r="H29">
        <f>IF('Raw Data'!F24&gt;0, 1, 0)</f>
        <v/>
      </c>
      <c r="I29">
        <f>IF(SUM('Raw Data'!D24:E24)&gt;'Raw Data'!F24, 'Raw Data'!G24, 0)</f>
        <v/>
      </c>
      <c r="J29" s="2">
        <f>IF($A29, 1, 0)</f>
        <v/>
      </c>
      <c r="K29">
        <f>IF(AND('Raw Data'!D24&gt;'Raw Data'!E24, ABS('Raw Data'!D24-'Raw Data'!E24)&lt;14), 'Raw Data'!K24, 0)</f>
        <v/>
      </c>
      <c r="L29" s="2">
        <f>IF($A29, 1, 0)</f>
        <v/>
      </c>
      <c r="M29">
        <f>IF(AND('Raw Data'!D24&gt;'Raw Data'!E24, ABS('Raw Data'!D24-'Raw Data'!E24)&gt;13), 'Raw Data'!L24, 0)</f>
        <v/>
      </c>
      <c r="N29" s="2">
        <f>IF($A29, 1, 0)</f>
        <v/>
      </c>
      <c r="O29">
        <f>IF(AND('Raw Data'!E24&gt;'Raw Data'!D24, ABS('Raw Data'!E24-'Raw Data'!D24)&lt;14), 'Raw Data'!M24, 0)</f>
        <v/>
      </c>
      <c r="P29" s="2">
        <f>IF($A29, 1, 0)</f>
        <v/>
      </c>
      <c r="Q29">
        <f>IF(AND('Raw Data'!E24&gt;'Raw Data'!D24, ABS('Raw Data'!E24-'Raw Data'!D24)&gt;13), 'Raw Data'!N24, 0)</f>
        <v/>
      </c>
      <c r="R29" s="2">
        <f>IF($A29, 1, 0)</f>
        <v/>
      </c>
      <c r="S29">
        <f>IF(AND('Raw Data'!D24&gt;'Raw Data'!E24, ABS('Raw Data'!E24-'Raw Data'!D24)&gt;7), 'Raw Data'!V24, 0)</f>
        <v/>
      </c>
      <c r="T29" s="2">
        <f>IF($A29, 1, 0)</f>
        <v/>
      </c>
      <c r="U29">
        <f>IF(ABS('Raw Data'!D24-'Raw Data'!E24)&lt;8, 'Raw Data'!W24, 0)</f>
        <v/>
      </c>
      <c r="V29" s="2">
        <f>IF($A29, 1, 0)</f>
        <v/>
      </c>
      <c r="W29">
        <f>IF(AND('Raw Data'!E24&gt;'Raw Data'!D24, ABS('Raw Data'!E24-'Raw Data'!D24)&gt;7), 'Raw Data'!X24, 0)</f>
        <v/>
      </c>
      <c r="X29" s="2">
        <f>IF($A29, 1, 0)</f>
        <v/>
      </c>
      <c r="Y29">
        <f>IF(AND('Raw Data'!D24&gt;'Raw Data'!E24, ABS('Raw Data'!E24-'Raw Data'!D24)&gt;3), 'Raw Data'!Y24, 0)</f>
        <v/>
      </c>
      <c r="Z29" s="2">
        <f>IF($A29, 1, 0)</f>
        <v/>
      </c>
      <c r="AA29">
        <f>IF(ABS('Raw Data'!D24-'Raw Data'!E24)&lt;4, 'Raw Data'!Z24, 0)</f>
        <v/>
      </c>
      <c r="AB29" s="2">
        <f>IF($A29, 1, 0)</f>
        <v/>
      </c>
      <c r="AC29">
        <f>IF(AND('Raw Data'!E24&gt;'Raw Data'!D24, ABS('Raw Data'!E24-'Raw Data'!D24)&gt;7), 'Raw Data'!AA24, 0)</f>
        <v/>
      </c>
      <c r="AD29" s="2">
        <f>IF($A29, 1, 0)</f>
        <v/>
      </c>
      <c r="AE29">
        <f>IF(AND('Raw Data'!D24&gt;9, 'Raw Data'!E24&gt;9), 'Raw Data'!AL24, 0)</f>
        <v/>
      </c>
      <c r="AF29" s="2">
        <f>IF($A29, 1, 0)</f>
        <v/>
      </c>
      <c r="AG29">
        <f>IF(AE29=0, 'Raw Data'!AM24, 0)</f>
        <v/>
      </c>
      <c r="AH29" s="2">
        <f>IF($A29, 1, 0)</f>
        <v/>
      </c>
      <c r="AI29">
        <f>IF(AND('Raw Data'!$D24&gt;14, 'Raw Data'!$E24&gt;14), 'Raw Data'!AN24, 0)</f>
        <v/>
      </c>
      <c r="AJ29" s="2">
        <f>IF($A29, 1, 0)</f>
        <v/>
      </c>
      <c r="AK29">
        <f>IF(AI29=0, 'Raw Data'!AO24, 0)</f>
        <v/>
      </c>
      <c r="AL29" s="2">
        <f>IF($A29, 1, 0)</f>
        <v/>
      </c>
      <c r="AM29">
        <f>IF(AND('Raw Data'!$D24&gt;19, 'Raw Data'!$E24&gt;19), 'Raw Data'!AP24, 0)</f>
        <v/>
      </c>
      <c r="AN29" s="2">
        <f>IF($A29, 1, 0)</f>
        <v/>
      </c>
      <c r="AO29">
        <f>IF(AM29=0, 'Raw Data'!AQ24, 0)</f>
        <v/>
      </c>
      <c r="AP29" s="2">
        <f>IF($A29, 1, 0)</f>
        <v/>
      </c>
      <c r="AQ29">
        <f>IF(AND('Raw Data'!$D24&gt;24, 'Raw Data'!$E24&gt;24), 'Raw Data'!AR24, 0)</f>
        <v/>
      </c>
      <c r="AR29" s="2">
        <f>IF($A29, 1, 0)</f>
        <v/>
      </c>
      <c r="AS29">
        <f>IF(AQ29=0, 'Raw Data'!AS24, 0)</f>
        <v/>
      </c>
      <c r="AT29" s="2">
        <f>IF($A29, 1, 0)</f>
        <v/>
      </c>
      <c r="AU29">
        <f>IF(AND('Raw Data'!$D24&gt;29, 'Raw Data'!$E24&gt;29), 'Raw Data'!AT24, 0)</f>
        <v/>
      </c>
      <c r="AV29" s="2">
        <f>IF($A29, 1, 0)</f>
        <v/>
      </c>
      <c r="AW29">
        <f>IF(AU29=0, 'Raw Data'!AU24, 0)</f>
        <v/>
      </c>
      <c r="AX29" s="2">
        <f>IF($A29, 1, 0)</f>
        <v/>
      </c>
      <c r="AY29">
        <f>IF(ISNUMBER('Raw Data'!D24), IF(_xlfn.XLOOKUP(SMALL('Raw Data'!K24:N24, 1), K29:Q29, K29:Q29, 0)&gt;0, SMALL('Raw Data'!K24:N24, 1), 0), 0)</f>
        <v/>
      </c>
      <c r="AZ29" s="2">
        <f>IF($A29, 1, 0)</f>
        <v/>
      </c>
      <c r="BA29">
        <f>IF(ISNUMBER('Raw Data'!D24), IF(_xlfn.XLOOKUP(SMALL('Raw Data'!K24:N24, 2), K29:Q29, K29:Q29, 0)&gt;0, SMALL('Raw Data'!K24:N24, 2), 0), 0)</f>
        <v/>
      </c>
      <c r="BB29" s="2">
        <f>IF($A29, 1, 0)</f>
        <v/>
      </c>
      <c r="BC29">
        <f>IF(ISNUMBER('Raw Data'!D24), IF(_xlfn.XLOOKUP(SMALL('Raw Data'!K24:N24, 3), K29:Q29, K29:Q29, 0)&gt;0, SMALL('Raw Data'!K24:N24, 3), 0), 0)</f>
        <v/>
      </c>
      <c r="BD29" s="2">
        <f>IF($A29, 1, 0)</f>
        <v/>
      </c>
      <c r="BE29">
        <f>IF(ISNUMBER('Raw Data'!D24), IF(_xlfn.XLOOKUP(SMALL('Raw Data'!K24:N24, 4), K29:Q29, K29:Q29, 0)&gt;0, SMALL('Raw Data'!K24:N24, 4), 0), 0)</f>
        <v/>
      </c>
      <c r="BF29" s="2">
        <f>IF($A29, 1, 0)</f>
        <v/>
      </c>
      <c r="BG29">
        <f>IF(AND('Raw Data'!I24&lt;'Raw Data'!J24, 'Raw Data'!D24&gt;'Raw Data'!E24), 'Raw Data'!I24, IF(AND('Raw Data'!J24&lt;'Raw Data'!I24, 'Raw Data'!E24&gt;'Raw Data'!D24), 'Raw Data'!J24, 0))</f>
        <v/>
      </c>
      <c r="BH29">
        <f>IF(OR(AND('Raw Data'!I24&lt;'Raw Data'!J24, 'Raw Data'!I24&gt;BH$1), AND('Raw Data'!J24&lt;'Raw Data'!I24, 'Raw Data'!J24&gt;BH$1)), 1, 0)</f>
        <v/>
      </c>
      <c r="BI29">
        <f>IF(AND(BH29, ABS('Raw Data'!D24-'Raw Data'!E24)&lt;4), 'Raw Data'!Z24, 0)</f>
        <v/>
      </c>
      <c r="BJ29">
        <f>IF('Raw Data'!F24&gt;Analysis!BJ$1, 1, 0)</f>
        <v/>
      </c>
      <c r="BK29">
        <f>IF(BJ29, AQ29, 0)</f>
        <v/>
      </c>
      <c r="BL29">
        <f>IF(AND('Raw Data'!F24&lt;Analysis!BL$1, ISBLANK('Raw Data'!F24)=FALSE), 1, 0)</f>
        <v/>
      </c>
      <c r="BM29">
        <f>IF(BL29, AS29, 0)</f>
        <v/>
      </c>
      <c r="BN29">
        <f>IF(AND('Raw Data'!F24&lt;Analysis!BN$1, ISBLANK('Raw Data'!F24)=FALSE), 1, 0)</f>
        <v/>
      </c>
      <c r="BO29">
        <f>IF(BN29, AI29, 0)</f>
        <v/>
      </c>
    </row>
    <row r="30">
      <c r="A30" s="2">
        <f>'Raw Data'!A25</f>
        <v/>
      </c>
      <c r="B30" s="2">
        <f>IF(A30, 1, 0)</f>
        <v/>
      </c>
      <c r="C30">
        <f>IF('Raw Data'!D25&lt;'Raw Data'!E25, 'Raw Data'!J25, 0)</f>
        <v/>
      </c>
      <c r="D30" s="2">
        <f>IF(A30, 1, 0)</f>
        <v/>
      </c>
      <c r="E30">
        <f>IF('Raw Data'!D25&gt;'Raw Data'!E25, 'Raw Data'!I25, 0)</f>
        <v/>
      </c>
      <c r="F30" s="2">
        <f>IF('Raw Data'!F25&gt;0, 1, 0)</f>
        <v/>
      </c>
      <c r="G30">
        <f>IF(SUM('Raw Data'!D25:E25)&lt;'Raw Data'!F25, 'Raw Data'!H25, 0)</f>
        <v/>
      </c>
      <c r="H30">
        <f>IF('Raw Data'!F25&gt;0, 1, 0)</f>
        <v/>
      </c>
      <c r="I30">
        <f>IF(SUM('Raw Data'!D25:E25)&gt;'Raw Data'!F25, 'Raw Data'!G25, 0)</f>
        <v/>
      </c>
      <c r="J30" s="2">
        <f>IF($A30, 1, 0)</f>
        <v/>
      </c>
      <c r="K30">
        <f>IF(AND('Raw Data'!D25&gt;'Raw Data'!E25, ABS('Raw Data'!D25-'Raw Data'!E25)&lt;14), 'Raw Data'!K25, 0)</f>
        <v/>
      </c>
      <c r="L30" s="2">
        <f>IF($A30, 1, 0)</f>
        <v/>
      </c>
      <c r="M30">
        <f>IF(AND('Raw Data'!D25&gt;'Raw Data'!E25, ABS('Raw Data'!D25-'Raw Data'!E25)&gt;13), 'Raw Data'!L25, 0)</f>
        <v/>
      </c>
      <c r="N30" s="2">
        <f>IF($A30, 1, 0)</f>
        <v/>
      </c>
      <c r="O30">
        <f>IF(AND('Raw Data'!E25&gt;'Raw Data'!D25, ABS('Raw Data'!E25-'Raw Data'!D25)&lt;14), 'Raw Data'!M25, 0)</f>
        <v/>
      </c>
      <c r="P30" s="2">
        <f>IF($A30, 1, 0)</f>
        <v/>
      </c>
      <c r="Q30">
        <f>IF(AND('Raw Data'!E25&gt;'Raw Data'!D25, ABS('Raw Data'!E25-'Raw Data'!D25)&gt;13), 'Raw Data'!N25, 0)</f>
        <v/>
      </c>
      <c r="R30" s="2">
        <f>IF($A30, 1, 0)</f>
        <v/>
      </c>
      <c r="S30">
        <f>IF(AND('Raw Data'!D25&gt;'Raw Data'!E25, ABS('Raw Data'!E25-'Raw Data'!D25)&gt;7), 'Raw Data'!V25, 0)</f>
        <v/>
      </c>
      <c r="T30" s="2">
        <f>IF($A30, 1, 0)</f>
        <v/>
      </c>
      <c r="U30">
        <f>IF(ABS('Raw Data'!D25-'Raw Data'!E25)&lt;8, 'Raw Data'!W25, 0)</f>
        <v/>
      </c>
      <c r="V30" s="2">
        <f>IF($A30, 1, 0)</f>
        <v/>
      </c>
      <c r="W30">
        <f>IF(AND('Raw Data'!E25&gt;'Raw Data'!D25, ABS('Raw Data'!E25-'Raw Data'!D25)&gt;7), 'Raw Data'!X25, 0)</f>
        <v/>
      </c>
      <c r="X30" s="2">
        <f>IF($A30, 1, 0)</f>
        <v/>
      </c>
      <c r="Y30">
        <f>IF(AND('Raw Data'!D25&gt;'Raw Data'!E25, ABS('Raw Data'!E25-'Raw Data'!D25)&gt;3), 'Raw Data'!Y25, 0)</f>
        <v/>
      </c>
      <c r="Z30" s="2">
        <f>IF($A30, 1, 0)</f>
        <v/>
      </c>
      <c r="AA30">
        <f>IF(ABS('Raw Data'!D25-'Raw Data'!E25)&lt;4, 'Raw Data'!Z25, 0)</f>
        <v/>
      </c>
      <c r="AB30" s="2">
        <f>IF($A30, 1, 0)</f>
        <v/>
      </c>
      <c r="AC30">
        <f>IF(AND('Raw Data'!E25&gt;'Raw Data'!D25, ABS('Raw Data'!E25-'Raw Data'!D25)&gt;7), 'Raw Data'!AA25, 0)</f>
        <v/>
      </c>
      <c r="AD30" s="2">
        <f>IF($A30, 1, 0)</f>
        <v/>
      </c>
      <c r="AE30">
        <f>IF(AND('Raw Data'!D25&gt;9, 'Raw Data'!E25&gt;9), 'Raw Data'!AL25, 0)</f>
        <v/>
      </c>
      <c r="AF30" s="2">
        <f>IF($A30, 1, 0)</f>
        <v/>
      </c>
      <c r="AG30">
        <f>IF(AE30=0, 'Raw Data'!AM25, 0)</f>
        <v/>
      </c>
      <c r="AH30" s="2">
        <f>IF($A30, 1, 0)</f>
        <v/>
      </c>
      <c r="AI30">
        <f>IF(AND('Raw Data'!$D25&gt;14, 'Raw Data'!$E25&gt;14), 'Raw Data'!AN25, 0)</f>
        <v/>
      </c>
      <c r="AJ30" s="2">
        <f>IF($A30, 1, 0)</f>
        <v/>
      </c>
      <c r="AK30">
        <f>IF(AI30=0, 'Raw Data'!AO25, 0)</f>
        <v/>
      </c>
      <c r="AL30" s="2">
        <f>IF($A30, 1, 0)</f>
        <v/>
      </c>
      <c r="AM30">
        <f>IF(AND('Raw Data'!$D25&gt;19, 'Raw Data'!$E25&gt;19), 'Raw Data'!AP25, 0)</f>
        <v/>
      </c>
      <c r="AN30" s="2">
        <f>IF($A30, 1, 0)</f>
        <v/>
      </c>
      <c r="AO30">
        <f>IF(AM30=0, 'Raw Data'!AQ25, 0)</f>
        <v/>
      </c>
      <c r="AP30" s="2">
        <f>IF($A30, 1, 0)</f>
        <v/>
      </c>
      <c r="AQ30">
        <f>IF(AND('Raw Data'!$D25&gt;24, 'Raw Data'!$E25&gt;24), 'Raw Data'!AR25, 0)</f>
        <v/>
      </c>
      <c r="AR30" s="2">
        <f>IF($A30, 1, 0)</f>
        <v/>
      </c>
      <c r="AS30">
        <f>IF(AQ30=0, 'Raw Data'!AS25, 0)</f>
        <v/>
      </c>
      <c r="AT30" s="2">
        <f>IF($A30, 1, 0)</f>
        <v/>
      </c>
      <c r="AU30">
        <f>IF(AND('Raw Data'!$D25&gt;29, 'Raw Data'!$E25&gt;29), 'Raw Data'!AT25, 0)</f>
        <v/>
      </c>
      <c r="AV30" s="2">
        <f>IF($A30, 1, 0)</f>
        <v/>
      </c>
      <c r="AW30">
        <f>IF(AU30=0, 'Raw Data'!AU25, 0)</f>
        <v/>
      </c>
      <c r="AX30" s="2">
        <f>IF($A30, 1, 0)</f>
        <v/>
      </c>
      <c r="AY30">
        <f>IF(ISNUMBER('Raw Data'!D25), IF(_xlfn.XLOOKUP(SMALL('Raw Data'!K25:N25, 1), K30:Q30, K30:Q30, 0)&gt;0, SMALL('Raw Data'!K25:N25, 1), 0), 0)</f>
        <v/>
      </c>
      <c r="AZ30" s="2">
        <f>IF($A30, 1, 0)</f>
        <v/>
      </c>
      <c r="BA30">
        <f>IF(ISNUMBER('Raw Data'!D25), IF(_xlfn.XLOOKUP(SMALL('Raw Data'!K25:N25, 2), K30:Q30, K30:Q30, 0)&gt;0, SMALL('Raw Data'!K25:N25, 2), 0), 0)</f>
        <v/>
      </c>
      <c r="BB30" s="2">
        <f>IF($A30, 1, 0)</f>
        <v/>
      </c>
      <c r="BC30">
        <f>IF(ISNUMBER('Raw Data'!D25), IF(_xlfn.XLOOKUP(SMALL('Raw Data'!K25:N25, 3), K30:Q30, K30:Q30, 0)&gt;0, SMALL('Raw Data'!K25:N25, 3), 0), 0)</f>
        <v/>
      </c>
      <c r="BD30" s="2">
        <f>IF($A30, 1, 0)</f>
        <v/>
      </c>
      <c r="BE30">
        <f>IF(ISNUMBER('Raw Data'!D25), IF(_xlfn.XLOOKUP(SMALL('Raw Data'!K25:N25, 4), K30:Q30, K30:Q30, 0)&gt;0, SMALL('Raw Data'!K25:N25, 4), 0), 0)</f>
        <v/>
      </c>
      <c r="BF30" s="2">
        <f>IF($A30, 1, 0)</f>
        <v/>
      </c>
      <c r="BG30">
        <f>IF(AND('Raw Data'!I25&lt;'Raw Data'!J25, 'Raw Data'!D25&gt;'Raw Data'!E25), 'Raw Data'!I25, IF(AND('Raw Data'!J25&lt;'Raw Data'!I25, 'Raw Data'!E25&gt;'Raw Data'!D25), 'Raw Data'!J25, 0))</f>
        <v/>
      </c>
      <c r="BH30">
        <f>IF(OR(AND('Raw Data'!I25&lt;'Raw Data'!J25, 'Raw Data'!I25&gt;BH$1), AND('Raw Data'!J25&lt;'Raw Data'!I25, 'Raw Data'!J25&gt;BH$1)), 1, 0)</f>
        <v/>
      </c>
      <c r="BI30">
        <f>IF(AND(BH30, ABS('Raw Data'!D25-'Raw Data'!E25)&lt;4), 'Raw Data'!Z25, 0)</f>
        <v/>
      </c>
      <c r="BJ30">
        <f>IF('Raw Data'!F25&gt;Analysis!BJ$1, 1, 0)</f>
        <v/>
      </c>
      <c r="BK30">
        <f>IF(BJ30, AQ30, 0)</f>
        <v/>
      </c>
      <c r="BL30">
        <f>IF(AND('Raw Data'!F25&lt;Analysis!BL$1, ISBLANK('Raw Data'!F25)=FALSE), 1, 0)</f>
        <v/>
      </c>
      <c r="BM30">
        <f>IF(BL30, AS30, 0)</f>
        <v/>
      </c>
      <c r="BN30">
        <f>IF(AND('Raw Data'!F25&lt;Analysis!BN$1, ISBLANK('Raw Data'!F25)=FALSE), 1, 0)</f>
        <v/>
      </c>
      <c r="BO30">
        <f>IF(BN30, AI30, 0)</f>
        <v/>
      </c>
    </row>
    <row r="31">
      <c r="A31" s="2">
        <f>'Raw Data'!A26</f>
        <v/>
      </c>
      <c r="B31" s="2">
        <f>IF(A31, 1, 0)</f>
        <v/>
      </c>
      <c r="C31">
        <f>IF('Raw Data'!D26&lt;'Raw Data'!E26, 'Raw Data'!J26, 0)</f>
        <v/>
      </c>
      <c r="D31" s="2">
        <f>IF(A31, 1, 0)</f>
        <v/>
      </c>
      <c r="E31">
        <f>IF('Raw Data'!D26&gt;'Raw Data'!E26, 'Raw Data'!I26, 0)</f>
        <v/>
      </c>
      <c r="F31" s="2">
        <f>IF('Raw Data'!F26&gt;0, 1, 0)</f>
        <v/>
      </c>
      <c r="G31">
        <f>IF(SUM('Raw Data'!D26:E26)&lt;'Raw Data'!F26, 'Raw Data'!H26, 0)</f>
        <v/>
      </c>
      <c r="H31">
        <f>IF('Raw Data'!F26&gt;0, 1, 0)</f>
        <v/>
      </c>
      <c r="I31">
        <f>IF(SUM('Raw Data'!D26:E26)&gt;'Raw Data'!F26, 'Raw Data'!G26, 0)</f>
        <v/>
      </c>
      <c r="J31" s="2">
        <f>IF($A31, 1, 0)</f>
        <v/>
      </c>
      <c r="K31">
        <f>IF(AND('Raw Data'!D26&gt;'Raw Data'!E26, ABS('Raw Data'!D26-'Raw Data'!E26)&lt;14), 'Raw Data'!K26, 0)</f>
        <v/>
      </c>
      <c r="L31" s="2">
        <f>IF($A31, 1, 0)</f>
        <v/>
      </c>
      <c r="M31">
        <f>IF(AND('Raw Data'!D26&gt;'Raw Data'!E26, ABS('Raw Data'!D26-'Raw Data'!E26)&gt;13), 'Raw Data'!L26, 0)</f>
        <v/>
      </c>
      <c r="N31" s="2">
        <f>IF($A31, 1, 0)</f>
        <v/>
      </c>
      <c r="O31">
        <f>IF(AND('Raw Data'!E26&gt;'Raw Data'!D26, ABS('Raw Data'!E26-'Raw Data'!D26)&lt;14), 'Raw Data'!M26, 0)</f>
        <v/>
      </c>
      <c r="P31" s="2">
        <f>IF($A31, 1, 0)</f>
        <v/>
      </c>
      <c r="Q31">
        <f>IF(AND('Raw Data'!E26&gt;'Raw Data'!D26, ABS('Raw Data'!E26-'Raw Data'!D26)&gt;13), 'Raw Data'!N26, 0)</f>
        <v/>
      </c>
      <c r="R31" s="2">
        <f>IF($A31, 1, 0)</f>
        <v/>
      </c>
      <c r="S31">
        <f>IF(AND('Raw Data'!D26&gt;'Raw Data'!E26, ABS('Raw Data'!E26-'Raw Data'!D26)&gt;7), 'Raw Data'!V26, 0)</f>
        <v/>
      </c>
      <c r="T31" s="2">
        <f>IF($A31, 1, 0)</f>
        <v/>
      </c>
      <c r="U31">
        <f>IF(ABS('Raw Data'!D26-'Raw Data'!E26)&lt;8, 'Raw Data'!W26, 0)</f>
        <v/>
      </c>
      <c r="V31" s="2">
        <f>IF($A31, 1, 0)</f>
        <v/>
      </c>
      <c r="W31">
        <f>IF(AND('Raw Data'!E26&gt;'Raw Data'!D26, ABS('Raw Data'!E26-'Raw Data'!D26)&gt;7), 'Raw Data'!X26, 0)</f>
        <v/>
      </c>
      <c r="X31" s="2">
        <f>IF($A31, 1, 0)</f>
        <v/>
      </c>
      <c r="Y31">
        <f>IF(AND('Raw Data'!D26&gt;'Raw Data'!E26, ABS('Raw Data'!E26-'Raw Data'!D26)&gt;3), 'Raw Data'!Y26, 0)</f>
        <v/>
      </c>
      <c r="Z31" s="2">
        <f>IF($A31, 1, 0)</f>
        <v/>
      </c>
      <c r="AA31">
        <f>IF(ABS('Raw Data'!D26-'Raw Data'!E26)&lt;4, 'Raw Data'!Z26, 0)</f>
        <v/>
      </c>
      <c r="AB31" s="2">
        <f>IF($A31, 1, 0)</f>
        <v/>
      </c>
      <c r="AC31">
        <f>IF(AND('Raw Data'!E26&gt;'Raw Data'!D26, ABS('Raw Data'!E26-'Raw Data'!D26)&gt;7), 'Raw Data'!AA26, 0)</f>
        <v/>
      </c>
      <c r="AD31" s="2">
        <f>IF($A31, 1, 0)</f>
        <v/>
      </c>
      <c r="AE31">
        <f>IF(AND('Raw Data'!D26&gt;9, 'Raw Data'!E26&gt;9), 'Raw Data'!AL26, 0)</f>
        <v/>
      </c>
      <c r="AF31" s="2">
        <f>IF($A31, 1, 0)</f>
        <v/>
      </c>
      <c r="AG31">
        <f>IF(AE31=0, 'Raw Data'!AM26, 0)</f>
        <v/>
      </c>
      <c r="AH31" s="2">
        <f>IF($A31, 1, 0)</f>
        <v/>
      </c>
      <c r="AI31">
        <f>IF(AND('Raw Data'!$D26&gt;14, 'Raw Data'!$E26&gt;14), 'Raw Data'!AN26, 0)</f>
        <v/>
      </c>
      <c r="AJ31" s="2">
        <f>IF($A31, 1, 0)</f>
        <v/>
      </c>
      <c r="AK31">
        <f>IF(AI31=0, 'Raw Data'!AO26, 0)</f>
        <v/>
      </c>
      <c r="AL31" s="2">
        <f>IF($A31, 1, 0)</f>
        <v/>
      </c>
      <c r="AM31">
        <f>IF(AND('Raw Data'!$D26&gt;19, 'Raw Data'!$E26&gt;19), 'Raw Data'!AP26, 0)</f>
        <v/>
      </c>
      <c r="AN31" s="2">
        <f>IF($A31, 1, 0)</f>
        <v/>
      </c>
      <c r="AO31">
        <f>IF(AM31=0, 'Raw Data'!AQ26, 0)</f>
        <v/>
      </c>
      <c r="AP31" s="2">
        <f>IF($A31, 1, 0)</f>
        <v/>
      </c>
      <c r="AQ31">
        <f>IF(AND('Raw Data'!$D26&gt;24, 'Raw Data'!$E26&gt;24), 'Raw Data'!AR26, 0)</f>
        <v/>
      </c>
      <c r="AR31" s="2">
        <f>IF($A31, 1, 0)</f>
        <v/>
      </c>
      <c r="AS31">
        <f>IF(AQ31=0, 'Raw Data'!AS26, 0)</f>
        <v/>
      </c>
      <c r="AT31" s="2">
        <f>IF($A31, 1, 0)</f>
        <v/>
      </c>
      <c r="AU31">
        <f>IF(AND('Raw Data'!$D26&gt;29, 'Raw Data'!$E26&gt;29), 'Raw Data'!AT26, 0)</f>
        <v/>
      </c>
      <c r="AV31" s="2">
        <f>IF($A31, 1, 0)</f>
        <v/>
      </c>
      <c r="AW31">
        <f>IF(AU31=0, 'Raw Data'!AU26, 0)</f>
        <v/>
      </c>
      <c r="AX31" s="2">
        <f>IF($A31, 1, 0)</f>
        <v/>
      </c>
      <c r="AY31">
        <f>IF(ISNUMBER('Raw Data'!D26), IF(_xlfn.XLOOKUP(SMALL('Raw Data'!K26:N26, 1), K31:Q31, K31:Q31, 0)&gt;0, SMALL('Raw Data'!K26:N26, 1), 0), 0)</f>
        <v/>
      </c>
      <c r="AZ31" s="2">
        <f>IF($A31, 1, 0)</f>
        <v/>
      </c>
      <c r="BA31">
        <f>IF(ISNUMBER('Raw Data'!D26), IF(_xlfn.XLOOKUP(SMALL('Raw Data'!K26:N26, 2), K31:Q31, K31:Q31, 0)&gt;0, SMALL('Raw Data'!K26:N26, 2), 0), 0)</f>
        <v/>
      </c>
      <c r="BB31" s="2">
        <f>IF($A31, 1, 0)</f>
        <v/>
      </c>
      <c r="BC31">
        <f>IF(ISNUMBER('Raw Data'!D26), IF(_xlfn.XLOOKUP(SMALL('Raw Data'!K26:N26, 3), K31:Q31, K31:Q31, 0)&gt;0, SMALL('Raw Data'!K26:N26, 3), 0), 0)</f>
        <v/>
      </c>
      <c r="BD31" s="2">
        <f>IF($A31, 1, 0)</f>
        <v/>
      </c>
      <c r="BE31">
        <f>IF(ISNUMBER('Raw Data'!D26), IF(_xlfn.XLOOKUP(SMALL('Raw Data'!K26:N26, 4), K31:Q31, K31:Q31, 0)&gt;0, SMALL('Raw Data'!K26:N26, 4), 0), 0)</f>
        <v/>
      </c>
      <c r="BF31" s="2">
        <f>IF($A31, 1, 0)</f>
        <v/>
      </c>
      <c r="BG31">
        <f>IF(AND('Raw Data'!I26&lt;'Raw Data'!J26, 'Raw Data'!D26&gt;'Raw Data'!E26), 'Raw Data'!I26, IF(AND('Raw Data'!J26&lt;'Raw Data'!I26, 'Raw Data'!E26&gt;'Raw Data'!D26), 'Raw Data'!J26, 0))</f>
        <v/>
      </c>
      <c r="BH31">
        <f>IF(OR(AND('Raw Data'!I26&lt;'Raw Data'!J26, 'Raw Data'!I26&gt;BH$1), AND('Raw Data'!J26&lt;'Raw Data'!I26, 'Raw Data'!J26&gt;BH$1)), 1, 0)</f>
        <v/>
      </c>
      <c r="BI31">
        <f>IF(AND(BH31, ABS('Raw Data'!D26-'Raw Data'!E26)&lt;4), 'Raw Data'!Z26, 0)</f>
        <v/>
      </c>
      <c r="BJ31">
        <f>IF('Raw Data'!F26&gt;Analysis!BJ$1, 1, 0)</f>
        <v/>
      </c>
      <c r="BK31">
        <f>IF(BJ31, AQ31, 0)</f>
        <v/>
      </c>
      <c r="BL31">
        <f>IF(AND('Raw Data'!F26&lt;Analysis!BL$1, ISBLANK('Raw Data'!F26)=FALSE), 1, 0)</f>
        <v/>
      </c>
      <c r="BM31">
        <f>IF(BL31, AS31, 0)</f>
        <v/>
      </c>
      <c r="BN31">
        <f>IF(AND('Raw Data'!F26&lt;Analysis!BN$1, ISBLANK('Raw Data'!F26)=FALSE), 1, 0)</f>
        <v/>
      </c>
      <c r="BO31">
        <f>IF(BN31, AI31, 0)</f>
        <v/>
      </c>
    </row>
    <row r="32">
      <c r="A32" s="2">
        <f>'Raw Data'!A27</f>
        <v/>
      </c>
      <c r="B32" s="2">
        <f>IF(A32, 1, 0)</f>
        <v/>
      </c>
      <c r="C32">
        <f>IF('Raw Data'!D27&lt;'Raw Data'!E27, 'Raw Data'!J27, 0)</f>
        <v/>
      </c>
      <c r="D32" s="2">
        <f>IF(A32, 1, 0)</f>
        <v/>
      </c>
      <c r="E32">
        <f>IF('Raw Data'!D27&gt;'Raw Data'!E27, 'Raw Data'!I27, 0)</f>
        <v/>
      </c>
      <c r="F32" s="2">
        <f>IF('Raw Data'!F27&gt;0, 1, 0)</f>
        <v/>
      </c>
      <c r="G32">
        <f>IF(SUM('Raw Data'!D27:E27)&lt;'Raw Data'!F27, 'Raw Data'!H27, 0)</f>
        <v/>
      </c>
      <c r="H32">
        <f>IF('Raw Data'!F27&gt;0, 1, 0)</f>
        <v/>
      </c>
      <c r="I32">
        <f>IF(SUM('Raw Data'!D27:E27)&gt;'Raw Data'!F27, 'Raw Data'!G27, 0)</f>
        <v/>
      </c>
      <c r="J32" s="2">
        <f>IF($A32, 1, 0)</f>
        <v/>
      </c>
      <c r="K32">
        <f>IF(AND('Raw Data'!D27&gt;'Raw Data'!E27, ABS('Raw Data'!D27-'Raw Data'!E27)&lt;14), 'Raw Data'!K27, 0)</f>
        <v/>
      </c>
      <c r="L32" s="2">
        <f>IF($A32, 1, 0)</f>
        <v/>
      </c>
      <c r="M32">
        <f>IF(AND('Raw Data'!D27&gt;'Raw Data'!E27, ABS('Raw Data'!D27-'Raw Data'!E27)&gt;13), 'Raw Data'!L27, 0)</f>
        <v/>
      </c>
      <c r="N32" s="2">
        <f>IF($A32, 1, 0)</f>
        <v/>
      </c>
      <c r="O32">
        <f>IF(AND('Raw Data'!E27&gt;'Raw Data'!D27, ABS('Raw Data'!E27-'Raw Data'!D27)&lt;14), 'Raw Data'!M27, 0)</f>
        <v/>
      </c>
      <c r="P32" s="2">
        <f>IF($A32, 1, 0)</f>
        <v/>
      </c>
      <c r="Q32">
        <f>IF(AND('Raw Data'!E27&gt;'Raw Data'!D27, ABS('Raw Data'!E27-'Raw Data'!D27)&gt;13), 'Raw Data'!N27, 0)</f>
        <v/>
      </c>
      <c r="R32" s="2">
        <f>IF($A32, 1, 0)</f>
        <v/>
      </c>
      <c r="S32">
        <f>IF(AND('Raw Data'!D27&gt;'Raw Data'!E27, ABS('Raw Data'!E27-'Raw Data'!D27)&gt;7), 'Raw Data'!V27, 0)</f>
        <v/>
      </c>
      <c r="T32" s="2">
        <f>IF($A32, 1, 0)</f>
        <v/>
      </c>
      <c r="U32">
        <f>IF(ABS('Raw Data'!D27-'Raw Data'!E27)&lt;8, 'Raw Data'!W27, 0)</f>
        <v/>
      </c>
      <c r="V32" s="2">
        <f>IF($A32, 1, 0)</f>
        <v/>
      </c>
      <c r="W32">
        <f>IF(AND('Raw Data'!E27&gt;'Raw Data'!D27, ABS('Raw Data'!E27-'Raw Data'!D27)&gt;7), 'Raw Data'!X27, 0)</f>
        <v/>
      </c>
      <c r="X32" s="2">
        <f>IF($A32, 1, 0)</f>
        <v/>
      </c>
      <c r="Y32">
        <f>IF(AND('Raw Data'!D27&gt;'Raw Data'!E27, ABS('Raw Data'!E27-'Raw Data'!D27)&gt;3), 'Raw Data'!Y27, 0)</f>
        <v/>
      </c>
      <c r="Z32" s="2">
        <f>IF($A32, 1, 0)</f>
        <v/>
      </c>
      <c r="AA32">
        <f>IF(ABS('Raw Data'!D27-'Raw Data'!E27)&lt;4, 'Raw Data'!Z27, 0)</f>
        <v/>
      </c>
      <c r="AB32" s="2">
        <f>IF($A32, 1, 0)</f>
        <v/>
      </c>
      <c r="AC32">
        <f>IF(AND('Raw Data'!E27&gt;'Raw Data'!D27, ABS('Raw Data'!E27-'Raw Data'!D27)&gt;7), 'Raw Data'!AA27, 0)</f>
        <v/>
      </c>
      <c r="AD32" s="2">
        <f>IF($A32, 1, 0)</f>
        <v/>
      </c>
      <c r="AE32">
        <f>IF(AND('Raw Data'!D27&gt;9, 'Raw Data'!E27&gt;9), 'Raw Data'!AL27, 0)</f>
        <v/>
      </c>
      <c r="AF32" s="2">
        <f>IF($A32, 1, 0)</f>
        <v/>
      </c>
      <c r="AG32">
        <f>IF(AE32=0, 'Raw Data'!AM27, 0)</f>
        <v/>
      </c>
      <c r="AH32" s="2">
        <f>IF($A32, 1, 0)</f>
        <v/>
      </c>
      <c r="AI32">
        <f>IF(AND('Raw Data'!$D27&gt;14, 'Raw Data'!$E27&gt;14), 'Raw Data'!AN27, 0)</f>
        <v/>
      </c>
      <c r="AJ32" s="2">
        <f>IF($A32, 1, 0)</f>
        <v/>
      </c>
      <c r="AK32">
        <f>IF(AI32=0, 'Raw Data'!AO27, 0)</f>
        <v/>
      </c>
      <c r="AL32" s="2">
        <f>IF($A32, 1, 0)</f>
        <v/>
      </c>
      <c r="AM32">
        <f>IF(AND('Raw Data'!$D27&gt;19, 'Raw Data'!$E27&gt;19), 'Raw Data'!AP27, 0)</f>
        <v/>
      </c>
      <c r="AN32" s="2">
        <f>IF($A32, 1, 0)</f>
        <v/>
      </c>
      <c r="AO32">
        <f>IF(AM32=0, 'Raw Data'!AQ27, 0)</f>
        <v/>
      </c>
      <c r="AP32" s="2">
        <f>IF($A32, 1, 0)</f>
        <v/>
      </c>
      <c r="AQ32">
        <f>IF(AND('Raw Data'!$D27&gt;24, 'Raw Data'!$E27&gt;24), 'Raw Data'!AR27, 0)</f>
        <v/>
      </c>
      <c r="AR32" s="2">
        <f>IF($A32, 1, 0)</f>
        <v/>
      </c>
      <c r="AS32">
        <f>IF(AQ32=0, 'Raw Data'!AS27, 0)</f>
        <v/>
      </c>
      <c r="AT32" s="2">
        <f>IF($A32, 1, 0)</f>
        <v/>
      </c>
      <c r="AU32">
        <f>IF(AND('Raw Data'!$D27&gt;29, 'Raw Data'!$E27&gt;29), 'Raw Data'!AT27, 0)</f>
        <v/>
      </c>
      <c r="AV32" s="2">
        <f>IF($A32, 1, 0)</f>
        <v/>
      </c>
      <c r="AW32">
        <f>IF(AU32=0, 'Raw Data'!AU27, 0)</f>
        <v/>
      </c>
      <c r="AX32" s="2">
        <f>IF($A32, 1, 0)</f>
        <v/>
      </c>
      <c r="AY32">
        <f>IF(ISNUMBER('Raw Data'!D27), IF(_xlfn.XLOOKUP(SMALL('Raw Data'!K27:N27, 1), K32:Q32, K32:Q32, 0)&gt;0, SMALL('Raw Data'!K27:N27, 1), 0), 0)</f>
        <v/>
      </c>
      <c r="AZ32" s="2">
        <f>IF($A32, 1, 0)</f>
        <v/>
      </c>
      <c r="BA32">
        <f>IF(ISNUMBER('Raw Data'!D27), IF(_xlfn.XLOOKUP(SMALL('Raw Data'!K27:N27, 2), K32:Q32, K32:Q32, 0)&gt;0, SMALL('Raw Data'!K27:N27, 2), 0), 0)</f>
        <v/>
      </c>
      <c r="BB32" s="2">
        <f>IF($A32, 1, 0)</f>
        <v/>
      </c>
      <c r="BC32">
        <f>IF(ISNUMBER('Raw Data'!D27), IF(_xlfn.XLOOKUP(SMALL('Raw Data'!K27:N27, 3), K32:Q32, K32:Q32, 0)&gt;0, SMALL('Raw Data'!K27:N27, 3), 0), 0)</f>
        <v/>
      </c>
      <c r="BD32" s="2">
        <f>IF($A32, 1, 0)</f>
        <v/>
      </c>
      <c r="BE32">
        <f>IF(ISNUMBER('Raw Data'!D27), IF(_xlfn.XLOOKUP(SMALL('Raw Data'!K27:N27, 4), K32:Q32, K32:Q32, 0)&gt;0, SMALL('Raw Data'!K27:N27, 4), 0), 0)</f>
        <v/>
      </c>
      <c r="BF32" s="2">
        <f>IF($A32, 1, 0)</f>
        <v/>
      </c>
      <c r="BG32">
        <f>IF(AND('Raw Data'!I27&lt;'Raw Data'!J27, 'Raw Data'!D27&gt;'Raw Data'!E27), 'Raw Data'!I27, IF(AND('Raw Data'!J27&lt;'Raw Data'!I27, 'Raw Data'!E27&gt;'Raw Data'!D27), 'Raw Data'!J27, 0))</f>
        <v/>
      </c>
      <c r="BH32">
        <f>IF(OR(AND('Raw Data'!I27&lt;'Raw Data'!J27, 'Raw Data'!I27&gt;BH$1), AND('Raw Data'!J27&lt;'Raw Data'!I27, 'Raw Data'!J27&gt;BH$1)), 1, 0)</f>
        <v/>
      </c>
      <c r="BI32">
        <f>IF(AND(BH32, ABS('Raw Data'!D27-'Raw Data'!E27)&lt;4), 'Raw Data'!Z27, 0)</f>
        <v/>
      </c>
      <c r="BJ32">
        <f>IF('Raw Data'!F27&gt;Analysis!BJ$1, 1, 0)</f>
        <v/>
      </c>
      <c r="BK32">
        <f>IF(BJ32, AQ32, 0)</f>
        <v/>
      </c>
      <c r="BL32">
        <f>IF(AND('Raw Data'!F27&lt;Analysis!BL$1, ISBLANK('Raw Data'!F27)=FALSE), 1, 0)</f>
        <v/>
      </c>
      <c r="BM32">
        <f>IF(BL32, AS32, 0)</f>
        <v/>
      </c>
      <c r="BN32">
        <f>IF(AND('Raw Data'!F27&lt;Analysis!BN$1, ISBLANK('Raw Data'!F27)=FALSE), 1, 0)</f>
        <v/>
      </c>
      <c r="BO32">
        <f>IF(BN32, AI32, 0)</f>
        <v/>
      </c>
    </row>
    <row r="33">
      <c r="A33" s="2">
        <f>'Raw Data'!A28</f>
        <v/>
      </c>
      <c r="B33" s="2">
        <f>IF(A33, 1, 0)</f>
        <v/>
      </c>
      <c r="C33">
        <f>IF('Raw Data'!D28&lt;'Raw Data'!E28, 'Raw Data'!J28, 0)</f>
        <v/>
      </c>
      <c r="D33" s="2">
        <f>IF(A33, 1, 0)</f>
        <v/>
      </c>
      <c r="E33">
        <f>IF('Raw Data'!D28&gt;'Raw Data'!E28, 'Raw Data'!I28, 0)</f>
        <v/>
      </c>
      <c r="F33" s="2">
        <f>IF('Raw Data'!F28&gt;0, 1, 0)</f>
        <v/>
      </c>
      <c r="G33">
        <f>IF(SUM('Raw Data'!D28:E28)&lt;'Raw Data'!F28, 'Raw Data'!H28, 0)</f>
        <v/>
      </c>
      <c r="H33">
        <f>IF('Raw Data'!F28&gt;0, 1, 0)</f>
        <v/>
      </c>
      <c r="I33">
        <f>IF(SUM('Raw Data'!D28:E28)&gt;'Raw Data'!F28, 'Raw Data'!G28, 0)</f>
        <v/>
      </c>
      <c r="J33" s="2">
        <f>IF($A33, 1, 0)</f>
        <v/>
      </c>
      <c r="K33">
        <f>IF(AND('Raw Data'!D28&gt;'Raw Data'!E28, ABS('Raw Data'!D28-'Raw Data'!E28)&lt;14), 'Raw Data'!K28, 0)</f>
        <v/>
      </c>
      <c r="L33" s="2">
        <f>IF($A33, 1, 0)</f>
        <v/>
      </c>
      <c r="M33">
        <f>IF(AND('Raw Data'!D28&gt;'Raw Data'!E28, ABS('Raw Data'!D28-'Raw Data'!E28)&gt;13), 'Raw Data'!L28, 0)</f>
        <v/>
      </c>
      <c r="N33" s="2">
        <f>IF($A33, 1, 0)</f>
        <v/>
      </c>
      <c r="O33">
        <f>IF(AND('Raw Data'!E28&gt;'Raw Data'!D28, ABS('Raw Data'!E28-'Raw Data'!D28)&lt;14), 'Raw Data'!M28, 0)</f>
        <v/>
      </c>
      <c r="P33" s="2">
        <f>IF($A33, 1, 0)</f>
        <v/>
      </c>
      <c r="Q33">
        <f>IF(AND('Raw Data'!E28&gt;'Raw Data'!D28, ABS('Raw Data'!E28-'Raw Data'!D28)&gt;13), 'Raw Data'!N28, 0)</f>
        <v/>
      </c>
      <c r="R33" s="2">
        <f>IF($A33, 1, 0)</f>
        <v/>
      </c>
      <c r="S33">
        <f>IF(AND('Raw Data'!D28&gt;'Raw Data'!E28, ABS('Raw Data'!E28-'Raw Data'!D28)&gt;7), 'Raw Data'!V28, 0)</f>
        <v/>
      </c>
      <c r="T33" s="2">
        <f>IF($A33, 1, 0)</f>
        <v/>
      </c>
      <c r="U33">
        <f>IF(ABS('Raw Data'!D28-'Raw Data'!E28)&lt;8, 'Raw Data'!W28, 0)</f>
        <v/>
      </c>
      <c r="V33" s="2">
        <f>IF($A33, 1, 0)</f>
        <v/>
      </c>
      <c r="W33">
        <f>IF(AND('Raw Data'!E28&gt;'Raw Data'!D28, ABS('Raw Data'!E28-'Raw Data'!D28)&gt;7), 'Raw Data'!X28, 0)</f>
        <v/>
      </c>
      <c r="X33" s="2">
        <f>IF($A33, 1, 0)</f>
        <v/>
      </c>
      <c r="Y33">
        <f>IF(AND('Raw Data'!D28&gt;'Raw Data'!E28, ABS('Raw Data'!E28-'Raw Data'!D28)&gt;3), 'Raw Data'!Y28, 0)</f>
        <v/>
      </c>
      <c r="Z33" s="2">
        <f>IF($A33, 1, 0)</f>
        <v/>
      </c>
      <c r="AA33">
        <f>IF(ABS('Raw Data'!D28-'Raw Data'!E28)&lt;4, 'Raw Data'!Z28, 0)</f>
        <v/>
      </c>
      <c r="AB33" s="2">
        <f>IF($A33, 1, 0)</f>
        <v/>
      </c>
      <c r="AC33">
        <f>IF(AND('Raw Data'!E28&gt;'Raw Data'!D28, ABS('Raw Data'!E28-'Raw Data'!D28)&gt;7), 'Raw Data'!AA28, 0)</f>
        <v/>
      </c>
      <c r="AD33" s="2">
        <f>IF($A33, 1, 0)</f>
        <v/>
      </c>
      <c r="AE33">
        <f>IF(AND('Raw Data'!D28&gt;9, 'Raw Data'!E28&gt;9), 'Raw Data'!AL28, 0)</f>
        <v/>
      </c>
      <c r="AF33" s="2">
        <f>IF($A33, 1, 0)</f>
        <v/>
      </c>
      <c r="AG33">
        <f>IF(AE33=0, 'Raw Data'!AM28, 0)</f>
        <v/>
      </c>
      <c r="AH33" s="2">
        <f>IF($A33, 1, 0)</f>
        <v/>
      </c>
      <c r="AI33">
        <f>IF(AND('Raw Data'!$D28&gt;14, 'Raw Data'!$E28&gt;14), 'Raw Data'!AN28, 0)</f>
        <v/>
      </c>
      <c r="AJ33" s="2">
        <f>IF($A33, 1, 0)</f>
        <v/>
      </c>
      <c r="AK33">
        <f>IF(AI33=0, 'Raw Data'!AO28, 0)</f>
        <v/>
      </c>
      <c r="AL33" s="2">
        <f>IF($A33, 1, 0)</f>
        <v/>
      </c>
      <c r="AM33">
        <f>IF(AND('Raw Data'!$D28&gt;19, 'Raw Data'!$E28&gt;19), 'Raw Data'!AP28, 0)</f>
        <v/>
      </c>
      <c r="AN33" s="2">
        <f>IF($A33, 1, 0)</f>
        <v/>
      </c>
      <c r="AO33">
        <f>IF(AM33=0, 'Raw Data'!AQ28, 0)</f>
        <v/>
      </c>
      <c r="AP33" s="2">
        <f>IF($A33, 1, 0)</f>
        <v/>
      </c>
      <c r="AQ33">
        <f>IF(AND('Raw Data'!$D28&gt;24, 'Raw Data'!$E28&gt;24), 'Raw Data'!AR28, 0)</f>
        <v/>
      </c>
      <c r="AR33" s="2">
        <f>IF($A33, 1, 0)</f>
        <v/>
      </c>
      <c r="AS33">
        <f>IF(AQ33=0, 'Raw Data'!AS28, 0)</f>
        <v/>
      </c>
      <c r="AT33" s="2">
        <f>IF($A33, 1, 0)</f>
        <v/>
      </c>
      <c r="AU33">
        <f>IF(AND('Raw Data'!$D28&gt;29, 'Raw Data'!$E28&gt;29), 'Raw Data'!AT28, 0)</f>
        <v/>
      </c>
      <c r="AV33" s="2">
        <f>IF($A33, 1, 0)</f>
        <v/>
      </c>
      <c r="AW33">
        <f>IF(AU33=0, 'Raw Data'!AU28, 0)</f>
        <v/>
      </c>
      <c r="AX33" s="2">
        <f>IF($A33, 1, 0)</f>
        <v/>
      </c>
      <c r="AY33">
        <f>IF(ISNUMBER('Raw Data'!D28), IF(_xlfn.XLOOKUP(SMALL('Raw Data'!K28:N28, 1), K33:Q33, K33:Q33, 0)&gt;0, SMALL('Raw Data'!K28:N28, 1), 0), 0)</f>
        <v/>
      </c>
      <c r="AZ33" s="2">
        <f>IF($A33, 1, 0)</f>
        <v/>
      </c>
      <c r="BA33">
        <f>IF(ISNUMBER('Raw Data'!D28), IF(_xlfn.XLOOKUP(SMALL('Raw Data'!K28:N28, 2), K33:Q33, K33:Q33, 0)&gt;0, SMALL('Raw Data'!K28:N28, 2), 0), 0)</f>
        <v/>
      </c>
      <c r="BB33" s="2">
        <f>IF($A33, 1, 0)</f>
        <v/>
      </c>
      <c r="BC33">
        <f>IF(ISNUMBER('Raw Data'!D28), IF(_xlfn.XLOOKUP(SMALL('Raw Data'!K28:N28, 3), K33:Q33, K33:Q33, 0)&gt;0, SMALL('Raw Data'!K28:N28, 3), 0), 0)</f>
        <v/>
      </c>
      <c r="BD33" s="2">
        <f>IF($A33, 1, 0)</f>
        <v/>
      </c>
      <c r="BE33">
        <f>IF(ISNUMBER('Raw Data'!D28), IF(_xlfn.XLOOKUP(SMALL('Raw Data'!K28:N28, 4), K33:Q33, K33:Q33, 0)&gt;0, SMALL('Raw Data'!K28:N28, 4), 0), 0)</f>
        <v/>
      </c>
      <c r="BF33" s="2">
        <f>IF($A33, 1, 0)</f>
        <v/>
      </c>
      <c r="BG33">
        <f>IF(AND('Raw Data'!I28&lt;'Raw Data'!J28, 'Raw Data'!D28&gt;'Raw Data'!E28), 'Raw Data'!I28, IF(AND('Raw Data'!J28&lt;'Raw Data'!I28, 'Raw Data'!E28&gt;'Raw Data'!D28), 'Raw Data'!J28, 0))</f>
        <v/>
      </c>
      <c r="BH33">
        <f>IF(OR(AND('Raw Data'!I28&lt;'Raw Data'!J28, 'Raw Data'!I28&gt;BH$1), AND('Raw Data'!J28&lt;'Raw Data'!I28, 'Raw Data'!J28&gt;BH$1)), 1, 0)</f>
        <v/>
      </c>
      <c r="BI33">
        <f>IF(AND(BH33, ABS('Raw Data'!D28-'Raw Data'!E28)&lt;4), 'Raw Data'!Z28, 0)</f>
        <v/>
      </c>
      <c r="BJ33">
        <f>IF('Raw Data'!F28&gt;Analysis!BJ$1, 1, 0)</f>
        <v/>
      </c>
      <c r="BK33">
        <f>IF(BJ33, AQ33, 0)</f>
        <v/>
      </c>
      <c r="BL33">
        <f>IF(AND('Raw Data'!F28&lt;Analysis!BL$1, ISBLANK('Raw Data'!F28)=FALSE), 1, 0)</f>
        <v/>
      </c>
      <c r="BM33">
        <f>IF(BL33, AS33, 0)</f>
        <v/>
      </c>
      <c r="BN33">
        <f>IF(AND('Raw Data'!F28&lt;Analysis!BN$1, ISBLANK('Raw Data'!F28)=FALSE), 1, 0)</f>
        <v/>
      </c>
      <c r="BO33">
        <f>IF(BN33, AI33, 0)</f>
        <v/>
      </c>
    </row>
    <row r="34">
      <c r="A34" s="2">
        <f>'Raw Data'!A29</f>
        <v/>
      </c>
      <c r="B34" s="2">
        <f>IF(A34, 1, 0)</f>
        <v/>
      </c>
      <c r="C34">
        <f>IF('Raw Data'!D29&lt;'Raw Data'!E29, 'Raw Data'!J29, 0)</f>
        <v/>
      </c>
      <c r="D34" s="2">
        <f>IF(A34, 1, 0)</f>
        <v/>
      </c>
      <c r="E34">
        <f>IF('Raw Data'!D29&gt;'Raw Data'!E29, 'Raw Data'!I29, 0)</f>
        <v/>
      </c>
      <c r="F34" s="2">
        <f>IF('Raw Data'!F29&gt;0, 1, 0)</f>
        <v/>
      </c>
      <c r="G34">
        <f>IF(SUM('Raw Data'!D29:E29)&lt;'Raw Data'!F29, 'Raw Data'!H29, 0)</f>
        <v/>
      </c>
      <c r="H34">
        <f>IF('Raw Data'!F29&gt;0, 1, 0)</f>
        <v/>
      </c>
      <c r="I34">
        <f>IF(SUM('Raw Data'!D29:E29)&gt;'Raw Data'!F29, 'Raw Data'!G29, 0)</f>
        <v/>
      </c>
      <c r="J34" s="2">
        <f>IF($A34, 1, 0)</f>
        <v/>
      </c>
      <c r="K34">
        <f>IF(AND('Raw Data'!D29&gt;'Raw Data'!E29, ABS('Raw Data'!D29-'Raw Data'!E29)&lt;14), 'Raw Data'!K29, 0)</f>
        <v/>
      </c>
      <c r="L34" s="2">
        <f>IF($A34, 1, 0)</f>
        <v/>
      </c>
      <c r="M34">
        <f>IF(AND('Raw Data'!D29&gt;'Raw Data'!E29, ABS('Raw Data'!D29-'Raw Data'!E29)&gt;13), 'Raw Data'!L29, 0)</f>
        <v/>
      </c>
      <c r="N34" s="2">
        <f>IF($A34, 1, 0)</f>
        <v/>
      </c>
      <c r="O34">
        <f>IF(AND('Raw Data'!E29&gt;'Raw Data'!D29, ABS('Raw Data'!E29-'Raw Data'!D29)&lt;14), 'Raw Data'!M29, 0)</f>
        <v/>
      </c>
      <c r="P34" s="2">
        <f>IF($A34, 1, 0)</f>
        <v/>
      </c>
      <c r="Q34">
        <f>IF(AND('Raw Data'!E29&gt;'Raw Data'!D29, ABS('Raw Data'!E29-'Raw Data'!D29)&gt;13), 'Raw Data'!N29, 0)</f>
        <v/>
      </c>
      <c r="R34" s="2">
        <f>IF($A34, 1, 0)</f>
        <v/>
      </c>
      <c r="S34">
        <f>IF(AND('Raw Data'!D29&gt;'Raw Data'!E29, ABS('Raw Data'!E29-'Raw Data'!D29)&gt;7), 'Raw Data'!V29, 0)</f>
        <v/>
      </c>
      <c r="T34" s="2">
        <f>IF($A34, 1, 0)</f>
        <v/>
      </c>
      <c r="U34">
        <f>IF(ABS('Raw Data'!D29-'Raw Data'!E29)&lt;8, 'Raw Data'!W29, 0)</f>
        <v/>
      </c>
      <c r="V34" s="2">
        <f>IF($A34, 1, 0)</f>
        <v/>
      </c>
      <c r="W34">
        <f>IF(AND('Raw Data'!E29&gt;'Raw Data'!D29, ABS('Raw Data'!E29-'Raw Data'!D29)&gt;7), 'Raw Data'!X29, 0)</f>
        <v/>
      </c>
      <c r="X34" s="2">
        <f>IF($A34, 1, 0)</f>
        <v/>
      </c>
      <c r="Y34">
        <f>IF(AND('Raw Data'!D29&gt;'Raw Data'!E29, ABS('Raw Data'!E29-'Raw Data'!D29)&gt;3), 'Raw Data'!Y29, 0)</f>
        <v/>
      </c>
      <c r="Z34" s="2">
        <f>IF($A34, 1, 0)</f>
        <v/>
      </c>
      <c r="AA34">
        <f>IF(ABS('Raw Data'!D29-'Raw Data'!E29)&lt;4, 'Raw Data'!Z29, 0)</f>
        <v/>
      </c>
      <c r="AB34" s="2">
        <f>IF($A34, 1, 0)</f>
        <v/>
      </c>
      <c r="AC34">
        <f>IF(AND('Raw Data'!E29&gt;'Raw Data'!D29, ABS('Raw Data'!E29-'Raw Data'!D29)&gt;7), 'Raw Data'!AA29, 0)</f>
        <v/>
      </c>
      <c r="AD34" s="2">
        <f>IF($A34, 1, 0)</f>
        <v/>
      </c>
      <c r="AE34">
        <f>IF(AND('Raw Data'!D29&gt;9, 'Raw Data'!E29&gt;9), 'Raw Data'!AL29, 0)</f>
        <v/>
      </c>
      <c r="AF34" s="2">
        <f>IF($A34, 1, 0)</f>
        <v/>
      </c>
      <c r="AG34">
        <f>IF(AE34=0, 'Raw Data'!AM29, 0)</f>
        <v/>
      </c>
      <c r="AH34" s="2">
        <f>IF($A34, 1, 0)</f>
        <v/>
      </c>
      <c r="AI34">
        <f>IF(AND('Raw Data'!$D29&gt;14, 'Raw Data'!$E29&gt;14), 'Raw Data'!AN29, 0)</f>
        <v/>
      </c>
      <c r="AJ34" s="2">
        <f>IF($A34, 1, 0)</f>
        <v/>
      </c>
      <c r="AK34">
        <f>IF(AI34=0, 'Raw Data'!AO29, 0)</f>
        <v/>
      </c>
      <c r="AL34" s="2">
        <f>IF($A34, 1, 0)</f>
        <v/>
      </c>
      <c r="AM34">
        <f>IF(AND('Raw Data'!$D29&gt;19, 'Raw Data'!$E29&gt;19), 'Raw Data'!AP29, 0)</f>
        <v/>
      </c>
      <c r="AN34" s="2">
        <f>IF($A34, 1, 0)</f>
        <v/>
      </c>
      <c r="AO34">
        <f>IF(AM34=0, 'Raw Data'!AQ29, 0)</f>
        <v/>
      </c>
      <c r="AP34" s="2">
        <f>IF($A34, 1, 0)</f>
        <v/>
      </c>
      <c r="AQ34">
        <f>IF(AND('Raw Data'!$D29&gt;24, 'Raw Data'!$E29&gt;24), 'Raw Data'!AR29, 0)</f>
        <v/>
      </c>
      <c r="AR34" s="2">
        <f>IF($A34, 1, 0)</f>
        <v/>
      </c>
      <c r="AS34">
        <f>IF(AQ34=0, 'Raw Data'!AS29, 0)</f>
        <v/>
      </c>
      <c r="AT34" s="2">
        <f>IF($A34, 1, 0)</f>
        <v/>
      </c>
      <c r="AU34">
        <f>IF(AND('Raw Data'!$D29&gt;29, 'Raw Data'!$E29&gt;29), 'Raw Data'!AT29, 0)</f>
        <v/>
      </c>
      <c r="AV34" s="2">
        <f>IF($A34, 1, 0)</f>
        <v/>
      </c>
      <c r="AW34">
        <f>IF(AU34=0, 'Raw Data'!AU29, 0)</f>
        <v/>
      </c>
      <c r="AX34" s="2">
        <f>IF($A34, 1, 0)</f>
        <v/>
      </c>
      <c r="AY34">
        <f>IF(ISNUMBER('Raw Data'!D29), IF(_xlfn.XLOOKUP(SMALL('Raw Data'!K29:N29, 1), K34:Q34, K34:Q34, 0)&gt;0, SMALL('Raw Data'!K29:N29, 1), 0), 0)</f>
        <v/>
      </c>
      <c r="AZ34" s="2">
        <f>IF($A34, 1, 0)</f>
        <v/>
      </c>
      <c r="BA34">
        <f>IF(ISNUMBER('Raw Data'!D29), IF(_xlfn.XLOOKUP(SMALL('Raw Data'!K29:N29, 2), K34:Q34, K34:Q34, 0)&gt;0, SMALL('Raw Data'!K29:N29, 2), 0), 0)</f>
        <v/>
      </c>
      <c r="BB34" s="2">
        <f>IF($A34, 1, 0)</f>
        <v/>
      </c>
      <c r="BC34">
        <f>IF(ISNUMBER('Raw Data'!D29), IF(_xlfn.XLOOKUP(SMALL('Raw Data'!K29:N29, 3), K34:Q34, K34:Q34, 0)&gt;0, SMALL('Raw Data'!K29:N29, 3), 0), 0)</f>
        <v/>
      </c>
      <c r="BD34" s="2">
        <f>IF($A34, 1, 0)</f>
        <v/>
      </c>
      <c r="BE34">
        <f>IF(ISNUMBER('Raw Data'!D29), IF(_xlfn.XLOOKUP(SMALL('Raw Data'!K29:N29, 4), K34:Q34, K34:Q34, 0)&gt;0, SMALL('Raw Data'!K29:N29, 4), 0), 0)</f>
        <v/>
      </c>
      <c r="BF34" s="2">
        <f>IF($A34, 1, 0)</f>
        <v/>
      </c>
      <c r="BG34">
        <f>IF(AND('Raw Data'!I29&lt;'Raw Data'!J29, 'Raw Data'!D29&gt;'Raw Data'!E29), 'Raw Data'!I29, IF(AND('Raw Data'!J29&lt;'Raw Data'!I29, 'Raw Data'!E29&gt;'Raw Data'!D29), 'Raw Data'!J29, 0))</f>
        <v/>
      </c>
      <c r="BH34">
        <f>IF(OR(AND('Raw Data'!I29&lt;'Raw Data'!J29, 'Raw Data'!I29&gt;BH$1), AND('Raw Data'!J29&lt;'Raw Data'!I29, 'Raw Data'!J29&gt;BH$1)), 1, 0)</f>
        <v/>
      </c>
      <c r="BI34">
        <f>IF(AND(BH34, ABS('Raw Data'!D29-'Raw Data'!E29)&lt;4), 'Raw Data'!Z29, 0)</f>
        <v/>
      </c>
      <c r="BJ34">
        <f>IF('Raw Data'!F29&gt;Analysis!BJ$1, 1, 0)</f>
        <v/>
      </c>
      <c r="BK34">
        <f>IF(BJ34, AQ34, 0)</f>
        <v/>
      </c>
      <c r="BL34">
        <f>IF(AND('Raw Data'!F29&lt;Analysis!BL$1, ISBLANK('Raw Data'!F29)=FALSE), 1, 0)</f>
        <v/>
      </c>
      <c r="BM34">
        <f>IF(BL34, AS34, 0)</f>
        <v/>
      </c>
      <c r="BN34">
        <f>IF(AND('Raw Data'!F29&lt;Analysis!BN$1, ISBLANK('Raw Data'!F29)=FALSE), 1, 0)</f>
        <v/>
      </c>
      <c r="BO34">
        <f>IF(BN34, AI34, 0)</f>
        <v/>
      </c>
    </row>
    <row r="35">
      <c r="A35" s="2">
        <f>'Raw Data'!A30</f>
        <v/>
      </c>
      <c r="B35" s="2">
        <f>IF(A35, 1, 0)</f>
        <v/>
      </c>
      <c r="C35">
        <f>IF('Raw Data'!D30&lt;'Raw Data'!E30, 'Raw Data'!J30, 0)</f>
        <v/>
      </c>
      <c r="D35" s="2">
        <f>IF(A35, 1, 0)</f>
        <v/>
      </c>
      <c r="E35">
        <f>IF('Raw Data'!D30&gt;'Raw Data'!E30, 'Raw Data'!I30, 0)</f>
        <v/>
      </c>
      <c r="F35" s="2">
        <f>IF('Raw Data'!F30&gt;0, 1, 0)</f>
        <v/>
      </c>
      <c r="G35">
        <f>IF(SUM('Raw Data'!D30:E30)&lt;'Raw Data'!F30, 'Raw Data'!H30, 0)</f>
        <v/>
      </c>
      <c r="H35">
        <f>IF('Raw Data'!F30&gt;0, 1, 0)</f>
        <v/>
      </c>
      <c r="I35">
        <f>IF(SUM('Raw Data'!D30:E30)&gt;'Raw Data'!F30, 'Raw Data'!G30, 0)</f>
        <v/>
      </c>
      <c r="J35" s="2">
        <f>IF($A35, 1, 0)</f>
        <v/>
      </c>
      <c r="K35">
        <f>IF(AND('Raw Data'!D30&gt;'Raw Data'!E30, ABS('Raw Data'!D30-'Raw Data'!E30)&lt;14), 'Raw Data'!K30, 0)</f>
        <v/>
      </c>
      <c r="L35" s="2">
        <f>IF($A35, 1, 0)</f>
        <v/>
      </c>
      <c r="M35">
        <f>IF(AND('Raw Data'!D30&gt;'Raw Data'!E30, ABS('Raw Data'!D30-'Raw Data'!E30)&gt;13), 'Raw Data'!L30, 0)</f>
        <v/>
      </c>
      <c r="N35" s="2">
        <f>IF($A35, 1, 0)</f>
        <v/>
      </c>
      <c r="O35">
        <f>IF(AND('Raw Data'!E30&gt;'Raw Data'!D30, ABS('Raw Data'!E30-'Raw Data'!D30)&lt;14), 'Raw Data'!M30, 0)</f>
        <v/>
      </c>
      <c r="P35" s="2">
        <f>IF($A35, 1, 0)</f>
        <v/>
      </c>
      <c r="Q35">
        <f>IF(AND('Raw Data'!E30&gt;'Raw Data'!D30, ABS('Raw Data'!E30-'Raw Data'!D30)&gt;13), 'Raw Data'!N30, 0)</f>
        <v/>
      </c>
      <c r="R35" s="2">
        <f>IF($A35, 1, 0)</f>
        <v/>
      </c>
      <c r="S35">
        <f>IF(AND('Raw Data'!D30&gt;'Raw Data'!E30, ABS('Raw Data'!E30-'Raw Data'!D30)&gt;7), 'Raw Data'!V30, 0)</f>
        <v/>
      </c>
      <c r="T35" s="2">
        <f>IF($A35, 1, 0)</f>
        <v/>
      </c>
      <c r="U35">
        <f>IF(ABS('Raw Data'!D30-'Raw Data'!E30)&lt;8, 'Raw Data'!W30, 0)</f>
        <v/>
      </c>
      <c r="V35" s="2">
        <f>IF($A35, 1, 0)</f>
        <v/>
      </c>
      <c r="W35">
        <f>IF(AND('Raw Data'!E30&gt;'Raw Data'!D30, ABS('Raw Data'!E30-'Raw Data'!D30)&gt;7), 'Raw Data'!X30, 0)</f>
        <v/>
      </c>
      <c r="X35" s="2">
        <f>IF($A35, 1, 0)</f>
        <v/>
      </c>
      <c r="Y35">
        <f>IF(AND('Raw Data'!D30&gt;'Raw Data'!E30, ABS('Raw Data'!E30-'Raw Data'!D30)&gt;3), 'Raw Data'!Y30, 0)</f>
        <v/>
      </c>
      <c r="Z35" s="2">
        <f>IF($A35, 1, 0)</f>
        <v/>
      </c>
      <c r="AA35">
        <f>IF(ABS('Raw Data'!D30-'Raw Data'!E30)&lt;4, 'Raw Data'!Z30, 0)</f>
        <v/>
      </c>
      <c r="AB35" s="2">
        <f>IF($A35, 1, 0)</f>
        <v/>
      </c>
      <c r="AC35">
        <f>IF(AND('Raw Data'!E30&gt;'Raw Data'!D30, ABS('Raw Data'!E30-'Raw Data'!D30)&gt;7), 'Raw Data'!AA30, 0)</f>
        <v/>
      </c>
      <c r="AD35" s="2">
        <f>IF($A35, 1, 0)</f>
        <v/>
      </c>
      <c r="AE35">
        <f>IF(AND('Raw Data'!D30&gt;9, 'Raw Data'!E30&gt;9), 'Raw Data'!AL30, 0)</f>
        <v/>
      </c>
      <c r="AF35" s="2">
        <f>IF($A35, 1, 0)</f>
        <v/>
      </c>
      <c r="AG35">
        <f>IF(AE35=0, 'Raw Data'!AM30, 0)</f>
        <v/>
      </c>
      <c r="AH35" s="2">
        <f>IF($A35, 1, 0)</f>
        <v/>
      </c>
      <c r="AI35">
        <f>IF(AND('Raw Data'!$D30&gt;14, 'Raw Data'!$E30&gt;14), 'Raw Data'!AN30, 0)</f>
        <v/>
      </c>
      <c r="AJ35" s="2">
        <f>IF($A35, 1, 0)</f>
        <v/>
      </c>
      <c r="AK35">
        <f>IF(AI35=0, 'Raw Data'!AO30, 0)</f>
        <v/>
      </c>
      <c r="AL35" s="2">
        <f>IF($A35, 1, 0)</f>
        <v/>
      </c>
      <c r="AM35">
        <f>IF(AND('Raw Data'!$D30&gt;19, 'Raw Data'!$E30&gt;19), 'Raw Data'!AP30, 0)</f>
        <v/>
      </c>
      <c r="AN35" s="2">
        <f>IF($A35, 1, 0)</f>
        <v/>
      </c>
      <c r="AO35">
        <f>IF(AM35=0, 'Raw Data'!AQ30, 0)</f>
        <v/>
      </c>
      <c r="AP35" s="2">
        <f>IF($A35, 1, 0)</f>
        <v/>
      </c>
      <c r="AQ35">
        <f>IF(AND('Raw Data'!$D30&gt;24, 'Raw Data'!$E30&gt;24), 'Raw Data'!AR30, 0)</f>
        <v/>
      </c>
      <c r="AR35" s="2">
        <f>IF($A35, 1, 0)</f>
        <v/>
      </c>
      <c r="AS35">
        <f>IF(AQ35=0, 'Raw Data'!AS30, 0)</f>
        <v/>
      </c>
      <c r="AT35" s="2">
        <f>IF($A35, 1, 0)</f>
        <v/>
      </c>
      <c r="AU35">
        <f>IF(AND('Raw Data'!$D30&gt;29, 'Raw Data'!$E30&gt;29), 'Raw Data'!AT30, 0)</f>
        <v/>
      </c>
      <c r="AV35" s="2">
        <f>IF($A35, 1, 0)</f>
        <v/>
      </c>
      <c r="AW35">
        <f>IF(AU35=0, 'Raw Data'!AU30, 0)</f>
        <v/>
      </c>
      <c r="AX35" s="2">
        <f>IF($A35, 1, 0)</f>
        <v/>
      </c>
      <c r="AY35">
        <f>IF(ISNUMBER('Raw Data'!D30), IF(_xlfn.XLOOKUP(SMALL('Raw Data'!K30:N30, 1), K35:Q35, K35:Q35, 0)&gt;0, SMALL('Raw Data'!K30:N30, 1), 0), 0)</f>
        <v/>
      </c>
      <c r="AZ35" s="2">
        <f>IF($A35, 1, 0)</f>
        <v/>
      </c>
      <c r="BA35">
        <f>IF(ISNUMBER('Raw Data'!D30), IF(_xlfn.XLOOKUP(SMALL('Raw Data'!K30:N30, 2), K35:Q35, K35:Q35, 0)&gt;0, SMALL('Raw Data'!K30:N30, 2), 0), 0)</f>
        <v/>
      </c>
      <c r="BB35" s="2">
        <f>IF($A35, 1, 0)</f>
        <v/>
      </c>
      <c r="BC35">
        <f>IF(ISNUMBER('Raw Data'!D30), IF(_xlfn.XLOOKUP(SMALL('Raw Data'!K30:N30, 3), K35:Q35, K35:Q35, 0)&gt;0, SMALL('Raw Data'!K30:N30, 3), 0), 0)</f>
        <v/>
      </c>
      <c r="BD35" s="2">
        <f>IF($A35, 1, 0)</f>
        <v/>
      </c>
      <c r="BE35">
        <f>IF(ISNUMBER('Raw Data'!D30), IF(_xlfn.XLOOKUP(SMALL('Raw Data'!K30:N30, 4), K35:Q35, K35:Q35, 0)&gt;0, SMALL('Raw Data'!K30:N30, 4), 0), 0)</f>
        <v/>
      </c>
      <c r="BF35" s="2">
        <f>IF($A35, 1, 0)</f>
        <v/>
      </c>
      <c r="BG35">
        <f>IF(AND('Raw Data'!I30&lt;'Raw Data'!J30, 'Raw Data'!D30&gt;'Raw Data'!E30), 'Raw Data'!I30, IF(AND('Raw Data'!J30&lt;'Raw Data'!I30, 'Raw Data'!E30&gt;'Raw Data'!D30), 'Raw Data'!J30, 0))</f>
        <v/>
      </c>
      <c r="BH35">
        <f>IF(OR(AND('Raw Data'!I30&lt;'Raw Data'!J30, 'Raw Data'!I30&gt;BH$1), AND('Raw Data'!J30&lt;'Raw Data'!I30, 'Raw Data'!J30&gt;BH$1)), 1, 0)</f>
        <v/>
      </c>
      <c r="BI35">
        <f>IF(AND(BH35, ABS('Raw Data'!D30-'Raw Data'!E30)&lt;4), 'Raw Data'!Z30, 0)</f>
        <v/>
      </c>
      <c r="BJ35">
        <f>IF('Raw Data'!F30&gt;Analysis!BJ$1, 1, 0)</f>
        <v/>
      </c>
      <c r="BK35">
        <f>IF(BJ35, AQ35, 0)</f>
        <v/>
      </c>
      <c r="BL35">
        <f>IF(AND('Raw Data'!F30&lt;Analysis!BL$1, ISBLANK('Raw Data'!F30)=FALSE), 1, 0)</f>
        <v/>
      </c>
      <c r="BM35">
        <f>IF(BL35, AS35, 0)</f>
        <v/>
      </c>
      <c r="BN35">
        <f>IF(AND('Raw Data'!F30&lt;Analysis!BN$1, ISBLANK('Raw Data'!F30)=FALSE), 1, 0)</f>
        <v/>
      </c>
      <c r="BO35">
        <f>IF(BN35, AI35, 0)</f>
        <v/>
      </c>
    </row>
    <row r="36">
      <c r="A36" s="2">
        <f>'Raw Data'!A31</f>
        <v/>
      </c>
      <c r="B36" s="2">
        <f>IF(A36, 1, 0)</f>
        <v/>
      </c>
      <c r="C36">
        <f>IF('Raw Data'!D31&lt;'Raw Data'!E31, 'Raw Data'!J31, 0)</f>
        <v/>
      </c>
      <c r="D36" s="2">
        <f>IF(A36, 1, 0)</f>
        <v/>
      </c>
      <c r="E36">
        <f>IF('Raw Data'!D31&gt;'Raw Data'!E31, 'Raw Data'!I31, 0)</f>
        <v/>
      </c>
      <c r="F36" s="2">
        <f>IF('Raw Data'!F31&gt;0, 1, 0)</f>
        <v/>
      </c>
      <c r="G36">
        <f>IF(SUM('Raw Data'!D31:E31)&lt;'Raw Data'!F31, 'Raw Data'!H31, 0)</f>
        <v/>
      </c>
      <c r="H36">
        <f>IF('Raw Data'!F31&gt;0, 1, 0)</f>
        <v/>
      </c>
      <c r="I36">
        <f>IF(SUM('Raw Data'!D31:E31)&gt;'Raw Data'!F31, 'Raw Data'!G31, 0)</f>
        <v/>
      </c>
      <c r="J36" s="2">
        <f>IF($A36, 1, 0)</f>
        <v/>
      </c>
      <c r="K36">
        <f>IF(AND('Raw Data'!D31&gt;'Raw Data'!E31, ABS('Raw Data'!D31-'Raw Data'!E31)&lt;14), 'Raw Data'!K31, 0)</f>
        <v/>
      </c>
      <c r="L36" s="2">
        <f>IF($A36, 1, 0)</f>
        <v/>
      </c>
      <c r="M36">
        <f>IF(AND('Raw Data'!D31&gt;'Raw Data'!E31, ABS('Raw Data'!D31-'Raw Data'!E31)&gt;13), 'Raw Data'!L31, 0)</f>
        <v/>
      </c>
      <c r="N36" s="2">
        <f>IF($A36, 1, 0)</f>
        <v/>
      </c>
      <c r="O36">
        <f>IF(AND('Raw Data'!E31&gt;'Raw Data'!D31, ABS('Raw Data'!E31-'Raw Data'!D31)&lt;14), 'Raw Data'!M31, 0)</f>
        <v/>
      </c>
      <c r="P36" s="2">
        <f>IF($A36, 1, 0)</f>
        <v/>
      </c>
      <c r="Q36">
        <f>IF(AND('Raw Data'!E31&gt;'Raw Data'!D31, ABS('Raw Data'!E31-'Raw Data'!D31)&gt;13), 'Raw Data'!N31, 0)</f>
        <v/>
      </c>
      <c r="R36" s="2">
        <f>IF($A36, 1, 0)</f>
        <v/>
      </c>
      <c r="S36">
        <f>IF(AND('Raw Data'!D31&gt;'Raw Data'!E31, ABS('Raw Data'!E31-'Raw Data'!D31)&gt;7), 'Raw Data'!V31, 0)</f>
        <v/>
      </c>
      <c r="T36" s="2">
        <f>IF($A36, 1, 0)</f>
        <v/>
      </c>
      <c r="U36">
        <f>IF(ABS('Raw Data'!D31-'Raw Data'!E31)&lt;8, 'Raw Data'!W31, 0)</f>
        <v/>
      </c>
      <c r="V36" s="2">
        <f>IF($A36, 1, 0)</f>
        <v/>
      </c>
      <c r="W36">
        <f>IF(AND('Raw Data'!E31&gt;'Raw Data'!D31, ABS('Raw Data'!E31-'Raw Data'!D31)&gt;7), 'Raw Data'!X31, 0)</f>
        <v/>
      </c>
      <c r="X36" s="2">
        <f>IF($A36, 1, 0)</f>
        <v/>
      </c>
      <c r="Y36">
        <f>IF(AND('Raw Data'!D31&gt;'Raw Data'!E31, ABS('Raw Data'!E31-'Raw Data'!D31)&gt;3), 'Raw Data'!Y31, 0)</f>
        <v/>
      </c>
      <c r="Z36" s="2">
        <f>IF($A36, 1, 0)</f>
        <v/>
      </c>
      <c r="AA36">
        <f>IF(ABS('Raw Data'!D31-'Raw Data'!E31)&lt;4, 'Raw Data'!Z31, 0)</f>
        <v/>
      </c>
      <c r="AB36" s="2">
        <f>IF($A36, 1, 0)</f>
        <v/>
      </c>
      <c r="AC36">
        <f>IF(AND('Raw Data'!E31&gt;'Raw Data'!D31, ABS('Raw Data'!E31-'Raw Data'!D31)&gt;7), 'Raw Data'!AA31, 0)</f>
        <v/>
      </c>
      <c r="AD36" s="2">
        <f>IF($A36, 1, 0)</f>
        <v/>
      </c>
      <c r="AE36">
        <f>IF(AND('Raw Data'!D31&gt;9, 'Raw Data'!E31&gt;9), 'Raw Data'!AL31, 0)</f>
        <v/>
      </c>
      <c r="AF36" s="2">
        <f>IF($A36, 1, 0)</f>
        <v/>
      </c>
      <c r="AG36">
        <f>IF(AE36=0, 'Raw Data'!AM31, 0)</f>
        <v/>
      </c>
      <c r="AH36" s="2">
        <f>IF($A36, 1, 0)</f>
        <v/>
      </c>
      <c r="AI36">
        <f>IF(AND('Raw Data'!$D31&gt;14, 'Raw Data'!$E31&gt;14), 'Raw Data'!AN31, 0)</f>
        <v/>
      </c>
      <c r="AJ36" s="2">
        <f>IF($A36, 1, 0)</f>
        <v/>
      </c>
      <c r="AK36">
        <f>IF(AI36=0, 'Raw Data'!AO31, 0)</f>
        <v/>
      </c>
      <c r="AL36" s="2">
        <f>IF($A36, 1, 0)</f>
        <v/>
      </c>
      <c r="AM36">
        <f>IF(AND('Raw Data'!$D31&gt;19, 'Raw Data'!$E31&gt;19), 'Raw Data'!AP31, 0)</f>
        <v/>
      </c>
      <c r="AN36" s="2">
        <f>IF($A36, 1, 0)</f>
        <v/>
      </c>
      <c r="AO36">
        <f>IF(AM36=0, 'Raw Data'!AQ31, 0)</f>
        <v/>
      </c>
      <c r="AP36" s="2">
        <f>IF($A36, 1, 0)</f>
        <v/>
      </c>
      <c r="AQ36">
        <f>IF(AND('Raw Data'!$D31&gt;24, 'Raw Data'!$E31&gt;24), 'Raw Data'!AR31, 0)</f>
        <v/>
      </c>
      <c r="AR36" s="2">
        <f>IF($A36, 1, 0)</f>
        <v/>
      </c>
      <c r="AS36">
        <f>IF(AQ36=0, 'Raw Data'!AS31, 0)</f>
        <v/>
      </c>
      <c r="AT36" s="2">
        <f>IF($A36, 1, 0)</f>
        <v/>
      </c>
      <c r="AU36">
        <f>IF(AND('Raw Data'!$D31&gt;29, 'Raw Data'!$E31&gt;29), 'Raw Data'!AT31, 0)</f>
        <v/>
      </c>
      <c r="AV36" s="2">
        <f>IF($A36, 1, 0)</f>
        <v/>
      </c>
      <c r="AW36">
        <f>IF(AU36=0, 'Raw Data'!AU31, 0)</f>
        <v/>
      </c>
      <c r="AX36" s="2">
        <f>IF($A36, 1, 0)</f>
        <v/>
      </c>
      <c r="AY36">
        <f>IF(ISNUMBER('Raw Data'!D31), IF(_xlfn.XLOOKUP(SMALL('Raw Data'!K31:N31, 1), K36:Q36, K36:Q36, 0)&gt;0, SMALL('Raw Data'!K31:N31, 1), 0), 0)</f>
        <v/>
      </c>
      <c r="AZ36" s="2">
        <f>IF($A36, 1, 0)</f>
        <v/>
      </c>
      <c r="BA36">
        <f>IF(ISNUMBER('Raw Data'!D31), IF(_xlfn.XLOOKUP(SMALL('Raw Data'!K31:N31, 2), K36:Q36, K36:Q36, 0)&gt;0, SMALL('Raw Data'!K31:N31, 2), 0), 0)</f>
        <v/>
      </c>
      <c r="BB36" s="2">
        <f>IF($A36, 1, 0)</f>
        <v/>
      </c>
      <c r="BC36">
        <f>IF(ISNUMBER('Raw Data'!D31), IF(_xlfn.XLOOKUP(SMALL('Raw Data'!K31:N31, 3), K36:Q36, K36:Q36, 0)&gt;0, SMALL('Raw Data'!K31:N31, 3), 0), 0)</f>
        <v/>
      </c>
      <c r="BD36" s="2">
        <f>IF($A36, 1, 0)</f>
        <v/>
      </c>
      <c r="BE36">
        <f>IF(ISNUMBER('Raw Data'!D31), IF(_xlfn.XLOOKUP(SMALL('Raw Data'!K31:N31, 4), K36:Q36, K36:Q36, 0)&gt;0, SMALL('Raw Data'!K31:N31, 4), 0), 0)</f>
        <v/>
      </c>
      <c r="BF36" s="2">
        <f>IF($A36, 1, 0)</f>
        <v/>
      </c>
      <c r="BG36">
        <f>IF(AND('Raw Data'!I31&lt;'Raw Data'!J31, 'Raw Data'!D31&gt;'Raw Data'!E31), 'Raw Data'!I31, IF(AND('Raw Data'!J31&lt;'Raw Data'!I31, 'Raw Data'!E31&gt;'Raw Data'!D31), 'Raw Data'!J31, 0))</f>
        <v/>
      </c>
      <c r="BH36">
        <f>IF(OR(AND('Raw Data'!I31&lt;'Raw Data'!J31, 'Raw Data'!I31&gt;BH$1), AND('Raw Data'!J31&lt;'Raw Data'!I31, 'Raw Data'!J31&gt;BH$1)), 1, 0)</f>
        <v/>
      </c>
      <c r="BI36">
        <f>IF(AND(BH36, ABS('Raw Data'!D31-'Raw Data'!E31)&lt;4), 'Raw Data'!Z31, 0)</f>
        <v/>
      </c>
      <c r="BJ36">
        <f>IF('Raw Data'!F31&gt;Analysis!BJ$1, 1, 0)</f>
        <v/>
      </c>
      <c r="BK36">
        <f>IF(BJ36, AQ36, 0)</f>
        <v/>
      </c>
      <c r="BL36">
        <f>IF(AND('Raw Data'!F31&lt;Analysis!BL$1, ISBLANK('Raw Data'!F31)=FALSE), 1, 0)</f>
        <v/>
      </c>
      <c r="BM36">
        <f>IF(BL36, AS36, 0)</f>
        <v/>
      </c>
      <c r="BN36">
        <f>IF(AND('Raw Data'!F31&lt;Analysis!BN$1, ISBLANK('Raw Data'!F31)=FALSE), 1, 0)</f>
        <v/>
      </c>
      <c r="BO36">
        <f>IF(BN36, AI36, 0)</f>
        <v/>
      </c>
    </row>
    <row r="37">
      <c r="A37" s="2">
        <f>'Raw Data'!A32</f>
        <v/>
      </c>
      <c r="B37" s="2">
        <f>IF(A37, 1, 0)</f>
        <v/>
      </c>
      <c r="C37">
        <f>IF('Raw Data'!D32&lt;'Raw Data'!E32, 'Raw Data'!J32, 0)</f>
        <v/>
      </c>
      <c r="D37" s="2">
        <f>IF(A37, 1, 0)</f>
        <v/>
      </c>
      <c r="E37">
        <f>IF('Raw Data'!D32&gt;'Raw Data'!E32, 'Raw Data'!I32, 0)</f>
        <v/>
      </c>
      <c r="F37" s="2">
        <f>IF('Raw Data'!F32&gt;0, 1, 0)</f>
        <v/>
      </c>
      <c r="G37">
        <f>IF(SUM('Raw Data'!D32:E32)&lt;'Raw Data'!F32, 'Raw Data'!H32, 0)</f>
        <v/>
      </c>
      <c r="H37">
        <f>IF('Raw Data'!F32&gt;0, 1, 0)</f>
        <v/>
      </c>
      <c r="I37">
        <f>IF(SUM('Raw Data'!D32:E32)&gt;'Raw Data'!F32, 'Raw Data'!G32, 0)</f>
        <v/>
      </c>
      <c r="J37" s="2">
        <f>IF($A37, 1, 0)</f>
        <v/>
      </c>
      <c r="K37">
        <f>IF(AND('Raw Data'!D32&gt;'Raw Data'!E32, ABS('Raw Data'!D32-'Raw Data'!E32)&lt;14), 'Raw Data'!K32, 0)</f>
        <v/>
      </c>
      <c r="L37" s="2">
        <f>IF($A37, 1, 0)</f>
        <v/>
      </c>
      <c r="M37">
        <f>IF(AND('Raw Data'!D32&gt;'Raw Data'!E32, ABS('Raw Data'!D32-'Raw Data'!E32)&gt;13), 'Raw Data'!L32, 0)</f>
        <v/>
      </c>
      <c r="N37" s="2">
        <f>IF($A37, 1, 0)</f>
        <v/>
      </c>
      <c r="O37">
        <f>IF(AND('Raw Data'!E32&gt;'Raw Data'!D32, ABS('Raw Data'!E32-'Raw Data'!D32)&lt;14), 'Raw Data'!M32, 0)</f>
        <v/>
      </c>
      <c r="P37" s="2">
        <f>IF($A37, 1, 0)</f>
        <v/>
      </c>
      <c r="Q37">
        <f>IF(AND('Raw Data'!E32&gt;'Raw Data'!D32, ABS('Raw Data'!E32-'Raw Data'!D32)&gt;13), 'Raw Data'!N32, 0)</f>
        <v/>
      </c>
      <c r="R37" s="2">
        <f>IF($A37, 1, 0)</f>
        <v/>
      </c>
      <c r="S37">
        <f>IF(AND('Raw Data'!D32&gt;'Raw Data'!E32, ABS('Raw Data'!E32-'Raw Data'!D32)&gt;7), 'Raw Data'!V32, 0)</f>
        <v/>
      </c>
      <c r="T37" s="2">
        <f>IF($A37, 1, 0)</f>
        <v/>
      </c>
      <c r="U37">
        <f>IF(ABS('Raw Data'!D32-'Raw Data'!E32)&lt;8, 'Raw Data'!W32, 0)</f>
        <v/>
      </c>
      <c r="V37" s="2">
        <f>IF($A37, 1, 0)</f>
        <v/>
      </c>
      <c r="W37">
        <f>IF(AND('Raw Data'!E32&gt;'Raw Data'!D32, ABS('Raw Data'!E32-'Raw Data'!D32)&gt;7), 'Raw Data'!X32, 0)</f>
        <v/>
      </c>
      <c r="X37" s="2">
        <f>IF($A37, 1, 0)</f>
        <v/>
      </c>
      <c r="Y37">
        <f>IF(AND('Raw Data'!D32&gt;'Raw Data'!E32, ABS('Raw Data'!E32-'Raw Data'!D32)&gt;3), 'Raw Data'!Y32, 0)</f>
        <v/>
      </c>
      <c r="Z37" s="2">
        <f>IF($A37, 1, 0)</f>
        <v/>
      </c>
      <c r="AA37">
        <f>IF(ABS('Raw Data'!D32-'Raw Data'!E32)&lt;4, 'Raw Data'!Z32, 0)</f>
        <v/>
      </c>
      <c r="AB37" s="2">
        <f>IF($A37, 1, 0)</f>
        <v/>
      </c>
      <c r="AC37">
        <f>IF(AND('Raw Data'!E32&gt;'Raw Data'!D32, ABS('Raw Data'!E32-'Raw Data'!D32)&gt;7), 'Raw Data'!AA32, 0)</f>
        <v/>
      </c>
      <c r="AD37" s="2">
        <f>IF($A37, 1, 0)</f>
        <v/>
      </c>
      <c r="AE37">
        <f>IF(AND('Raw Data'!D32&gt;9, 'Raw Data'!E32&gt;9), 'Raw Data'!AL32, 0)</f>
        <v/>
      </c>
      <c r="AF37" s="2">
        <f>IF($A37, 1, 0)</f>
        <v/>
      </c>
      <c r="AG37">
        <f>IF(AE37=0, 'Raw Data'!AM32, 0)</f>
        <v/>
      </c>
      <c r="AH37" s="2">
        <f>IF($A37, 1, 0)</f>
        <v/>
      </c>
      <c r="AI37">
        <f>IF(AND('Raw Data'!$D32&gt;14, 'Raw Data'!$E32&gt;14), 'Raw Data'!AN32, 0)</f>
        <v/>
      </c>
      <c r="AJ37" s="2">
        <f>IF($A37, 1, 0)</f>
        <v/>
      </c>
      <c r="AK37">
        <f>IF(AI37=0, 'Raw Data'!AO32, 0)</f>
        <v/>
      </c>
      <c r="AL37" s="2">
        <f>IF($A37, 1, 0)</f>
        <v/>
      </c>
      <c r="AM37">
        <f>IF(AND('Raw Data'!$D32&gt;19, 'Raw Data'!$E32&gt;19), 'Raw Data'!AP32, 0)</f>
        <v/>
      </c>
      <c r="AN37" s="2">
        <f>IF($A37, 1, 0)</f>
        <v/>
      </c>
      <c r="AO37">
        <f>IF(AM37=0, 'Raw Data'!AQ32, 0)</f>
        <v/>
      </c>
      <c r="AP37" s="2">
        <f>IF($A37, 1, 0)</f>
        <v/>
      </c>
      <c r="AQ37">
        <f>IF(AND('Raw Data'!$D32&gt;24, 'Raw Data'!$E32&gt;24), 'Raw Data'!AR32, 0)</f>
        <v/>
      </c>
      <c r="AR37" s="2">
        <f>IF($A37, 1, 0)</f>
        <v/>
      </c>
      <c r="AS37">
        <f>IF(AQ37=0, 'Raw Data'!AS32, 0)</f>
        <v/>
      </c>
      <c r="AT37" s="2">
        <f>IF($A37, 1, 0)</f>
        <v/>
      </c>
      <c r="AU37">
        <f>IF(AND('Raw Data'!$D32&gt;29, 'Raw Data'!$E32&gt;29), 'Raw Data'!AT32, 0)</f>
        <v/>
      </c>
      <c r="AV37" s="2">
        <f>IF($A37, 1, 0)</f>
        <v/>
      </c>
      <c r="AW37">
        <f>IF(AU37=0, 'Raw Data'!AU32, 0)</f>
        <v/>
      </c>
      <c r="AX37" s="2">
        <f>IF($A37, 1, 0)</f>
        <v/>
      </c>
      <c r="AY37">
        <f>IF(ISNUMBER('Raw Data'!D32), IF(_xlfn.XLOOKUP(SMALL('Raw Data'!K32:N32, 1), K37:Q37, K37:Q37, 0)&gt;0, SMALL('Raw Data'!K32:N32, 1), 0), 0)</f>
        <v/>
      </c>
      <c r="AZ37" s="2">
        <f>IF($A37, 1, 0)</f>
        <v/>
      </c>
      <c r="BA37">
        <f>IF(ISNUMBER('Raw Data'!D32), IF(_xlfn.XLOOKUP(SMALL('Raw Data'!K32:N32, 2), K37:Q37, K37:Q37, 0)&gt;0, SMALL('Raw Data'!K32:N32, 2), 0), 0)</f>
        <v/>
      </c>
      <c r="BB37" s="2">
        <f>IF($A37, 1, 0)</f>
        <v/>
      </c>
      <c r="BC37">
        <f>IF(ISNUMBER('Raw Data'!D32), IF(_xlfn.XLOOKUP(SMALL('Raw Data'!K32:N32, 3), K37:Q37, K37:Q37, 0)&gt;0, SMALL('Raw Data'!K32:N32, 3), 0), 0)</f>
        <v/>
      </c>
      <c r="BD37" s="2">
        <f>IF($A37, 1, 0)</f>
        <v/>
      </c>
      <c r="BE37">
        <f>IF(ISNUMBER('Raw Data'!D32), IF(_xlfn.XLOOKUP(SMALL('Raw Data'!K32:N32, 4), K37:Q37, K37:Q37, 0)&gt;0, SMALL('Raw Data'!K32:N32, 4), 0), 0)</f>
        <v/>
      </c>
      <c r="BF37" s="2">
        <f>IF($A37, 1, 0)</f>
        <v/>
      </c>
      <c r="BG37">
        <f>IF(AND('Raw Data'!I32&lt;'Raw Data'!J32, 'Raw Data'!D32&gt;'Raw Data'!E32), 'Raw Data'!I32, IF(AND('Raw Data'!J32&lt;'Raw Data'!I32, 'Raw Data'!E32&gt;'Raw Data'!D32), 'Raw Data'!J32, 0))</f>
        <v/>
      </c>
      <c r="BH37">
        <f>IF(OR(AND('Raw Data'!I32&lt;'Raw Data'!J32, 'Raw Data'!I32&gt;BH$1), AND('Raw Data'!J32&lt;'Raw Data'!I32, 'Raw Data'!J32&gt;BH$1)), 1, 0)</f>
        <v/>
      </c>
      <c r="BI37">
        <f>IF(AND(BH37, ABS('Raw Data'!D32-'Raw Data'!E32)&lt;4), 'Raw Data'!Z32, 0)</f>
        <v/>
      </c>
      <c r="BJ37">
        <f>IF('Raw Data'!F32&gt;Analysis!BJ$1, 1, 0)</f>
        <v/>
      </c>
      <c r="BK37">
        <f>IF(BJ37, AQ37, 0)</f>
        <v/>
      </c>
      <c r="BL37">
        <f>IF(AND('Raw Data'!F32&lt;Analysis!BL$1, ISBLANK('Raw Data'!F32)=FALSE), 1, 0)</f>
        <v/>
      </c>
      <c r="BM37">
        <f>IF(BL37, AS37, 0)</f>
        <v/>
      </c>
      <c r="BN37">
        <f>IF(AND('Raw Data'!F32&lt;Analysis!BN$1, ISBLANK('Raw Data'!F32)=FALSE), 1, 0)</f>
        <v/>
      </c>
      <c r="BO37">
        <f>IF(BN37, AI37, 0)</f>
        <v/>
      </c>
    </row>
    <row r="38">
      <c r="A38" s="2">
        <f>'Raw Data'!A33</f>
        <v/>
      </c>
      <c r="B38" s="2">
        <f>IF(A38, 1, 0)</f>
        <v/>
      </c>
      <c r="C38">
        <f>IF('Raw Data'!D33&lt;'Raw Data'!E33, 'Raw Data'!J33, 0)</f>
        <v/>
      </c>
      <c r="D38" s="2">
        <f>IF(A38, 1, 0)</f>
        <v/>
      </c>
      <c r="E38">
        <f>IF('Raw Data'!D33&gt;'Raw Data'!E33, 'Raw Data'!I33, 0)</f>
        <v/>
      </c>
      <c r="F38" s="2">
        <f>IF('Raw Data'!F33&gt;0, 1, 0)</f>
        <v/>
      </c>
      <c r="G38">
        <f>IF(SUM('Raw Data'!D33:E33)&lt;'Raw Data'!F33, 'Raw Data'!H33, 0)</f>
        <v/>
      </c>
      <c r="H38">
        <f>IF('Raw Data'!F33&gt;0, 1, 0)</f>
        <v/>
      </c>
      <c r="I38">
        <f>IF(SUM('Raw Data'!D33:E33)&gt;'Raw Data'!F33, 'Raw Data'!G33, 0)</f>
        <v/>
      </c>
      <c r="J38" s="2">
        <f>IF($A38, 1, 0)</f>
        <v/>
      </c>
      <c r="K38">
        <f>IF(AND('Raw Data'!D33&gt;'Raw Data'!E33, ABS('Raw Data'!D33-'Raw Data'!E33)&lt;14), 'Raw Data'!K33, 0)</f>
        <v/>
      </c>
      <c r="L38" s="2">
        <f>IF($A38, 1, 0)</f>
        <v/>
      </c>
      <c r="M38">
        <f>IF(AND('Raw Data'!D33&gt;'Raw Data'!E33, ABS('Raw Data'!D33-'Raw Data'!E33)&gt;13), 'Raw Data'!L33, 0)</f>
        <v/>
      </c>
      <c r="N38" s="2">
        <f>IF($A38, 1, 0)</f>
        <v/>
      </c>
      <c r="O38">
        <f>IF(AND('Raw Data'!E33&gt;'Raw Data'!D33, ABS('Raw Data'!E33-'Raw Data'!D33)&lt;14), 'Raw Data'!M33, 0)</f>
        <v/>
      </c>
      <c r="P38" s="2">
        <f>IF($A38, 1, 0)</f>
        <v/>
      </c>
      <c r="Q38">
        <f>IF(AND('Raw Data'!E33&gt;'Raw Data'!D33, ABS('Raw Data'!E33-'Raw Data'!D33)&gt;13), 'Raw Data'!N33, 0)</f>
        <v/>
      </c>
      <c r="R38" s="2">
        <f>IF($A38, 1, 0)</f>
        <v/>
      </c>
      <c r="S38">
        <f>IF(AND('Raw Data'!D33&gt;'Raw Data'!E33, ABS('Raw Data'!E33-'Raw Data'!D33)&gt;7), 'Raw Data'!V33, 0)</f>
        <v/>
      </c>
      <c r="T38" s="2">
        <f>IF($A38, 1, 0)</f>
        <v/>
      </c>
      <c r="U38">
        <f>IF(ABS('Raw Data'!D33-'Raw Data'!E33)&lt;8, 'Raw Data'!W33, 0)</f>
        <v/>
      </c>
      <c r="V38" s="2">
        <f>IF($A38, 1, 0)</f>
        <v/>
      </c>
      <c r="W38">
        <f>IF(AND('Raw Data'!E33&gt;'Raw Data'!D33, ABS('Raw Data'!E33-'Raw Data'!D33)&gt;7), 'Raw Data'!X33, 0)</f>
        <v/>
      </c>
      <c r="X38" s="2">
        <f>IF($A38, 1, 0)</f>
        <v/>
      </c>
      <c r="Y38">
        <f>IF(AND('Raw Data'!D33&gt;'Raw Data'!E33, ABS('Raw Data'!E33-'Raw Data'!D33)&gt;3), 'Raw Data'!Y33, 0)</f>
        <v/>
      </c>
      <c r="Z38" s="2">
        <f>IF($A38, 1, 0)</f>
        <v/>
      </c>
      <c r="AA38">
        <f>IF(ABS('Raw Data'!D33-'Raw Data'!E33)&lt;4, 'Raw Data'!Z33, 0)</f>
        <v/>
      </c>
      <c r="AB38" s="2">
        <f>IF($A38, 1, 0)</f>
        <v/>
      </c>
      <c r="AC38">
        <f>IF(AND('Raw Data'!E33&gt;'Raw Data'!D33, ABS('Raw Data'!E33-'Raw Data'!D33)&gt;7), 'Raw Data'!AA33, 0)</f>
        <v/>
      </c>
      <c r="AD38" s="2">
        <f>IF($A38, 1, 0)</f>
        <v/>
      </c>
      <c r="AE38">
        <f>IF(AND('Raw Data'!D33&gt;9, 'Raw Data'!E33&gt;9), 'Raw Data'!AL33, 0)</f>
        <v/>
      </c>
      <c r="AF38" s="2">
        <f>IF($A38, 1, 0)</f>
        <v/>
      </c>
      <c r="AG38">
        <f>IF(AE38=0, 'Raw Data'!AM33, 0)</f>
        <v/>
      </c>
      <c r="AH38" s="2">
        <f>IF($A38, 1, 0)</f>
        <v/>
      </c>
      <c r="AI38">
        <f>IF(AND('Raw Data'!$D33&gt;14, 'Raw Data'!$E33&gt;14), 'Raw Data'!AN33, 0)</f>
        <v/>
      </c>
      <c r="AJ38" s="2">
        <f>IF($A38, 1, 0)</f>
        <v/>
      </c>
      <c r="AK38">
        <f>IF(AI38=0, 'Raw Data'!AO33, 0)</f>
        <v/>
      </c>
      <c r="AL38" s="2">
        <f>IF($A38, 1, 0)</f>
        <v/>
      </c>
      <c r="AM38">
        <f>IF(AND('Raw Data'!$D33&gt;19, 'Raw Data'!$E33&gt;19), 'Raw Data'!AP33, 0)</f>
        <v/>
      </c>
      <c r="AN38" s="2">
        <f>IF($A38, 1, 0)</f>
        <v/>
      </c>
      <c r="AO38">
        <f>IF(AM38=0, 'Raw Data'!AQ33, 0)</f>
        <v/>
      </c>
      <c r="AP38" s="2">
        <f>IF($A38, 1, 0)</f>
        <v/>
      </c>
      <c r="AQ38">
        <f>IF(AND('Raw Data'!$D33&gt;24, 'Raw Data'!$E33&gt;24), 'Raw Data'!AR33, 0)</f>
        <v/>
      </c>
      <c r="AR38" s="2">
        <f>IF($A38, 1, 0)</f>
        <v/>
      </c>
      <c r="AS38">
        <f>IF(AQ38=0, 'Raw Data'!AS33, 0)</f>
        <v/>
      </c>
      <c r="AT38" s="2">
        <f>IF($A38, 1, 0)</f>
        <v/>
      </c>
      <c r="AU38">
        <f>IF(AND('Raw Data'!$D33&gt;29, 'Raw Data'!$E33&gt;29), 'Raw Data'!AT33, 0)</f>
        <v/>
      </c>
      <c r="AV38" s="2">
        <f>IF($A38, 1, 0)</f>
        <v/>
      </c>
      <c r="AW38">
        <f>IF(AU38=0, 'Raw Data'!AU33, 0)</f>
        <v/>
      </c>
      <c r="AX38" s="2">
        <f>IF($A38, 1, 0)</f>
        <v/>
      </c>
      <c r="AY38">
        <f>IF(ISNUMBER('Raw Data'!D33), IF(_xlfn.XLOOKUP(SMALL('Raw Data'!K33:N33, 1), K38:Q38, K38:Q38, 0)&gt;0, SMALL('Raw Data'!K33:N33, 1), 0), 0)</f>
        <v/>
      </c>
      <c r="AZ38" s="2">
        <f>IF($A38, 1, 0)</f>
        <v/>
      </c>
      <c r="BA38">
        <f>IF(ISNUMBER('Raw Data'!D33), IF(_xlfn.XLOOKUP(SMALL('Raw Data'!K33:N33, 2), K38:Q38, K38:Q38, 0)&gt;0, SMALL('Raw Data'!K33:N33, 2), 0), 0)</f>
        <v/>
      </c>
      <c r="BB38" s="2">
        <f>IF($A38, 1, 0)</f>
        <v/>
      </c>
      <c r="BC38">
        <f>IF(ISNUMBER('Raw Data'!D33), IF(_xlfn.XLOOKUP(SMALL('Raw Data'!K33:N33, 3), K38:Q38, K38:Q38, 0)&gt;0, SMALL('Raw Data'!K33:N33, 3), 0), 0)</f>
        <v/>
      </c>
      <c r="BD38" s="2">
        <f>IF($A38, 1, 0)</f>
        <v/>
      </c>
      <c r="BE38">
        <f>IF(ISNUMBER('Raw Data'!D33), IF(_xlfn.XLOOKUP(SMALL('Raw Data'!K33:N33, 4), K38:Q38, K38:Q38, 0)&gt;0, SMALL('Raw Data'!K33:N33, 4), 0), 0)</f>
        <v/>
      </c>
      <c r="BF38" s="2">
        <f>IF($A38, 1, 0)</f>
        <v/>
      </c>
      <c r="BG38">
        <f>IF(AND('Raw Data'!I33&lt;'Raw Data'!J33, 'Raw Data'!D33&gt;'Raw Data'!E33), 'Raw Data'!I33, IF(AND('Raw Data'!J33&lt;'Raw Data'!I33, 'Raw Data'!E33&gt;'Raw Data'!D33), 'Raw Data'!J33, 0))</f>
        <v/>
      </c>
      <c r="BH38">
        <f>IF(OR(AND('Raw Data'!I33&lt;'Raw Data'!J33, 'Raw Data'!I33&gt;BH$1), AND('Raw Data'!J33&lt;'Raw Data'!I33, 'Raw Data'!J33&gt;BH$1)), 1, 0)</f>
        <v/>
      </c>
      <c r="BI38">
        <f>IF(AND(BH38, ABS('Raw Data'!D33-'Raw Data'!E33)&lt;4), 'Raw Data'!Z33, 0)</f>
        <v/>
      </c>
      <c r="BJ38">
        <f>IF('Raw Data'!F33&gt;Analysis!BJ$1, 1, 0)</f>
        <v/>
      </c>
      <c r="BK38">
        <f>IF(BJ38, AQ38, 0)</f>
        <v/>
      </c>
      <c r="BL38">
        <f>IF(AND('Raw Data'!F33&lt;Analysis!BL$1, ISBLANK('Raw Data'!F33)=FALSE), 1, 0)</f>
        <v/>
      </c>
      <c r="BM38">
        <f>IF(BL38, AS38, 0)</f>
        <v/>
      </c>
      <c r="BN38">
        <f>IF(AND('Raw Data'!F33&lt;Analysis!BN$1, ISBLANK('Raw Data'!F33)=FALSE), 1, 0)</f>
        <v/>
      </c>
      <c r="BO38">
        <f>IF(BN38, AI38, 0)</f>
        <v/>
      </c>
    </row>
    <row r="39">
      <c r="A39" s="2">
        <f>'Raw Data'!A34</f>
        <v/>
      </c>
      <c r="B39" s="2">
        <f>IF(A39, 1, 0)</f>
        <v/>
      </c>
      <c r="C39">
        <f>IF('Raw Data'!D34&lt;'Raw Data'!E34, 'Raw Data'!J34, 0)</f>
        <v/>
      </c>
      <c r="D39" s="2">
        <f>IF(A39, 1, 0)</f>
        <v/>
      </c>
      <c r="E39">
        <f>IF('Raw Data'!D34&gt;'Raw Data'!E34, 'Raw Data'!I34, 0)</f>
        <v/>
      </c>
      <c r="F39" s="2">
        <f>IF('Raw Data'!F34&gt;0, 1, 0)</f>
        <v/>
      </c>
      <c r="G39">
        <f>IF(SUM('Raw Data'!D34:E34)&lt;'Raw Data'!F34, 'Raw Data'!H34, 0)</f>
        <v/>
      </c>
      <c r="H39">
        <f>IF('Raw Data'!F34&gt;0, 1, 0)</f>
        <v/>
      </c>
      <c r="I39">
        <f>IF(SUM('Raw Data'!D34:E34)&gt;'Raw Data'!F34, 'Raw Data'!G34, 0)</f>
        <v/>
      </c>
      <c r="J39" s="2">
        <f>IF($A39, 1, 0)</f>
        <v/>
      </c>
      <c r="K39">
        <f>IF(AND('Raw Data'!D34&gt;'Raw Data'!E34, ABS('Raw Data'!D34-'Raw Data'!E34)&lt;14), 'Raw Data'!K34, 0)</f>
        <v/>
      </c>
      <c r="L39" s="2">
        <f>IF($A39, 1, 0)</f>
        <v/>
      </c>
      <c r="M39">
        <f>IF(AND('Raw Data'!D34&gt;'Raw Data'!E34, ABS('Raw Data'!D34-'Raw Data'!E34)&gt;13), 'Raw Data'!L34, 0)</f>
        <v/>
      </c>
      <c r="N39" s="2">
        <f>IF($A39, 1, 0)</f>
        <v/>
      </c>
      <c r="O39">
        <f>IF(AND('Raw Data'!E34&gt;'Raw Data'!D34, ABS('Raw Data'!E34-'Raw Data'!D34)&lt;14), 'Raw Data'!M34, 0)</f>
        <v/>
      </c>
      <c r="P39" s="2">
        <f>IF($A39, 1, 0)</f>
        <v/>
      </c>
      <c r="Q39">
        <f>IF(AND('Raw Data'!E34&gt;'Raw Data'!D34, ABS('Raw Data'!E34-'Raw Data'!D34)&gt;13), 'Raw Data'!N34, 0)</f>
        <v/>
      </c>
      <c r="R39" s="2">
        <f>IF($A39, 1, 0)</f>
        <v/>
      </c>
      <c r="S39">
        <f>IF(AND('Raw Data'!D34&gt;'Raw Data'!E34, ABS('Raw Data'!E34-'Raw Data'!D34)&gt;7), 'Raw Data'!V34, 0)</f>
        <v/>
      </c>
      <c r="T39" s="2">
        <f>IF($A39, 1, 0)</f>
        <v/>
      </c>
      <c r="U39">
        <f>IF(ABS('Raw Data'!D34-'Raw Data'!E34)&lt;8, 'Raw Data'!W34, 0)</f>
        <v/>
      </c>
      <c r="V39" s="2">
        <f>IF($A39, 1, 0)</f>
        <v/>
      </c>
      <c r="W39">
        <f>IF(AND('Raw Data'!E34&gt;'Raw Data'!D34, ABS('Raw Data'!E34-'Raw Data'!D34)&gt;7), 'Raw Data'!X34, 0)</f>
        <v/>
      </c>
      <c r="X39" s="2">
        <f>IF($A39, 1, 0)</f>
        <v/>
      </c>
      <c r="Y39">
        <f>IF(AND('Raw Data'!D34&gt;'Raw Data'!E34, ABS('Raw Data'!E34-'Raw Data'!D34)&gt;3), 'Raw Data'!Y34, 0)</f>
        <v/>
      </c>
      <c r="Z39" s="2">
        <f>IF($A39, 1, 0)</f>
        <v/>
      </c>
      <c r="AA39">
        <f>IF(ABS('Raw Data'!D34-'Raw Data'!E34)&lt;4, 'Raw Data'!Z34, 0)</f>
        <v/>
      </c>
      <c r="AB39" s="2">
        <f>IF($A39, 1, 0)</f>
        <v/>
      </c>
      <c r="AC39">
        <f>IF(AND('Raw Data'!E34&gt;'Raw Data'!D34, ABS('Raw Data'!E34-'Raw Data'!D34)&gt;7), 'Raw Data'!AA34, 0)</f>
        <v/>
      </c>
      <c r="AD39" s="2">
        <f>IF($A39, 1, 0)</f>
        <v/>
      </c>
      <c r="AE39">
        <f>IF(AND('Raw Data'!D34&gt;9, 'Raw Data'!E34&gt;9), 'Raw Data'!AL34, 0)</f>
        <v/>
      </c>
      <c r="AF39" s="2">
        <f>IF($A39, 1, 0)</f>
        <v/>
      </c>
      <c r="AG39">
        <f>IF(AE39=0, 'Raw Data'!AM34, 0)</f>
        <v/>
      </c>
      <c r="AH39" s="2">
        <f>IF($A39, 1, 0)</f>
        <v/>
      </c>
      <c r="AI39">
        <f>IF(AND('Raw Data'!$D34&gt;14, 'Raw Data'!$E34&gt;14), 'Raw Data'!AN34, 0)</f>
        <v/>
      </c>
      <c r="AJ39" s="2">
        <f>IF($A39, 1, 0)</f>
        <v/>
      </c>
      <c r="AK39">
        <f>IF(AI39=0, 'Raw Data'!AO34, 0)</f>
        <v/>
      </c>
      <c r="AL39" s="2">
        <f>IF($A39, 1, 0)</f>
        <v/>
      </c>
      <c r="AM39">
        <f>IF(AND('Raw Data'!$D34&gt;19, 'Raw Data'!$E34&gt;19), 'Raw Data'!AP34, 0)</f>
        <v/>
      </c>
      <c r="AN39" s="2">
        <f>IF($A39, 1, 0)</f>
        <v/>
      </c>
      <c r="AO39">
        <f>IF(AM39=0, 'Raw Data'!AQ34, 0)</f>
        <v/>
      </c>
      <c r="AP39" s="2">
        <f>IF($A39, 1, 0)</f>
        <v/>
      </c>
      <c r="AQ39">
        <f>IF(AND('Raw Data'!$D34&gt;24, 'Raw Data'!$E34&gt;24), 'Raw Data'!AR34, 0)</f>
        <v/>
      </c>
      <c r="AR39" s="2">
        <f>IF($A39, 1, 0)</f>
        <v/>
      </c>
      <c r="AS39">
        <f>IF(AQ39=0, 'Raw Data'!AS34, 0)</f>
        <v/>
      </c>
      <c r="AT39" s="2">
        <f>IF($A39, 1, 0)</f>
        <v/>
      </c>
      <c r="AU39">
        <f>IF(AND('Raw Data'!$D34&gt;29, 'Raw Data'!$E34&gt;29), 'Raw Data'!AT34, 0)</f>
        <v/>
      </c>
      <c r="AV39" s="2">
        <f>IF($A39, 1, 0)</f>
        <v/>
      </c>
      <c r="AW39">
        <f>IF(AU39=0, 'Raw Data'!AU34, 0)</f>
        <v/>
      </c>
      <c r="AX39" s="2">
        <f>IF($A39, 1, 0)</f>
        <v/>
      </c>
      <c r="AY39">
        <f>IF(ISNUMBER('Raw Data'!D34), IF(_xlfn.XLOOKUP(SMALL('Raw Data'!K34:N34, 1), K39:Q39, K39:Q39, 0)&gt;0, SMALL('Raw Data'!K34:N34, 1), 0), 0)</f>
        <v/>
      </c>
      <c r="AZ39" s="2">
        <f>IF($A39, 1, 0)</f>
        <v/>
      </c>
      <c r="BA39">
        <f>IF(ISNUMBER('Raw Data'!D34), IF(_xlfn.XLOOKUP(SMALL('Raw Data'!K34:N34, 2), K39:Q39, K39:Q39, 0)&gt;0, SMALL('Raw Data'!K34:N34, 2), 0), 0)</f>
        <v/>
      </c>
      <c r="BB39" s="2">
        <f>IF($A39, 1, 0)</f>
        <v/>
      </c>
      <c r="BC39">
        <f>IF(ISNUMBER('Raw Data'!D34), IF(_xlfn.XLOOKUP(SMALL('Raw Data'!K34:N34, 3), K39:Q39, K39:Q39, 0)&gt;0, SMALL('Raw Data'!K34:N34, 3), 0), 0)</f>
        <v/>
      </c>
      <c r="BD39" s="2">
        <f>IF($A39, 1, 0)</f>
        <v/>
      </c>
      <c r="BE39">
        <f>IF(ISNUMBER('Raw Data'!D34), IF(_xlfn.XLOOKUP(SMALL('Raw Data'!K34:N34, 4), K39:Q39, K39:Q39, 0)&gt;0, SMALL('Raw Data'!K34:N34, 4), 0), 0)</f>
        <v/>
      </c>
      <c r="BF39" s="2">
        <f>IF($A39, 1, 0)</f>
        <v/>
      </c>
      <c r="BG39">
        <f>IF(AND('Raw Data'!I34&lt;'Raw Data'!J34, 'Raw Data'!D34&gt;'Raw Data'!E34), 'Raw Data'!I34, IF(AND('Raw Data'!J34&lt;'Raw Data'!I34, 'Raw Data'!E34&gt;'Raw Data'!D34), 'Raw Data'!J34, 0))</f>
        <v/>
      </c>
      <c r="BH39">
        <f>IF(OR(AND('Raw Data'!I34&lt;'Raw Data'!J34, 'Raw Data'!I34&gt;BH$1), AND('Raw Data'!J34&lt;'Raw Data'!I34, 'Raw Data'!J34&gt;BH$1)), 1, 0)</f>
        <v/>
      </c>
      <c r="BI39">
        <f>IF(AND(BH39, ABS('Raw Data'!D34-'Raw Data'!E34)&lt;4), 'Raw Data'!Z34, 0)</f>
        <v/>
      </c>
      <c r="BJ39">
        <f>IF('Raw Data'!F34&gt;Analysis!BJ$1, 1, 0)</f>
        <v/>
      </c>
      <c r="BK39">
        <f>IF(BJ39, AQ39, 0)</f>
        <v/>
      </c>
      <c r="BL39">
        <f>IF(AND('Raw Data'!F34&lt;Analysis!BL$1, ISBLANK('Raw Data'!F34)=FALSE), 1, 0)</f>
        <v/>
      </c>
      <c r="BM39">
        <f>IF(BL39, AS39, 0)</f>
        <v/>
      </c>
      <c r="BN39">
        <f>IF(AND('Raw Data'!F34&lt;Analysis!BN$1, ISBLANK('Raw Data'!F34)=FALSE), 1, 0)</f>
        <v/>
      </c>
      <c r="BO39">
        <f>IF(BN39, AI39, 0)</f>
        <v/>
      </c>
    </row>
    <row r="40">
      <c r="A40" s="2">
        <f>'Raw Data'!A35</f>
        <v/>
      </c>
      <c r="B40" s="2">
        <f>IF(A40, 1, 0)</f>
        <v/>
      </c>
      <c r="C40">
        <f>IF('Raw Data'!D35&lt;'Raw Data'!E35, 'Raw Data'!J35, 0)</f>
        <v/>
      </c>
      <c r="D40" s="2">
        <f>IF(A40, 1, 0)</f>
        <v/>
      </c>
      <c r="E40">
        <f>IF('Raw Data'!D35&gt;'Raw Data'!E35, 'Raw Data'!I35, 0)</f>
        <v/>
      </c>
      <c r="F40" s="2">
        <f>IF('Raw Data'!F35&gt;0, 1, 0)</f>
        <v/>
      </c>
      <c r="G40">
        <f>IF(SUM('Raw Data'!D35:E35)&lt;'Raw Data'!F35, 'Raw Data'!H35, 0)</f>
        <v/>
      </c>
      <c r="H40">
        <f>IF('Raw Data'!F35&gt;0, 1, 0)</f>
        <v/>
      </c>
      <c r="I40">
        <f>IF(SUM('Raw Data'!D35:E35)&gt;'Raw Data'!F35, 'Raw Data'!G35, 0)</f>
        <v/>
      </c>
      <c r="J40" s="2">
        <f>IF($A40, 1, 0)</f>
        <v/>
      </c>
      <c r="K40">
        <f>IF(AND('Raw Data'!D35&gt;'Raw Data'!E35, ABS('Raw Data'!D35-'Raw Data'!E35)&lt;14), 'Raw Data'!K35, 0)</f>
        <v/>
      </c>
      <c r="L40" s="2">
        <f>IF($A40, 1, 0)</f>
        <v/>
      </c>
      <c r="M40">
        <f>IF(AND('Raw Data'!D35&gt;'Raw Data'!E35, ABS('Raw Data'!D35-'Raw Data'!E35)&gt;13), 'Raw Data'!L35, 0)</f>
        <v/>
      </c>
      <c r="N40" s="2">
        <f>IF($A40, 1, 0)</f>
        <v/>
      </c>
      <c r="O40">
        <f>IF(AND('Raw Data'!E35&gt;'Raw Data'!D35, ABS('Raw Data'!E35-'Raw Data'!D35)&lt;14), 'Raw Data'!M35, 0)</f>
        <v/>
      </c>
      <c r="P40" s="2">
        <f>IF($A40, 1, 0)</f>
        <v/>
      </c>
      <c r="Q40">
        <f>IF(AND('Raw Data'!E35&gt;'Raw Data'!D35, ABS('Raw Data'!E35-'Raw Data'!D35)&gt;13), 'Raw Data'!N35, 0)</f>
        <v/>
      </c>
      <c r="R40" s="2">
        <f>IF($A40, 1, 0)</f>
        <v/>
      </c>
      <c r="S40">
        <f>IF(AND('Raw Data'!D35&gt;'Raw Data'!E35, ABS('Raw Data'!E35-'Raw Data'!D35)&gt;7), 'Raw Data'!V35, 0)</f>
        <v/>
      </c>
      <c r="T40" s="2">
        <f>IF($A40, 1, 0)</f>
        <v/>
      </c>
      <c r="U40">
        <f>IF(ABS('Raw Data'!D35-'Raw Data'!E35)&lt;8, 'Raw Data'!W35, 0)</f>
        <v/>
      </c>
      <c r="V40" s="2">
        <f>IF($A40, 1, 0)</f>
        <v/>
      </c>
      <c r="W40">
        <f>IF(AND('Raw Data'!E35&gt;'Raw Data'!D35, ABS('Raw Data'!E35-'Raw Data'!D35)&gt;7), 'Raw Data'!X35, 0)</f>
        <v/>
      </c>
      <c r="X40" s="2">
        <f>IF($A40, 1, 0)</f>
        <v/>
      </c>
      <c r="Y40">
        <f>IF(AND('Raw Data'!D35&gt;'Raw Data'!E35, ABS('Raw Data'!E35-'Raw Data'!D35)&gt;3), 'Raw Data'!Y35, 0)</f>
        <v/>
      </c>
      <c r="Z40" s="2">
        <f>IF($A40, 1, 0)</f>
        <v/>
      </c>
      <c r="AA40">
        <f>IF(ABS('Raw Data'!D35-'Raw Data'!E35)&lt;4, 'Raw Data'!Z35, 0)</f>
        <v/>
      </c>
      <c r="AB40" s="2">
        <f>IF($A40, 1, 0)</f>
        <v/>
      </c>
      <c r="AC40">
        <f>IF(AND('Raw Data'!E35&gt;'Raw Data'!D35, ABS('Raw Data'!E35-'Raw Data'!D35)&gt;7), 'Raw Data'!AA35, 0)</f>
        <v/>
      </c>
      <c r="AD40" s="2">
        <f>IF($A40, 1, 0)</f>
        <v/>
      </c>
      <c r="AE40">
        <f>IF(AND('Raw Data'!D35&gt;9, 'Raw Data'!E35&gt;9), 'Raw Data'!AL35, 0)</f>
        <v/>
      </c>
      <c r="AF40" s="2">
        <f>IF($A40, 1, 0)</f>
        <v/>
      </c>
      <c r="AG40">
        <f>IF(AE40=0, 'Raw Data'!AM35, 0)</f>
        <v/>
      </c>
      <c r="AH40" s="2">
        <f>IF($A40, 1, 0)</f>
        <v/>
      </c>
      <c r="AI40">
        <f>IF(AND('Raw Data'!$D35&gt;14, 'Raw Data'!$E35&gt;14), 'Raw Data'!AN35, 0)</f>
        <v/>
      </c>
      <c r="AJ40" s="2">
        <f>IF($A40, 1, 0)</f>
        <v/>
      </c>
      <c r="AK40">
        <f>IF(AI40=0, 'Raw Data'!AO35, 0)</f>
        <v/>
      </c>
      <c r="AL40" s="2">
        <f>IF($A40, 1, 0)</f>
        <v/>
      </c>
      <c r="AM40">
        <f>IF(AND('Raw Data'!$D35&gt;19, 'Raw Data'!$E35&gt;19), 'Raw Data'!AP35, 0)</f>
        <v/>
      </c>
      <c r="AN40" s="2">
        <f>IF($A40, 1, 0)</f>
        <v/>
      </c>
      <c r="AO40">
        <f>IF(AM40=0, 'Raw Data'!AQ35, 0)</f>
        <v/>
      </c>
      <c r="AP40" s="2">
        <f>IF($A40, 1, 0)</f>
        <v/>
      </c>
      <c r="AQ40">
        <f>IF(AND('Raw Data'!$D35&gt;24, 'Raw Data'!$E35&gt;24), 'Raw Data'!AR35, 0)</f>
        <v/>
      </c>
      <c r="AR40" s="2">
        <f>IF($A40, 1, 0)</f>
        <v/>
      </c>
      <c r="AS40">
        <f>IF(AQ40=0, 'Raw Data'!AS35, 0)</f>
        <v/>
      </c>
      <c r="AT40" s="2">
        <f>IF($A40, 1, 0)</f>
        <v/>
      </c>
      <c r="AU40">
        <f>IF(AND('Raw Data'!$D35&gt;29, 'Raw Data'!$E35&gt;29), 'Raw Data'!AT35, 0)</f>
        <v/>
      </c>
      <c r="AV40" s="2">
        <f>IF($A40, 1, 0)</f>
        <v/>
      </c>
      <c r="AW40">
        <f>IF(AU40=0, 'Raw Data'!AU35, 0)</f>
        <v/>
      </c>
      <c r="AX40" s="2">
        <f>IF($A40, 1, 0)</f>
        <v/>
      </c>
      <c r="AY40">
        <f>IF(ISNUMBER('Raw Data'!D35), IF(_xlfn.XLOOKUP(SMALL('Raw Data'!K35:N35, 1), K40:Q40, K40:Q40, 0)&gt;0, SMALL('Raw Data'!K35:N35, 1), 0), 0)</f>
        <v/>
      </c>
      <c r="AZ40" s="2">
        <f>IF($A40, 1, 0)</f>
        <v/>
      </c>
      <c r="BA40">
        <f>IF(ISNUMBER('Raw Data'!D35), IF(_xlfn.XLOOKUP(SMALL('Raw Data'!K35:N35, 2), K40:Q40, K40:Q40, 0)&gt;0, SMALL('Raw Data'!K35:N35, 2), 0), 0)</f>
        <v/>
      </c>
      <c r="BB40" s="2">
        <f>IF($A40, 1, 0)</f>
        <v/>
      </c>
      <c r="BC40">
        <f>IF(ISNUMBER('Raw Data'!D35), IF(_xlfn.XLOOKUP(SMALL('Raw Data'!K35:N35, 3), K40:Q40, K40:Q40, 0)&gt;0, SMALL('Raw Data'!K35:N35, 3), 0), 0)</f>
        <v/>
      </c>
      <c r="BD40" s="2">
        <f>IF($A40, 1, 0)</f>
        <v/>
      </c>
      <c r="BE40">
        <f>IF(ISNUMBER('Raw Data'!D35), IF(_xlfn.XLOOKUP(SMALL('Raw Data'!K35:N35, 4), K40:Q40, K40:Q40, 0)&gt;0, SMALL('Raw Data'!K35:N35, 4), 0), 0)</f>
        <v/>
      </c>
      <c r="BF40" s="2">
        <f>IF($A40, 1, 0)</f>
        <v/>
      </c>
      <c r="BG40">
        <f>IF(AND('Raw Data'!I35&lt;'Raw Data'!J35, 'Raw Data'!D35&gt;'Raw Data'!E35), 'Raw Data'!I35, IF(AND('Raw Data'!J35&lt;'Raw Data'!I35, 'Raw Data'!E35&gt;'Raw Data'!D35), 'Raw Data'!J35, 0))</f>
        <v/>
      </c>
      <c r="BH40">
        <f>IF(OR(AND('Raw Data'!I35&lt;'Raw Data'!J35, 'Raw Data'!I35&gt;BH$1), AND('Raw Data'!J35&lt;'Raw Data'!I35, 'Raw Data'!J35&gt;BH$1)), 1, 0)</f>
        <v/>
      </c>
      <c r="BI40">
        <f>IF(AND(BH40, ABS('Raw Data'!D35-'Raw Data'!E35)&lt;4), 'Raw Data'!Z35, 0)</f>
        <v/>
      </c>
      <c r="BJ40">
        <f>IF('Raw Data'!F35&gt;Analysis!BJ$1, 1, 0)</f>
        <v/>
      </c>
      <c r="BK40">
        <f>IF(BJ40, AQ40, 0)</f>
        <v/>
      </c>
      <c r="BL40">
        <f>IF(AND('Raw Data'!F35&lt;Analysis!BL$1, ISBLANK('Raw Data'!F35)=FALSE), 1, 0)</f>
        <v/>
      </c>
      <c r="BM40">
        <f>IF(BL40, AS40, 0)</f>
        <v/>
      </c>
      <c r="BN40">
        <f>IF(AND('Raw Data'!F35&lt;Analysis!BN$1, ISBLANK('Raw Data'!F35)=FALSE), 1, 0)</f>
        <v/>
      </c>
      <c r="BO40">
        <f>IF(BN40, AI40, 0)</f>
        <v/>
      </c>
    </row>
    <row r="41">
      <c r="A41" s="2">
        <f>'Raw Data'!A36</f>
        <v/>
      </c>
      <c r="B41" s="2">
        <f>IF(A41, 1, 0)</f>
        <v/>
      </c>
      <c r="C41">
        <f>IF('Raw Data'!D36&lt;'Raw Data'!E36, 'Raw Data'!J36, 0)</f>
        <v/>
      </c>
      <c r="D41" s="2">
        <f>IF(A41, 1, 0)</f>
        <v/>
      </c>
      <c r="E41">
        <f>IF('Raw Data'!D36&gt;'Raw Data'!E36, 'Raw Data'!I36, 0)</f>
        <v/>
      </c>
      <c r="F41" s="2">
        <f>IF('Raw Data'!F36&gt;0, 1, 0)</f>
        <v/>
      </c>
      <c r="G41">
        <f>IF(SUM('Raw Data'!D36:E36)&lt;'Raw Data'!F36, 'Raw Data'!H36, 0)</f>
        <v/>
      </c>
      <c r="H41">
        <f>IF('Raw Data'!F36&gt;0, 1, 0)</f>
        <v/>
      </c>
      <c r="I41">
        <f>IF(SUM('Raw Data'!D36:E36)&gt;'Raw Data'!F36, 'Raw Data'!G36, 0)</f>
        <v/>
      </c>
      <c r="J41" s="2">
        <f>IF($A41, 1, 0)</f>
        <v/>
      </c>
      <c r="K41">
        <f>IF(AND('Raw Data'!D36&gt;'Raw Data'!E36, ABS('Raw Data'!D36-'Raw Data'!E36)&lt;14), 'Raw Data'!K36, 0)</f>
        <v/>
      </c>
      <c r="L41" s="2">
        <f>IF($A41, 1, 0)</f>
        <v/>
      </c>
      <c r="M41">
        <f>IF(AND('Raw Data'!D36&gt;'Raw Data'!E36, ABS('Raw Data'!D36-'Raw Data'!E36)&gt;13), 'Raw Data'!L36, 0)</f>
        <v/>
      </c>
      <c r="N41" s="2">
        <f>IF($A41, 1, 0)</f>
        <v/>
      </c>
      <c r="O41">
        <f>IF(AND('Raw Data'!E36&gt;'Raw Data'!D36, ABS('Raw Data'!E36-'Raw Data'!D36)&lt;14), 'Raw Data'!M36, 0)</f>
        <v/>
      </c>
      <c r="P41" s="2">
        <f>IF($A41, 1, 0)</f>
        <v/>
      </c>
      <c r="Q41">
        <f>IF(AND('Raw Data'!E36&gt;'Raw Data'!D36, ABS('Raw Data'!E36-'Raw Data'!D36)&gt;13), 'Raw Data'!N36, 0)</f>
        <v/>
      </c>
      <c r="R41" s="2">
        <f>IF($A41, 1, 0)</f>
        <v/>
      </c>
      <c r="S41">
        <f>IF(AND('Raw Data'!D36&gt;'Raw Data'!E36, ABS('Raw Data'!E36-'Raw Data'!D36)&gt;7), 'Raw Data'!V36, 0)</f>
        <v/>
      </c>
      <c r="T41" s="2">
        <f>IF($A41, 1, 0)</f>
        <v/>
      </c>
      <c r="U41">
        <f>IF(ABS('Raw Data'!D36-'Raw Data'!E36)&lt;8, 'Raw Data'!W36, 0)</f>
        <v/>
      </c>
      <c r="V41" s="2">
        <f>IF($A41, 1, 0)</f>
        <v/>
      </c>
      <c r="W41">
        <f>IF(AND('Raw Data'!E36&gt;'Raw Data'!D36, ABS('Raw Data'!E36-'Raw Data'!D36)&gt;7), 'Raw Data'!X36, 0)</f>
        <v/>
      </c>
      <c r="X41" s="2">
        <f>IF($A41, 1, 0)</f>
        <v/>
      </c>
      <c r="Y41">
        <f>IF(AND('Raw Data'!D36&gt;'Raw Data'!E36, ABS('Raw Data'!E36-'Raw Data'!D36)&gt;3), 'Raw Data'!Y36, 0)</f>
        <v/>
      </c>
      <c r="Z41" s="2">
        <f>IF($A41, 1, 0)</f>
        <v/>
      </c>
      <c r="AA41">
        <f>IF(ABS('Raw Data'!D36-'Raw Data'!E36)&lt;4, 'Raw Data'!Z36, 0)</f>
        <v/>
      </c>
      <c r="AB41" s="2">
        <f>IF($A41, 1, 0)</f>
        <v/>
      </c>
      <c r="AC41">
        <f>IF(AND('Raw Data'!E36&gt;'Raw Data'!D36, ABS('Raw Data'!E36-'Raw Data'!D36)&gt;7), 'Raw Data'!AA36, 0)</f>
        <v/>
      </c>
      <c r="AD41" s="2">
        <f>IF($A41, 1, 0)</f>
        <v/>
      </c>
      <c r="AE41">
        <f>IF(AND('Raw Data'!D36&gt;9, 'Raw Data'!E36&gt;9), 'Raw Data'!AL36, 0)</f>
        <v/>
      </c>
      <c r="AF41" s="2">
        <f>IF($A41, 1, 0)</f>
        <v/>
      </c>
      <c r="AG41">
        <f>IF(AE41=0, 'Raw Data'!AM36, 0)</f>
        <v/>
      </c>
      <c r="AH41" s="2">
        <f>IF($A41, 1, 0)</f>
        <v/>
      </c>
      <c r="AI41">
        <f>IF(AND('Raw Data'!$D36&gt;14, 'Raw Data'!$E36&gt;14), 'Raw Data'!AN36, 0)</f>
        <v/>
      </c>
      <c r="AJ41" s="2">
        <f>IF($A41, 1, 0)</f>
        <v/>
      </c>
      <c r="AK41">
        <f>IF(AI41=0, 'Raw Data'!AO36, 0)</f>
        <v/>
      </c>
      <c r="AL41" s="2">
        <f>IF($A41, 1, 0)</f>
        <v/>
      </c>
      <c r="AM41">
        <f>IF(AND('Raw Data'!$D36&gt;19, 'Raw Data'!$E36&gt;19), 'Raw Data'!AP36, 0)</f>
        <v/>
      </c>
      <c r="AN41" s="2">
        <f>IF($A41, 1, 0)</f>
        <v/>
      </c>
      <c r="AO41">
        <f>IF(AM41=0, 'Raw Data'!AQ36, 0)</f>
        <v/>
      </c>
      <c r="AP41" s="2">
        <f>IF($A41, 1, 0)</f>
        <v/>
      </c>
      <c r="AQ41">
        <f>IF(AND('Raw Data'!$D36&gt;24, 'Raw Data'!$E36&gt;24), 'Raw Data'!AR36, 0)</f>
        <v/>
      </c>
      <c r="AR41" s="2">
        <f>IF($A41, 1, 0)</f>
        <v/>
      </c>
      <c r="AS41">
        <f>IF(AQ41=0, 'Raw Data'!AS36, 0)</f>
        <v/>
      </c>
      <c r="AT41" s="2">
        <f>IF($A41, 1, 0)</f>
        <v/>
      </c>
      <c r="AU41">
        <f>IF(AND('Raw Data'!$D36&gt;29, 'Raw Data'!$E36&gt;29), 'Raw Data'!AT36, 0)</f>
        <v/>
      </c>
      <c r="AV41" s="2">
        <f>IF($A41, 1, 0)</f>
        <v/>
      </c>
      <c r="AW41">
        <f>IF(AU41=0, 'Raw Data'!AU36, 0)</f>
        <v/>
      </c>
      <c r="AX41" s="2">
        <f>IF($A41, 1, 0)</f>
        <v/>
      </c>
      <c r="AY41">
        <f>IF(ISNUMBER('Raw Data'!D36), IF(_xlfn.XLOOKUP(SMALL('Raw Data'!K36:N36, 1), K41:Q41, K41:Q41, 0)&gt;0, SMALL('Raw Data'!K36:N36, 1), 0), 0)</f>
        <v/>
      </c>
      <c r="AZ41" s="2">
        <f>IF($A41, 1, 0)</f>
        <v/>
      </c>
      <c r="BA41">
        <f>IF(ISNUMBER('Raw Data'!D36), IF(_xlfn.XLOOKUP(SMALL('Raw Data'!K36:N36, 2), K41:Q41, K41:Q41, 0)&gt;0, SMALL('Raw Data'!K36:N36, 2), 0), 0)</f>
        <v/>
      </c>
      <c r="BB41" s="2">
        <f>IF($A41, 1, 0)</f>
        <v/>
      </c>
      <c r="BC41">
        <f>IF(ISNUMBER('Raw Data'!D36), IF(_xlfn.XLOOKUP(SMALL('Raw Data'!K36:N36, 3), K41:Q41, K41:Q41, 0)&gt;0, SMALL('Raw Data'!K36:N36, 3), 0), 0)</f>
        <v/>
      </c>
      <c r="BD41" s="2">
        <f>IF($A41, 1, 0)</f>
        <v/>
      </c>
      <c r="BE41">
        <f>IF(ISNUMBER('Raw Data'!D36), IF(_xlfn.XLOOKUP(SMALL('Raw Data'!K36:N36, 4), K41:Q41, K41:Q41, 0)&gt;0, SMALL('Raw Data'!K36:N36, 4), 0), 0)</f>
        <v/>
      </c>
      <c r="BF41" s="2">
        <f>IF($A41, 1, 0)</f>
        <v/>
      </c>
      <c r="BG41">
        <f>IF(AND('Raw Data'!I36&lt;'Raw Data'!J36, 'Raw Data'!D36&gt;'Raw Data'!E36), 'Raw Data'!I36, IF(AND('Raw Data'!J36&lt;'Raw Data'!I36, 'Raw Data'!E36&gt;'Raw Data'!D36), 'Raw Data'!J36, 0))</f>
        <v/>
      </c>
      <c r="BH41">
        <f>IF(OR(AND('Raw Data'!I36&lt;'Raw Data'!J36, 'Raw Data'!I36&gt;BH$1), AND('Raw Data'!J36&lt;'Raw Data'!I36, 'Raw Data'!J36&gt;BH$1)), 1, 0)</f>
        <v/>
      </c>
      <c r="BI41">
        <f>IF(AND(BH41, ABS('Raw Data'!D36-'Raw Data'!E36)&lt;4), 'Raw Data'!Z36, 0)</f>
        <v/>
      </c>
      <c r="BJ41">
        <f>IF('Raw Data'!F36&gt;Analysis!BJ$1, 1, 0)</f>
        <v/>
      </c>
      <c r="BK41">
        <f>IF(BJ41, AQ41, 0)</f>
        <v/>
      </c>
      <c r="BL41">
        <f>IF(AND('Raw Data'!F36&lt;Analysis!BL$1, ISBLANK('Raw Data'!F36)=FALSE), 1, 0)</f>
        <v/>
      </c>
      <c r="BM41">
        <f>IF(BL41, AS41, 0)</f>
        <v/>
      </c>
      <c r="BN41">
        <f>IF(AND('Raw Data'!F36&lt;Analysis!BN$1, ISBLANK('Raw Data'!F36)=FALSE), 1, 0)</f>
        <v/>
      </c>
      <c r="BO41">
        <f>IF(BN41, AI41, 0)</f>
        <v/>
      </c>
    </row>
    <row r="42">
      <c r="A42" s="2">
        <f>'Raw Data'!A37</f>
        <v/>
      </c>
      <c r="B42" s="2">
        <f>IF(A42, 1, 0)</f>
        <v/>
      </c>
      <c r="C42">
        <f>IF('Raw Data'!D37&lt;'Raw Data'!E37, 'Raw Data'!J37, 0)</f>
        <v/>
      </c>
      <c r="D42" s="2">
        <f>IF(A42, 1, 0)</f>
        <v/>
      </c>
      <c r="E42">
        <f>IF('Raw Data'!D37&gt;'Raw Data'!E37, 'Raw Data'!I37, 0)</f>
        <v/>
      </c>
      <c r="F42" s="2">
        <f>IF('Raw Data'!F37&gt;0, 1, 0)</f>
        <v/>
      </c>
      <c r="G42">
        <f>IF(SUM('Raw Data'!D37:E37)&lt;'Raw Data'!F37, 'Raw Data'!H37, 0)</f>
        <v/>
      </c>
      <c r="H42">
        <f>IF('Raw Data'!F37&gt;0, 1, 0)</f>
        <v/>
      </c>
      <c r="I42">
        <f>IF(SUM('Raw Data'!D37:E37)&gt;'Raw Data'!F37, 'Raw Data'!G37, 0)</f>
        <v/>
      </c>
      <c r="J42" s="2">
        <f>IF($A42, 1, 0)</f>
        <v/>
      </c>
      <c r="K42">
        <f>IF(AND('Raw Data'!D37&gt;'Raw Data'!E37, ABS('Raw Data'!D37-'Raw Data'!E37)&lt;14), 'Raw Data'!K37, 0)</f>
        <v/>
      </c>
      <c r="L42" s="2">
        <f>IF($A42, 1, 0)</f>
        <v/>
      </c>
      <c r="M42">
        <f>IF(AND('Raw Data'!D37&gt;'Raw Data'!E37, ABS('Raw Data'!D37-'Raw Data'!E37)&gt;13), 'Raw Data'!L37, 0)</f>
        <v/>
      </c>
      <c r="N42" s="2">
        <f>IF($A42, 1, 0)</f>
        <v/>
      </c>
      <c r="O42">
        <f>IF(AND('Raw Data'!E37&gt;'Raw Data'!D37, ABS('Raw Data'!E37-'Raw Data'!D37)&lt;14), 'Raw Data'!M37, 0)</f>
        <v/>
      </c>
      <c r="P42" s="2">
        <f>IF($A42, 1, 0)</f>
        <v/>
      </c>
      <c r="Q42">
        <f>IF(AND('Raw Data'!E37&gt;'Raw Data'!D37, ABS('Raw Data'!E37-'Raw Data'!D37)&gt;13), 'Raw Data'!N37, 0)</f>
        <v/>
      </c>
      <c r="R42" s="2">
        <f>IF($A42, 1, 0)</f>
        <v/>
      </c>
      <c r="S42">
        <f>IF(AND('Raw Data'!D37&gt;'Raw Data'!E37, ABS('Raw Data'!E37-'Raw Data'!D37)&gt;7), 'Raw Data'!V37, 0)</f>
        <v/>
      </c>
      <c r="T42" s="2">
        <f>IF($A42, 1, 0)</f>
        <v/>
      </c>
      <c r="U42">
        <f>IF(ABS('Raw Data'!D37-'Raw Data'!E37)&lt;8, 'Raw Data'!W37, 0)</f>
        <v/>
      </c>
      <c r="V42" s="2">
        <f>IF($A42, 1, 0)</f>
        <v/>
      </c>
      <c r="W42">
        <f>IF(AND('Raw Data'!E37&gt;'Raw Data'!D37, ABS('Raw Data'!E37-'Raw Data'!D37)&gt;7), 'Raw Data'!X37, 0)</f>
        <v/>
      </c>
      <c r="X42" s="2">
        <f>IF($A42, 1, 0)</f>
        <v/>
      </c>
      <c r="Y42">
        <f>IF(AND('Raw Data'!D37&gt;'Raw Data'!E37, ABS('Raw Data'!E37-'Raw Data'!D37)&gt;3), 'Raw Data'!Y37, 0)</f>
        <v/>
      </c>
      <c r="Z42" s="2">
        <f>IF($A42, 1, 0)</f>
        <v/>
      </c>
      <c r="AA42">
        <f>IF(ABS('Raw Data'!D37-'Raw Data'!E37)&lt;4, 'Raw Data'!Z37, 0)</f>
        <v/>
      </c>
      <c r="AB42" s="2">
        <f>IF($A42, 1, 0)</f>
        <v/>
      </c>
      <c r="AC42">
        <f>IF(AND('Raw Data'!E37&gt;'Raw Data'!D37, ABS('Raw Data'!E37-'Raw Data'!D37)&gt;7), 'Raw Data'!AA37, 0)</f>
        <v/>
      </c>
      <c r="AD42" s="2">
        <f>IF($A42, 1, 0)</f>
        <v/>
      </c>
      <c r="AE42">
        <f>IF(AND('Raw Data'!D37&gt;9, 'Raw Data'!E37&gt;9), 'Raw Data'!AL37, 0)</f>
        <v/>
      </c>
      <c r="AF42" s="2">
        <f>IF($A42, 1, 0)</f>
        <v/>
      </c>
      <c r="AG42">
        <f>IF(AE42=0, 'Raw Data'!AM37, 0)</f>
        <v/>
      </c>
      <c r="AH42" s="2">
        <f>IF($A42, 1, 0)</f>
        <v/>
      </c>
      <c r="AI42">
        <f>IF(AND('Raw Data'!$D37&gt;14, 'Raw Data'!$E37&gt;14), 'Raw Data'!AN37, 0)</f>
        <v/>
      </c>
      <c r="AJ42" s="2">
        <f>IF($A42, 1, 0)</f>
        <v/>
      </c>
      <c r="AK42">
        <f>IF(AI42=0, 'Raw Data'!AO37, 0)</f>
        <v/>
      </c>
      <c r="AL42" s="2">
        <f>IF($A42, 1, 0)</f>
        <v/>
      </c>
      <c r="AM42">
        <f>IF(AND('Raw Data'!$D37&gt;19, 'Raw Data'!$E37&gt;19), 'Raw Data'!AP37, 0)</f>
        <v/>
      </c>
      <c r="AN42" s="2">
        <f>IF($A42, 1, 0)</f>
        <v/>
      </c>
      <c r="AO42">
        <f>IF(AM42=0, 'Raw Data'!AQ37, 0)</f>
        <v/>
      </c>
      <c r="AP42" s="2">
        <f>IF($A42, 1, 0)</f>
        <v/>
      </c>
      <c r="AQ42">
        <f>IF(AND('Raw Data'!$D37&gt;24, 'Raw Data'!$E37&gt;24), 'Raw Data'!AR37, 0)</f>
        <v/>
      </c>
      <c r="AR42" s="2">
        <f>IF($A42, 1, 0)</f>
        <v/>
      </c>
      <c r="AS42">
        <f>IF(AQ42=0, 'Raw Data'!AS37, 0)</f>
        <v/>
      </c>
      <c r="AT42" s="2">
        <f>IF($A42, 1, 0)</f>
        <v/>
      </c>
      <c r="AU42">
        <f>IF(AND('Raw Data'!$D37&gt;29, 'Raw Data'!$E37&gt;29), 'Raw Data'!AT37, 0)</f>
        <v/>
      </c>
      <c r="AV42" s="2">
        <f>IF($A42, 1, 0)</f>
        <v/>
      </c>
      <c r="AW42">
        <f>IF(AU42=0, 'Raw Data'!AU37, 0)</f>
        <v/>
      </c>
      <c r="AX42" s="2">
        <f>IF($A42, 1, 0)</f>
        <v/>
      </c>
      <c r="AY42">
        <f>IF(ISNUMBER('Raw Data'!D37), IF(_xlfn.XLOOKUP(SMALL('Raw Data'!K37:N37, 1), K42:Q42, K42:Q42, 0)&gt;0, SMALL('Raw Data'!K37:N37, 1), 0), 0)</f>
        <v/>
      </c>
      <c r="AZ42" s="2">
        <f>IF($A42, 1, 0)</f>
        <v/>
      </c>
      <c r="BA42">
        <f>IF(ISNUMBER('Raw Data'!D37), IF(_xlfn.XLOOKUP(SMALL('Raw Data'!K37:N37, 2), K42:Q42, K42:Q42, 0)&gt;0, SMALL('Raw Data'!K37:N37, 2), 0), 0)</f>
        <v/>
      </c>
      <c r="BB42" s="2">
        <f>IF($A42, 1, 0)</f>
        <v/>
      </c>
      <c r="BC42">
        <f>IF(ISNUMBER('Raw Data'!D37), IF(_xlfn.XLOOKUP(SMALL('Raw Data'!K37:N37, 3), K42:Q42, K42:Q42, 0)&gt;0, SMALL('Raw Data'!K37:N37, 3), 0), 0)</f>
        <v/>
      </c>
      <c r="BD42" s="2">
        <f>IF($A42, 1, 0)</f>
        <v/>
      </c>
      <c r="BE42">
        <f>IF(ISNUMBER('Raw Data'!D37), IF(_xlfn.XLOOKUP(SMALL('Raw Data'!K37:N37, 4), K42:Q42, K42:Q42, 0)&gt;0, SMALL('Raw Data'!K37:N37, 4), 0), 0)</f>
        <v/>
      </c>
      <c r="BF42" s="2">
        <f>IF($A42, 1, 0)</f>
        <v/>
      </c>
      <c r="BG42">
        <f>IF(AND('Raw Data'!I37&lt;'Raw Data'!J37, 'Raw Data'!D37&gt;'Raw Data'!E37), 'Raw Data'!I37, IF(AND('Raw Data'!J37&lt;'Raw Data'!I37, 'Raw Data'!E37&gt;'Raw Data'!D37), 'Raw Data'!J37, 0))</f>
        <v/>
      </c>
      <c r="BH42">
        <f>IF(OR(AND('Raw Data'!I37&lt;'Raw Data'!J37, 'Raw Data'!I37&gt;BH$1), AND('Raw Data'!J37&lt;'Raw Data'!I37, 'Raw Data'!J37&gt;BH$1)), 1, 0)</f>
        <v/>
      </c>
      <c r="BI42">
        <f>IF(AND(BH42, ABS('Raw Data'!D37-'Raw Data'!E37)&lt;4), 'Raw Data'!Z37, 0)</f>
        <v/>
      </c>
      <c r="BJ42">
        <f>IF('Raw Data'!F37&gt;Analysis!BJ$1, 1, 0)</f>
        <v/>
      </c>
      <c r="BK42">
        <f>IF(BJ42, AQ42, 0)</f>
        <v/>
      </c>
      <c r="BL42">
        <f>IF(AND('Raw Data'!F37&lt;Analysis!BL$1, ISBLANK('Raw Data'!F37)=FALSE), 1, 0)</f>
        <v/>
      </c>
      <c r="BM42">
        <f>IF(BL42, AS42, 0)</f>
        <v/>
      </c>
      <c r="BN42">
        <f>IF(AND('Raw Data'!F37&lt;Analysis!BN$1, ISBLANK('Raw Data'!F37)=FALSE), 1, 0)</f>
        <v/>
      </c>
      <c r="BO42">
        <f>IF(BN42, AI42, 0)</f>
        <v/>
      </c>
    </row>
    <row r="43">
      <c r="A43" s="2">
        <f>'Raw Data'!A38</f>
        <v/>
      </c>
      <c r="B43" s="2">
        <f>IF(A43, 1, 0)</f>
        <v/>
      </c>
      <c r="C43">
        <f>IF('Raw Data'!D38&lt;'Raw Data'!E38, 'Raw Data'!J38, 0)</f>
        <v/>
      </c>
      <c r="D43" s="2">
        <f>IF(A43, 1, 0)</f>
        <v/>
      </c>
      <c r="E43">
        <f>IF('Raw Data'!D38&gt;'Raw Data'!E38, 'Raw Data'!I38, 0)</f>
        <v/>
      </c>
      <c r="F43" s="2">
        <f>IF('Raw Data'!F38&gt;0, 1, 0)</f>
        <v/>
      </c>
      <c r="G43">
        <f>IF(SUM('Raw Data'!D38:E38)&lt;'Raw Data'!F38, 'Raw Data'!H38, 0)</f>
        <v/>
      </c>
      <c r="H43">
        <f>IF('Raw Data'!F38&gt;0, 1, 0)</f>
        <v/>
      </c>
      <c r="I43">
        <f>IF(SUM('Raw Data'!D38:E38)&gt;'Raw Data'!F38, 'Raw Data'!G38, 0)</f>
        <v/>
      </c>
      <c r="J43" s="2">
        <f>IF($A43, 1, 0)</f>
        <v/>
      </c>
      <c r="K43">
        <f>IF(AND('Raw Data'!D38&gt;'Raw Data'!E38, ABS('Raw Data'!D38-'Raw Data'!E38)&lt;14), 'Raw Data'!K38, 0)</f>
        <v/>
      </c>
      <c r="L43" s="2">
        <f>IF($A43, 1, 0)</f>
        <v/>
      </c>
      <c r="M43">
        <f>IF(AND('Raw Data'!D38&gt;'Raw Data'!E38, ABS('Raw Data'!D38-'Raw Data'!E38)&gt;13), 'Raw Data'!L38, 0)</f>
        <v/>
      </c>
      <c r="N43" s="2">
        <f>IF($A43, 1, 0)</f>
        <v/>
      </c>
      <c r="O43">
        <f>IF(AND('Raw Data'!E38&gt;'Raw Data'!D38, ABS('Raw Data'!E38-'Raw Data'!D38)&lt;14), 'Raw Data'!M38, 0)</f>
        <v/>
      </c>
      <c r="P43" s="2">
        <f>IF($A43, 1, 0)</f>
        <v/>
      </c>
      <c r="Q43">
        <f>IF(AND('Raw Data'!E38&gt;'Raw Data'!D38, ABS('Raw Data'!E38-'Raw Data'!D38)&gt;13), 'Raw Data'!N38, 0)</f>
        <v/>
      </c>
      <c r="R43" s="2">
        <f>IF($A43, 1, 0)</f>
        <v/>
      </c>
      <c r="S43">
        <f>IF(AND('Raw Data'!D38&gt;'Raw Data'!E38, ABS('Raw Data'!E38-'Raw Data'!D38)&gt;7), 'Raw Data'!V38, 0)</f>
        <v/>
      </c>
      <c r="T43" s="2">
        <f>IF($A43, 1, 0)</f>
        <v/>
      </c>
      <c r="U43">
        <f>IF(ABS('Raw Data'!D38-'Raw Data'!E38)&lt;8, 'Raw Data'!W38, 0)</f>
        <v/>
      </c>
      <c r="V43" s="2">
        <f>IF($A43, 1, 0)</f>
        <v/>
      </c>
      <c r="W43">
        <f>IF(AND('Raw Data'!E38&gt;'Raw Data'!D38, ABS('Raw Data'!E38-'Raw Data'!D38)&gt;7), 'Raw Data'!X38, 0)</f>
        <v/>
      </c>
      <c r="X43" s="2">
        <f>IF($A43, 1, 0)</f>
        <v/>
      </c>
      <c r="Y43">
        <f>IF(AND('Raw Data'!D38&gt;'Raw Data'!E38, ABS('Raw Data'!E38-'Raw Data'!D38)&gt;3), 'Raw Data'!Y38, 0)</f>
        <v/>
      </c>
      <c r="Z43" s="2">
        <f>IF($A43, 1, 0)</f>
        <v/>
      </c>
      <c r="AA43">
        <f>IF(ABS('Raw Data'!D38-'Raw Data'!E38)&lt;4, 'Raw Data'!Z38, 0)</f>
        <v/>
      </c>
      <c r="AB43" s="2">
        <f>IF($A43, 1, 0)</f>
        <v/>
      </c>
      <c r="AC43">
        <f>IF(AND('Raw Data'!E38&gt;'Raw Data'!D38, ABS('Raw Data'!E38-'Raw Data'!D38)&gt;7), 'Raw Data'!AA38, 0)</f>
        <v/>
      </c>
      <c r="AD43" s="2">
        <f>IF($A43, 1, 0)</f>
        <v/>
      </c>
      <c r="AE43">
        <f>IF(AND('Raw Data'!D38&gt;9, 'Raw Data'!E38&gt;9), 'Raw Data'!AL38, 0)</f>
        <v/>
      </c>
      <c r="AF43" s="2">
        <f>IF($A43, 1, 0)</f>
        <v/>
      </c>
      <c r="AG43">
        <f>IF(AE43=0, 'Raw Data'!AM38, 0)</f>
        <v/>
      </c>
      <c r="AH43" s="2">
        <f>IF($A43, 1, 0)</f>
        <v/>
      </c>
      <c r="AI43">
        <f>IF(AND('Raw Data'!$D38&gt;14, 'Raw Data'!$E38&gt;14), 'Raw Data'!AN38, 0)</f>
        <v/>
      </c>
      <c r="AJ43" s="2">
        <f>IF($A43, 1, 0)</f>
        <v/>
      </c>
      <c r="AK43">
        <f>IF(AI43=0, 'Raw Data'!AO38, 0)</f>
        <v/>
      </c>
      <c r="AL43" s="2">
        <f>IF($A43, 1, 0)</f>
        <v/>
      </c>
      <c r="AM43">
        <f>IF(AND('Raw Data'!$D38&gt;19, 'Raw Data'!$E38&gt;19), 'Raw Data'!AP38, 0)</f>
        <v/>
      </c>
      <c r="AN43" s="2">
        <f>IF($A43, 1, 0)</f>
        <v/>
      </c>
      <c r="AO43">
        <f>IF(AM43=0, 'Raw Data'!AQ38, 0)</f>
        <v/>
      </c>
      <c r="AP43" s="2">
        <f>IF($A43, 1, 0)</f>
        <v/>
      </c>
      <c r="AQ43">
        <f>IF(AND('Raw Data'!$D38&gt;24, 'Raw Data'!$E38&gt;24), 'Raw Data'!AR38, 0)</f>
        <v/>
      </c>
      <c r="AR43" s="2">
        <f>IF($A43, 1, 0)</f>
        <v/>
      </c>
      <c r="AS43">
        <f>IF(AQ43=0, 'Raw Data'!AS38, 0)</f>
        <v/>
      </c>
      <c r="AT43" s="2">
        <f>IF($A43, 1, 0)</f>
        <v/>
      </c>
      <c r="AU43">
        <f>IF(AND('Raw Data'!$D38&gt;29, 'Raw Data'!$E38&gt;29), 'Raw Data'!AT38, 0)</f>
        <v/>
      </c>
      <c r="AV43" s="2">
        <f>IF($A43, 1, 0)</f>
        <v/>
      </c>
      <c r="AW43">
        <f>IF(AU43=0, 'Raw Data'!AU38, 0)</f>
        <v/>
      </c>
      <c r="AX43" s="2">
        <f>IF($A43, 1, 0)</f>
        <v/>
      </c>
      <c r="AY43">
        <f>IF(ISNUMBER('Raw Data'!D38), IF(_xlfn.XLOOKUP(SMALL('Raw Data'!K38:N38, 1), K43:Q43, K43:Q43, 0)&gt;0, SMALL('Raw Data'!K38:N38, 1), 0), 0)</f>
        <v/>
      </c>
      <c r="AZ43" s="2">
        <f>IF($A43, 1, 0)</f>
        <v/>
      </c>
      <c r="BA43">
        <f>IF(ISNUMBER('Raw Data'!D38), IF(_xlfn.XLOOKUP(SMALL('Raw Data'!K38:N38, 2), K43:Q43, K43:Q43, 0)&gt;0, SMALL('Raw Data'!K38:N38, 2), 0), 0)</f>
        <v/>
      </c>
      <c r="BB43" s="2">
        <f>IF($A43, 1, 0)</f>
        <v/>
      </c>
      <c r="BC43">
        <f>IF(ISNUMBER('Raw Data'!D38), IF(_xlfn.XLOOKUP(SMALL('Raw Data'!K38:N38, 3), K43:Q43, K43:Q43, 0)&gt;0, SMALL('Raw Data'!K38:N38, 3), 0), 0)</f>
        <v/>
      </c>
      <c r="BD43" s="2">
        <f>IF($A43, 1, 0)</f>
        <v/>
      </c>
      <c r="BE43">
        <f>IF(ISNUMBER('Raw Data'!D38), IF(_xlfn.XLOOKUP(SMALL('Raw Data'!K38:N38, 4), K43:Q43, K43:Q43, 0)&gt;0, SMALL('Raw Data'!K38:N38, 4), 0), 0)</f>
        <v/>
      </c>
      <c r="BF43" s="2">
        <f>IF($A43, 1, 0)</f>
        <v/>
      </c>
      <c r="BG43">
        <f>IF(AND('Raw Data'!I38&lt;'Raw Data'!J38, 'Raw Data'!D38&gt;'Raw Data'!E38), 'Raw Data'!I38, IF(AND('Raw Data'!J38&lt;'Raw Data'!I38, 'Raw Data'!E38&gt;'Raw Data'!D38), 'Raw Data'!J38, 0))</f>
        <v/>
      </c>
      <c r="BH43">
        <f>IF(OR(AND('Raw Data'!I38&lt;'Raw Data'!J38, 'Raw Data'!I38&gt;BH$1), AND('Raw Data'!J38&lt;'Raw Data'!I38, 'Raw Data'!J38&gt;BH$1)), 1, 0)</f>
        <v/>
      </c>
      <c r="BI43">
        <f>IF(AND(BH43, ABS('Raw Data'!D38-'Raw Data'!E38)&lt;4), 'Raw Data'!Z38, 0)</f>
        <v/>
      </c>
      <c r="BJ43">
        <f>IF('Raw Data'!F38&gt;Analysis!BJ$1, 1, 0)</f>
        <v/>
      </c>
      <c r="BK43">
        <f>IF(BJ43, AQ43, 0)</f>
        <v/>
      </c>
      <c r="BL43">
        <f>IF(AND('Raw Data'!F38&lt;Analysis!BL$1, ISBLANK('Raw Data'!F38)=FALSE), 1, 0)</f>
        <v/>
      </c>
      <c r="BM43">
        <f>IF(BL43, AS43, 0)</f>
        <v/>
      </c>
      <c r="BN43">
        <f>IF(AND('Raw Data'!F38&lt;Analysis!BN$1, ISBLANK('Raw Data'!F38)=FALSE), 1, 0)</f>
        <v/>
      </c>
      <c r="BO43">
        <f>IF(BN43, AI43, 0)</f>
        <v/>
      </c>
    </row>
    <row r="44">
      <c r="A44" s="2">
        <f>'Raw Data'!A39</f>
        <v/>
      </c>
      <c r="B44" s="2">
        <f>IF(A44, 1, 0)</f>
        <v/>
      </c>
      <c r="C44">
        <f>IF('Raw Data'!D39&lt;'Raw Data'!E39, 'Raw Data'!J39, 0)</f>
        <v/>
      </c>
      <c r="D44" s="2">
        <f>IF(A44, 1, 0)</f>
        <v/>
      </c>
      <c r="E44">
        <f>IF('Raw Data'!D39&gt;'Raw Data'!E39, 'Raw Data'!I39, 0)</f>
        <v/>
      </c>
      <c r="F44" s="2">
        <f>IF('Raw Data'!F39&gt;0, 1, 0)</f>
        <v/>
      </c>
      <c r="G44">
        <f>IF(SUM('Raw Data'!D39:E39)&lt;'Raw Data'!F39, 'Raw Data'!H39, 0)</f>
        <v/>
      </c>
      <c r="H44">
        <f>IF('Raw Data'!F39&gt;0, 1, 0)</f>
        <v/>
      </c>
      <c r="I44">
        <f>IF(SUM('Raw Data'!D39:E39)&gt;'Raw Data'!F39, 'Raw Data'!G39, 0)</f>
        <v/>
      </c>
      <c r="J44" s="2">
        <f>IF($A44, 1, 0)</f>
        <v/>
      </c>
      <c r="K44">
        <f>IF(AND('Raw Data'!D39&gt;'Raw Data'!E39, ABS('Raw Data'!D39-'Raw Data'!E39)&lt;14), 'Raw Data'!K39, 0)</f>
        <v/>
      </c>
      <c r="L44" s="2">
        <f>IF($A44, 1, 0)</f>
        <v/>
      </c>
      <c r="M44">
        <f>IF(AND('Raw Data'!D39&gt;'Raw Data'!E39, ABS('Raw Data'!D39-'Raw Data'!E39)&gt;13), 'Raw Data'!L39, 0)</f>
        <v/>
      </c>
      <c r="N44" s="2">
        <f>IF($A44, 1, 0)</f>
        <v/>
      </c>
      <c r="O44">
        <f>IF(AND('Raw Data'!E39&gt;'Raw Data'!D39, ABS('Raw Data'!E39-'Raw Data'!D39)&lt;14), 'Raw Data'!M39, 0)</f>
        <v/>
      </c>
      <c r="P44" s="2">
        <f>IF($A44, 1, 0)</f>
        <v/>
      </c>
      <c r="Q44">
        <f>IF(AND('Raw Data'!E39&gt;'Raw Data'!D39, ABS('Raw Data'!E39-'Raw Data'!D39)&gt;13), 'Raw Data'!N39, 0)</f>
        <v/>
      </c>
      <c r="R44" s="2">
        <f>IF($A44, 1, 0)</f>
        <v/>
      </c>
      <c r="S44">
        <f>IF(AND('Raw Data'!D39&gt;'Raw Data'!E39, ABS('Raw Data'!E39-'Raw Data'!D39)&gt;7), 'Raw Data'!V39, 0)</f>
        <v/>
      </c>
      <c r="T44" s="2">
        <f>IF($A44, 1, 0)</f>
        <v/>
      </c>
      <c r="U44">
        <f>IF(ABS('Raw Data'!D39-'Raw Data'!E39)&lt;8, 'Raw Data'!W39, 0)</f>
        <v/>
      </c>
      <c r="V44" s="2">
        <f>IF($A44, 1, 0)</f>
        <v/>
      </c>
      <c r="W44">
        <f>IF(AND('Raw Data'!E39&gt;'Raw Data'!D39, ABS('Raw Data'!E39-'Raw Data'!D39)&gt;7), 'Raw Data'!X39, 0)</f>
        <v/>
      </c>
      <c r="X44" s="2">
        <f>IF($A44, 1, 0)</f>
        <v/>
      </c>
      <c r="Y44">
        <f>IF(AND('Raw Data'!D39&gt;'Raw Data'!E39, ABS('Raw Data'!E39-'Raw Data'!D39)&gt;3), 'Raw Data'!Y39, 0)</f>
        <v/>
      </c>
      <c r="Z44" s="2">
        <f>IF($A44, 1, 0)</f>
        <v/>
      </c>
      <c r="AA44">
        <f>IF(ABS('Raw Data'!D39-'Raw Data'!E39)&lt;4, 'Raw Data'!Z39, 0)</f>
        <v/>
      </c>
      <c r="AB44" s="2">
        <f>IF($A44, 1, 0)</f>
        <v/>
      </c>
      <c r="AC44">
        <f>IF(AND('Raw Data'!E39&gt;'Raw Data'!D39, ABS('Raw Data'!E39-'Raw Data'!D39)&gt;7), 'Raw Data'!AA39, 0)</f>
        <v/>
      </c>
      <c r="AD44" s="2">
        <f>IF($A44, 1, 0)</f>
        <v/>
      </c>
      <c r="AE44">
        <f>IF(AND('Raw Data'!D39&gt;9, 'Raw Data'!E39&gt;9), 'Raw Data'!AL39, 0)</f>
        <v/>
      </c>
      <c r="AF44" s="2">
        <f>IF($A44, 1, 0)</f>
        <v/>
      </c>
      <c r="AG44">
        <f>IF(AE44=0, 'Raw Data'!AM39, 0)</f>
        <v/>
      </c>
      <c r="AH44" s="2">
        <f>IF($A44, 1, 0)</f>
        <v/>
      </c>
      <c r="AI44">
        <f>IF(AND('Raw Data'!$D39&gt;14, 'Raw Data'!$E39&gt;14), 'Raw Data'!AN39, 0)</f>
        <v/>
      </c>
      <c r="AJ44" s="2">
        <f>IF($A44, 1, 0)</f>
        <v/>
      </c>
      <c r="AK44">
        <f>IF(AI44=0, 'Raw Data'!AO39, 0)</f>
        <v/>
      </c>
      <c r="AL44" s="2">
        <f>IF($A44, 1, 0)</f>
        <v/>
      </c>
      <c r="AM44">
        <f>IF(AND('Raw Data'!$D39&gt;19, 'Raw Data'!$E39&gt;19), 'Raw Data'!AP39, 0)</f>
        <v/>
      </c>
      <c r="AN44" s="2">
        <f>IF($A44, 1, 0)</f>
        <v/>
      </c>
      <c r="AO44">
        <f>IF(AM44=0, 'Raw Data'!AQ39, 0)</f>
        <v/>
      </c>
      <c r="AP44" s="2">
        <f>IF($A44, 1, 0)</f>
        <v/>
      </c>
      <c r="AQ44">
        <f>IF(AND('Raw Data'!$D39&gt;24, 'Raw Data'!$E39&gt;24), 'Raw Data'!AR39, 0)</f>
        <v/>
      </c>
      <c r="AR44" s="2">
        <f>IF($A44, 1, 0)</f>
        <v/>
      </c>
      <c r="AS44">
        <f>IF(AQ44=0, 'Raw Data'!AS39, 0)</f>
        <v/>
      </c>
      <c r="AT44" s="2">
        <f>IF($A44, 1, 0)</f>
        <v/>
      </c>
      <c r="AU44">
        <f>IF(AND('Raw Data'!$D39&gt;29, 'Raw Data'!$E39&gt;29), 'Raw Data'!AT39, 0)</f>
        <v/>
      </c>
      <c r="AV44" s="2">
        <f>IF($A44, 1, 0)</f>
        <v/>
      </c>
      <c r="AW44">
        <f>IF(AU44=0, 'Raw Data'!AU39, 0)</f>
        <v/>
      </c>
      <c r="AX44" s="2">
        <f>IF($A44, 1, 0)</f>
        <v/>
      </c>
      <c r="AY44">
        <f>IF(ISNUMBER('Raw Data'!D39), IF(_xlfn.XLOOKUP(SMALL('Raw Data'!K39:N39, 1), K44:Q44, K44:Q44, 0)&gt;0, SMALL('Raw Data'!K39:N39, 1), 0), 0)</f>
        <v/>
      </c>
      <c r="AZ44" s="2">
        <f>IF($A44, 1, 0)</f>
        <v/>
      </c>
      <c r="BA44">
        <f>IF(ISNUMBER('Raw Data'!D39), IF(_xlfn.XLOOKUP(SMALL('Raw Data'!K39:N39, 2), K44:Q44, K44:Q44, 0)&gt;0, SMALL('Raw Data'!K39:N39, 2), 0), 0)</f>
        <v/>
      </c>
      <c r="BB44" s="2">
        <f>IF($A44, 1, 0)</f>
        <v/>
      </c>
      <c r="BC44">
        <f>IF(ISNUMBER('Raw Data'!D39), IF(_xlfn.XLOOKUP(SMALL('Raw Data'!K39:N39, 3), K44:Q44, K44:Q44, 0)&gt;0, SMALL('Raw Data'!K39:N39, 3), 0), 0)</f>
        <v/>
      </c>
      <c r="BD44" s="2">
        <f>IF($A44, 1, 0)</f>
        <v/>
      </c>
      <c r="BE44">
        <f>IF(ISNUMBER('Raw Data'!D39), IF(_xlfn.XLOOKUP(SMALL('Raw Data'!K39:N39, 4), K44:Q44, K44:Q44, 0)&gt;0, SMALL('Raw Data'!K39:N39, 4), 0), 0)</f>
        <v/>
      </c>
      <c r="BF44" s="2">
        <f>IF($A44, 1, 0)</f>
        <v/>
      </c>
      <c r="BG44">
        <f>IF(AND('Raw Data'!I39&lt;'Raw Data'!J39, 'Raw Data'!D39&gt;'Raw Data'!E39), 'Raw Data'!I39, IF(AND('Raw Data'!J39&lt;'Raw Data'!I39, 'Raw Data'!E39&gt;'Raw Data'!D39), 'Raw Data'!J39, 0))</f>
        <v/>
      </c>
      <c r="BH44">
        <f>IF(OR(AND('Raw Data'!I39&lt;'Raw Data'!J39, 'Raw Data'!I39&gt;BH$1), AND('Raw Data'!J39&lt;'Raw Data'!I39, 'Raw Data'!J39&gt;BH$1)), 1, 0)</f>
        <v/>
      </c>
      <c r="BI44">
        <f>IF(AND(BH44, ABS('Raw Data'!D39-'Raw Data'!E39)&lt;4), 'Raw Data'!Z39, 0)</f>
        <v/>
      </c>
      <c r="BJ44">
        <f>IF('Raw Data'!F39&gt;Analysis!BJ$1, 1, 0)</f>
        <v/>
      </c>
      <c r="BK44">
        <f>IF(BJ44, AQ44, 0)</f>
        <v/>
      </c>
      <c r="BL44">
        <f>IF(AND('Raw Data'!F39&lt;Analysis!BL$1, ISBLANK('Raw Data'!F39)=FALSE), 1, 0)</f>
        <v/>
      </c>
      <c r="BM44">
        <f>IF(BL44, AS44, 0)</f>
        <v/>
      </c>
      <c r="BN44">
        <f>IF(AND('Raw Data'!F39&lt;Analysis!BN$1, ISBLANK('Raw Data'!F39)=FALSE), 1, 0)</f>
        <v/>
      </c>
      <c r="BO44">
        <f>IF(BN44, AI44, 0)</f>
        <v/>
      </c>
    </row>
    <row r="45">
      <c r="A45" s="2">
        <f>'Raw Data'!A40</f>
        <v/>
      </c>
      <c r="B45" s="2">
        <f>IF(A45, 1, 0)</f>
        <v/>
      </c>
      <c r="C45">
        <f>IF('Raw Data'!D40&lt;'Raw Data'!E40, 'Raw Data'!J40, 0)</f>
        <v/>
      </c>
      <c r="D45" s="2">
        <f>IF(A45, 1, 0)</f>
        <v/>
      </c>
      <c r="E45">
        <f>IF('Raw Data'!D40&gt;'Raw Data'!E40, 'Raw Data'!I40, 0)</f>
        <v/>
      </c>
      <c r="F45" s="2">
        <f>IF('Raw Data'!F40&gt;0, 1, 0)</f>
        <v/>
      </c>
      <c r="G45">
        <f>IF(SUM('Raw Data'!D40:E40)&lt;'Raw Data'!F40, 'Raw Data'!H40, 0)</f>
        <v/>
      </c>
      <c r="H45">
        <f>IF('Raw Data'!F40&gt;0, 1, 0)</f>
        <v/>
      </c>
      <c r="I45">
        <f>IF(SUM('Raw Data'!D40:E40)&gt;'Raw Data'!F40, 'Raw Data'!G40, 0)</f>
        <v/>
      </c>
      <c r="J45" s="2">
        <f>IF($A45, 1, 0)</f>
        <v/>
      </c>
      <c r="K45">
        <f>IF(AND('Raw Data'!D40&gt;'Raw Data'!E40, ABS('Raw Data'!D40-'Raw Data'!E40)&lt;14), 'Raw Data'!K40, 0)</f>
        <v/>
      </c>
      <c r="L45" s="2">
        <f>IF($A45, 1, 0)</f>
        <v/>
      </c>
      <c r="M45">
        <f>IF(AND('Raw Data'!D40&gt;'Raw Data'!E40, ABS('Raw Data'!D40-'Raw Data'!E40)&gt;13), 'Raw Data'!L40, 0)</f>
        <v/>
      </c>
      <c r="N45" s="2">
        <f>IF($A45, 1, 0)</f>
        <v/>
      </c>
      <c r="O45">
        <f>IF(AND('Raw Data'!E40&gt;'Raw Data'!D40, ABS('Raw Data'!E40-'Raw Data'!D40)&lt;14), 'Raw Data'!M40, 0)</f>
        <v/>
      </c>
      <c r="P45" s="2">
        <f>IF($A45, 1, 0)</f>
        <v/>
      </c>
      <c r="Q45">
        <f>IF(AND('Raw Data'!E40&gt;'Raw Data'!D40, ABS('Raw Data'!E40-'Raw Data'!D40)&gt;13), 'Raw Data'!N40, 0)</f>
        <v/>
      </c>
      <c r="R45" s="2">
        <f>IF($A45, 1, 0)</f>
        <v/>
      </c>
      <c r="S45">
        <f>IF(AND('Raw Data'!D40&gt;'Raw Data'!E40, ABS('Raw Data'!E40-'Raw Data'!D40)&gt;7), 'Raw Data'!V40, 0)</f>
        <v/>
      </c>
      <c r="T45" s="2">
        <f>IF($A45, 1, 0)</f>
        <v/>
      </c>
      <c r="U45">
        <f>IF(ABS('Raw Data'!D40-'Raw Data'!E40)&lt;8, 'Raw Data'!W40, 0)</f>
        <v/>
      </c>
      <c r="V45" s="2">
        <f>IF($A45, 1, 0)</f>
        <v/>
      </c>
      <c r="W45">
        <f>IF(AND('Raw Data'!E40&gt;'Raw Data'!D40, ABS('Raw Data'!E40-'Raw Data'!D40)&gt;7), 'Raw Data'!X40, 0)</f>
        <v/>
      </c>
      <c r="X45" s="2">
        <f>IF($A45, 1, 0)</f>
        <v/>
      </c>
      <c r="Y45">
        <f>IF(AND('Raw Data'!D40&gt;'Raw Data'!E40, ABS('Raw Data'!E40-'Raw Data'!D40)&gt;3), 'Raw Data'!Y40, 0)</f>
        <v/>
      </c>
      <c r="Z45" s="2">
        <f>IF($A45, 1, 0)</f>
        <v/>
      </c>
      <c r="AA45">
        <f>IF(ABS('Raw Data'!D40-'Raw Data'!E40)&lt;4, 'Raw Data'!Z40, 0)</f>
        <v/>
      </c>
      <c r="AB45" s="2">
        <f>IF($A45, 1, 0)</f>
        <v/>
      </c>
      <c r="AC45">
        <f>IF(AND('Raw Data'!E40&gt;'Raw Data'!D40, ABS('Raw Data'!E40-'Raw Data'!D40)&gt;7), 'Raw Data'!AA40, 0)</f>
        <v/>
      </c>
      <c r="AD45" s="2">
        <f>IF($A45, 1, 0)</f>
        <v/>
      </c>
      <c r="AE45">
        <f>IF(AND('Raw Data'!D40&gt;9, 'Raw Data'!E40&gt;9), 'Raw Data'!AL40, 0)</f>
        <v/>
      </c>
      <c r="AF45" s="2">
        <f>IF($A45, 1, 0)</f>
        <v/>
      </c>
      <c r="AG45">
        <f>IF(AE45=0, 'Raw Data'!AM40, 0)</f>
        <v/>
      </c>
      <c r="AH45" s="2">
        <f>IF($A45, 1, 0)</f>
        <v/>
      </c>
      <c r="AI45">
        <f>IF(AND('Raw Data'!$D40&gt;14, 'Raw Data'!$E40&gt;14), 'Raw Data'!AN40, 0)</f>
        <v/>
      </c>
      <c r="AJ45" s="2">
        <f>IF($A45, 1, 0)</f>
        <v/>
      </c>
      <c r="AK45">
        <f>IF(AI45=0, 'Raw Data'!AO40, 0)</f>
        <v/>
      </c>
      <c r="AL45" s="2">
        <f>IF($A45, 1, 0)</f>
        <v/>
      </c>
      <c r="AM45">
        <f>IF(AND('Raw Data'!$D40&gt;19, 'Raw Data'!$E40&gt;19), 'Raw Data'!AP40, 0)</f>
        <v/>
      </c>
      <c r="AN45" s="2">
        <f>IF($A45, 1, 0)</f>
        <v/>
      </c>
      <c r="AO45">
        <f>IF(AM45=0, 'Raw Data'!AQ40, 0)</f>
        <v/>
      </c>
      <c r="AP45" s="2">
        <f>IF($A45, 1, 0)</f>
        <v/>
      </c>
      <c r="AQ45">
        <f>IF(AND('Raw Data'!$D40&gt;24, 'Raw Data'!$E40&gt;24), 'Raw Data'!AR40, 0)</f>
        <v/>
      </c>
      <c r="AR45" s="2">
        <f>IF($A45, 1, 0)</f>
        <v/>
      </c>
      <c r="AS45">
        <f>IF(AQ45=0, 'Raw Data'!AS40, 0)</f>
        <v/>
      </c>
      <c r="AT45" s="2">
        <f>IF($A45, 1, 0)</f>
        <v/>
      </c>
      <c r="AU45">
        <f>IF(AND('Raw Data'!$D40&gt;29, 'Raw Data'!$E40&gt;29), 'Raw Data'!AT40, 0)</f>
        <v/>
      </c>
      <c r="AV45" s="2">
        <f>IF($A45, 1, 0)</f>
        <v/>
      </c>
      <c r="AW45">
        <f>IF(AU45=0, 'Raw Data'!AU40, 0)</f>
        <v/>
      </c>
      <c r="AX45" s="2">
        <f>IF($A45, 1, 0)</f>
        <v/>
      </c>
      <c r="AY45">
        <f>IF(ISNUMBER('Raw Data'!D40), IF(_xlfn.XLOOKUP(SMALL('Raw Data'!K40:N40, 1), K45:Q45, K45:Q45, 0)&gt;0, SMALL('Raw Data'!K40:N40, 1), 0), 0)</f>
        <v/>
      </c>
      <c r="AZ45" s="2">
        <f>IF($A45, 1, 0)</f>
        <v/>
      </c>
      <c r="BA45">
        <f>IF(ISNUMBER('Raw Data'!D40), IF(_xlfn.XLOOKUP(SMALL('Raw Data'!K40:N40, 2), K45:Q45, K45:Q45, 0)&gt;0, SMALL('Raw Data'!K40:N40, 2), 0), 0)</f>
        <v/>
      </c>
      <c r="BB45" s="2">
        <f>IF($A45, 1, 0)</f>
        <v/>
      </c>
      <c r="BC45">
        <f>IF(ISNUMBER('Raw Data'!D40), IF(_xlfn.XLOOKUP(SMALL('Raw Data'!K40:N40, 3), K45:Q45, K45:Q45, 0)&gt;0, SMALL('Raw Data'!K40:N40, 3), 0), 0)</f>
        <v/>
      </c>
      <c r="BD45" s="2">
        <f>IF($A45, 1, 0)</f>
        <v/>
      </c>
      <c r="BE45">
        <f>IF(ISNUMBER('Raw Data'!D40), IF(_xlfn.XLOOKUP(SMALL('Raw Data'!K40:N40, 4), K45:Q45, K45:Q45, 0)&gt;0, SMALL('Raw Data'!K40:N40, 4), 0), 0)</f>
        <v/>
      </c>
      <c r="BF45" s="2">
        <f>IF($A45, 1, 0)</f>
        <v/>
      </c>
      <c r="BG45">
        <f>IF(AND('Raw Data'!I40&lt;'Raw Data'!J40, 'Raw Data'!D40&gt;'Raw Data'!E40), 'Raw Data'!I40, IF(AND('Raw Data'!J40&lt;'Raw Data'!I40, 'Raw Data'!E40&gt;'Raw Data'!D40), 'Raw Data'!J40, 0))</f>
        <v/>
      </c>
      <c r="BH45">
        <f>IF(OR(AND('Raw Data'!I40&lt;'Raw Data'!J40, 'Raw Data'!I40&gt;BH$1), AND('Raw Data'!J40&lt;'Raw Data'!I40, 'Raw Data'!J40&gt;BH$1)), 1, 0)</f>
        <v/>
      </c>
      <c r="BI45">
        <f>IF(AND(BH45, ABS('Raw Data'!D40-'Raw Data'!E40)&lt;4), 'Raw Data'!Z40, 0)</f>
        <v/>
      </c>
      <c r="BJ45">
        <f>IF('Raw Data'!F40&gt;Analysis!BJ$1, 1, 0)</f>
        <v/>
      </c>
      <c r="BK45">
        <f>IF(BJ45, AQ45, 0)</f>
        <v/>
      </c>
      <c r="BL45">
        <f>IF(AND('Raw Data'!F40&lt;Analysis!BL$1, ISBLANK('Raw Data'!F40)=FALSE), 1, 0)</f>
        <v/>
      </c>
      <c r="BM45">
        <f>IF(BL45, AS45, 0)</f>
        <v/>
      </c>
      <c r="BN45">
        <f>IF(AND('Raw Data'!F40&lt;Analysis!BN$1, ISBLANK('Raw Data'!F40)=FALSE), 1, 0)</f>
        <v/>
      </c>
      <c r="BO45">
        <f>IF(BN45, AI45, 0)</f>
        <v/>
      </c>
    </row>
    <row r="46">
      <c r="A46" s="2">
        <f>'Raw Data'!A41</f>
        <v/>
      </c>
      <c r="B46" s="2">
        <f>IF(A46, 1, 0)</f>
        <v/>
      </c>
      <c r="C46">
        <f>IF('Raw Data'!D41&lt;'Raw Data'!E41, 'Raw Data'!J41, 0)</f>
        <v/>
      </c>
      <c r="D46" s="2">
        <f>IF(A46, 1, 0)</f>
        <v/>
      </c>
      <c r="E46">
        <f>IF('Raw Data'!D41&gt;'Raw Data'!E41, 'Raw Data'!I41, 0)</f>
        <v/>
      </c>
      <c r="F46" s="2">
        <f>IF('Raw Data'!F41&gt;0, 1, 0)</f>
        <v/>
      </c>
      <c r="G46">
        <f>IF(SUM('Raw Data'!D41:E41)&lt;'Raw Data'!F41, 'Raw Data'!H41, 0)</f>
        <v/>
      </c>
      <c r="H46">
        <f>IF('Raw Data'!F41&gt;0, 1, 0)</f>
        <v/>
      </c>
      <c r="I46">
        <f>IF(SUM('Raw Data'!D41:E41)&gt;'Raw Data'!F41, 'Raw Data'!G41, 0)</f>
        <v/>
      </c>
      <c r="J46" s="2">
        <f>IF($A46, 1, 0)</f>
        <v/>
      </c>
      <c r="K46">
        <f>IF(AND('Raw Data'!D41&gt;'Raw Data'!E41, ABS('Raw Data'!D41-'Raw Data'!E41)&lt;14), 'Raw Data'!K41, 0)</f>
        <v/>
      </c>
      <c r="L46" s="2">
        <f>IF($A46, 1, 0)</f>
        <v/>
      </c>
      <c r="M46">
        <f>IF(AND('Raw Data'!D41&gt;'Raw Data'!E41, ABS('Raw Data'!D41-'Raw Data'!E41)&gt;13), 'Raw Data'!L41, 0)</f>
        <v/>
      </c>
      <c r="N46" s="2">
        <f>IF($A46, 1, 0)</f>
        <v/>
      </c>
      <c r="O46">
        <f>IF(AND('Raw Data'!E41&gt;'Raw Data'!D41, ABS('Raw Data'!E41-'Raw Data'!D41)&lt;14), 'Raw Data'!M41, 0)</f>
        <v/>
      </c>
      <c r="P46" s="2">
        <f>IF($A46, 1, 0)</f>
        <v/>
      </c>
      <c r="Q46">
        <f>IF(AND('Raw Data'!E41&gt;'Raw Data'!D41, ABS('Raw Data'!E41-'Raw Data'!D41)&gt;13), 'Raw Data'!N41, 0)</f>
        <v/>
      </c>
      <c r="R46" s="2">
        <f>IF($A46, 1, 0)</f>
        <v/>
      </c>
      <c r="S46">
        <f>IF(AND('Raw Data'!D41&gt;'Raw Data'!E41, ABS('Raw Data'!E41-'Raw Data'!D41)&gt;7), 'Raw Data'!V41, 0)</f>
        <v/>
      </c>
      <c r="T46" s="2">
        <f>IF($A46, 1, 0)</f>
        <v/>
      </c>
      <c r="U46">
        <f>IF(ABS('Raw Data'!D41-'Raw Data'!E41)&lt;8, 'Raw Data'!W41, 0)</f>
        <v/>
      </c>
      <c r="V46" s="2">
        <f>IF($A46, 1, 0)</f>
        <v/>
      </c>
      <c r="W46">
        <f>IF(AND('Raw Data'!E41&gt;'Raw Data'!D41, ABS('Raw Data'!E41-'Raw Data'!D41)&gt;7), 'Raw Data'!X41, 0)</f>
        <v/>
      </c>
      <c r="X46" s="2">
        <f>IF($A46, 1, 0)</f>
        <v/>
      </c>
      <c r="Y46">
        <f>IF(AND('Raw Data'!D41&gt;'Raw Data'!E41, ABS('Raw Data'!E41-'Raw Data'!D41)&gt;3), 'Raw Data'!Y41, 0)</f>
        <v/>
      </c>
      <c r="Z46" s="2">
        <f>IF($A46, 1, 0)</f>
        <v/>
      </c>
      <c r="AA46">
        <f>IF(ABS('Raw Data'!D41-'Raw Data'!E41)&lt;4, 'Raw Data'!Z41, 0)</f>
        <v/>
      </c>
      <c r="AB46" s="2">
        <f>IF($A46, 1, 0)</f>
        <v/>
      </c>
      <c r="AC46">
        <f>IF(AND('Raw Data'!E41&gt;'Raw Data'!D41, ABS('Raw Data'!E41-'Raw Data'!D41)&gt;7), 'Raw Data'!AA41, 0)</f>
        <v/>
      </c>
      <c r="AD46" s="2">
        <f>IF($A46, 1, 0)</f>
        <v/>
      </c>
      <c r="AE46">
        <f>IF(AND('Raw Data'!D41&gt;9, 'Raw Data'!E41&gt;9), 'Raw Data'!AL41, 0)</f>
        <v/>
      </c>
      <c r="AF46" s="2">
        <f>IF($A46, 1, 0)</f>
        <v/>
      </c>
      <c r="AG46">
        <f>IF(AE46=0, 'Raw Data'!AM41, 0)</f>
        <v/>
      </c>
      <c r="AH46" s="2">
        <f>IF($A46, 1, 0)</f>
        <v/>
      </c>
      <c r="AI46">
        <f>IF(AND('Raw Data'!$D41&gt;14, 'Raw Data'!$E41&gt;14), 'Raw Data'!AN41, 0)</f>
        <v/>
      </c>
      <c r="AJ46" s="2">
        <f>IF($A46, 1, 0)</f>
        <v/>
      </c>
      <c r="AK46">
        <f>IF(AI46=0, 'Raw Data'!AO41, 0)</f>
        <v/>
      </c>
      <c r="AL46" s="2">
        <f>IF($A46, 1, 0)</f>
        <v/>
      </c>
      <c r="AM46">
        <f>IF(AND('Raw Data'!$D41&gt;19, 'Raw Data'!$E41&gt;19), 'Raw Data'!AP41, 0)</f>
        <v/>
      </c>
      <c r="AN46" s="2">
        <f>IF($A46, 1, 0)</f>
        <v/>
      </c>
      <c r="AO46">
        <f>IF(AM46=0, 'Raw Data'!AQ41, 0)</f>
        <v/>
      </c>
      <c r="AP46" s="2">
        <f>IF($A46, 1, 0)</f>
        <v/>
      </c>
      <c r="AQ46">
        <f>IF(AND('Raw Data'!$D41&gt;24, 'Raw Data'!$E41&gt;24), 'Raw Data'!AR41, 0)</f>
        <v/>
      </c>
      <c r="AR46" s="2">
        <f>IF($A46, 1, 0)</f>
        <v/>
      </c>
      <c r="AS46">
        <f>IF(AQ46=0, 'Raw Data'!AS41, 0)</f>
        <v/>
      </c>
      <c r="AT46" s="2">
        <f>IF($A46, 1, 0)</f>
        <v/>
      </c>
      <c r="AU46">
        <f>IF(AND('Raw Data'!$D41&gt;29, 'Raw Data'!$E41&gt;29), 'Raw Data'!AT41, 0)</f>
        <v/>
      </c>
      <c r="AV46" s="2">
        <f>IF($A46, 1, 0)</f>
        <v/>
      </c>
      <c r="AW46">
        <f>IF(AU46=0, 'Raw Data'!AU41, 0)</f>
        <v/>
      </c>
      <c r="AX46" s="2">
        <f>IF($A46, 1, 0)</f>
        <v/>
      </c>
      <c r="AY46">
        <f>IF(ISNUMBER('Raw Data'!D41), IF(_xlfn.XLOOKUP(SMALL('Raw Data'!K41:N41, 1), K46:Q46, K46:Q46, 0)&gt;0, SMALL('Raw Data'!K41:N41, 1), 0), 0)</f>
        <v/>
      </c>
      <c r="AZ46" s="2">
        <f>IF($A46, 1, 0)</f>
        <v/>
      </c>
      <c r="BA46">
        <f>IF(ISNUMBER('Raw Data'!D41), IF(_xlfn.XLOOKUP(SMALL('Raw Data'!K41:N41, 2), K46:Q46, K46:Q46, 0)&gt;0, SMALL('Raw Data'!K41:N41, 2), 0), 0)</f>
        <v/>
      </c>
      <c r="BB46" s="2">
        <f>IF($A46, 1, 0)</f>
        <v/>
      </c>
      <c r="BC46">
        <f>IF(ISNUMBER('Raw Data'!D41), IF(_xlfn.XLOOKUP(SMALL('Raw Data'!K41:N41, 3), K46:Q46, K46:Q46, 0)&gt;0, SMALL('Raw Data'!K41:N41, 3), 0), 0)</f>
        <v/>
      </c>
      <c r="BD46" s="2">
        <f>IF($A46, 1, 0)</f>
        <v/>
      </c>
      <c r="BE46">
        <f>IF(ISNUMBER('Raw Data'!D41), IF(_xlfn.XLOOKUP(SMALL('Raw Data'!K41:N41, 4), K46:Q46, K46:Q46, 0)&gt;0, SMALL('Raw Data'!K41:N41, 4), 0), 0)</f>
        <v/>
      </c>
      <c r="BF46" s="2">
        <f>IF($A46, 1, 0)</f>
        <v/>
      </c>
      <c r="BG46">
        <f>IF(AND('Raw Data'!I41&lt;'Raw Data'!J41, 'Raw Data'!D41&gt;'Raw Data'!E41), 'Raw Data'!I41, IF(AND('Raw Data'!J41&lt;'Raw Data'!I41, 'Raw Data'!E41&gt;'Raw Data'!D41), 'Raw Data'!J41, 0))</f>
        <v/>
      </c>
      <c r="BH46">
        <f>IF(OR(AND('Raw Data'!I41&lt;'Raw Data'!J41, 'Raw Data'!I41&gt;BH$1), AND('Raw Data'!J41&lt;'Raw Data'!I41, 'Raw Data'!J41&gt;BH$1)), 1, 0)</f>
        <v/>
      </c>
      <c r="BI46">
        <f>IF(AND(BH46, ABS('Raw Data'!D41-'Raw Data'!E41)&lt;4), 'Raw Data'!Z41, 0)</f>
        <v/>
      </c>
      <c r="BJ46">
        <f>IF('Raw Data'!F41&gt;Analysis!BJ$1, 1, 0)</f>
        <v/>
      </c>
      <c r="BK46">
        <f>IF(BJ46, AQ46, 0)</f>
        <v/>
      </c>
      <c r="BL46">
        <f>IF(AND('Raw Data'!F41&lt;Analysis!BL$1, ISBLANK('Raw Data'!F41)=FALSE), 1, 0)</f>
        <v/>
      </c>
      <c r="BM46">
        <f>IF(BL46, AS46, 0)</f>
        <v/>
      </c>
      <c r="BN46">
        <f>IF(AND('Raw Data'!F41&lt;Analysis!BN$1, ISBLANK('Raw Data'!F41)=FALSE), 1, 0)</f>
        <v/>
      </c>
      <c r="BO46">
        <f>IF(BN46, AI46, 0)</f>
        <v/>
      </c>
    </row>
    <row r="47">
      <c r="A47" s="2">
        <f>'Raw Data'!A42</f>
        <v/>
      </c>
      <c r="B47" s="2">
        <f>IF(A47, 1, 0)</f>
        <v/>
      </c>
      <c r="C47">
        <f>IF('Raw Data'!D42&lt;'Raw Data'!E42, 'Raw Data'!J42, 0)</f>
        <v/>
      </c>
      <c r="D47" s="2">
        <f>IF(A47, 1, 0)</f>
        <v/>
      </c>
      <c r="E47">
        <f>IF('Raw Data'!D42&gt;'Raw Data'!E42, 'Raw Data'!I42, 0)</f>
        <v/>
      </c>
      <c r="F47" s="2">
        <f>IF('Raw Data'!F42&gt;0, 1, 0)</f>
        <v/>
      </c>
      <c r="G47">
        <f>IF(SUM('Raw Data'!D42:E42)&lt;'Raw Data'!F42, 'Raw Data'!H42, 0)</f>
        <v/>
      </c>
      <c r="H47">
        <f>IF('Raw Data'!F42&gt;0, 1, 0)</f>
        <v/>
      </c>
      <c r="I47">
        <f>IF(SUM('Raw Data'!D42:E42)&gt;'Raw Data'!F42, 'Raw Data'!G42, 0)</f>
        <v/>
      </c>
      <c r="J47" s="2">
        <f>IF($A47, 1, 0)</f>
        <v/>
      </c>
      <c r="K47">
        <f>IF(AND('Raw Data'!D42&gt;'Raw Data'!E42, ABS('Raw Data'!D42-'Raw Data'!E42)&lt;14), 'Raw Data'!K42, 0)</f>
        <v/>
      </c>
      <c r="L47" s="2">
        <f>IF($A47, 1, 0)</f>
        <v/>
      </c>
      <c r="M47">
        <f>IF(AND('Raw Data'!D42&gt;'Raw Data'!E42, ABS('Raw Data'!D42-'Raw Data'!E42)&gt;13), 'Raw Data'!L42, 0)</f>
        <v/>
      </c>
      <c r="N47" s="2">
        <f>IF($A47, 1, 0)</f>
        <v/>
      </c>
      <c r="O47">
        <f>IF(AND('Raw Data'!E42&gt;'Raw Data'!D42, ABS('Raw Data'!E42-'Raw Data'!D42)&lt;14), 'Raw Data'!M42, 0)</f>
        <v/>
      </c>
      <c r="P47" s="2">
        <f>IF($A47, 1, 0)</f>
        <v/>
      </c>
      <c r="Q47">
        <f>IF(AND('Raw Data'!E42&gt;'Raw Data'!D42, ABS('Raw Data'!E42-'Raw Data'!D42)&gt;13), 'Raw Data'!N42, 0)</f>
        <v/>
      </c>
      <c r="R47" s="2">
        <f>IF($A47, 1, 0)</f>
        <v/>
      </c>
      <c r="S47">
        <f>IF(AND('Raw Data'!D42&gt;'Raw Data'!E42, ABS('Raw Data'!E42-'Raw Data'!D42)&gt;7), 'Raw Data'!V42, 0)</f>
        <v/>
      </c>
      <c r="T47" s="2">
        <f>IF($A47, 1, 0)</f>
        <v/>
      </c>
      <c r="U47">
        <f>IF(ABS('Raw Data'!D42-'Raw Data'!E42)&lt;8, 'Raw Data'!W42, 0)</f>
        <v/>
      </c>
      <c r="V47" s="2">
        <f>IF($A47, 1, 0)</f>
        <v/>
      </c>
      <c r="W47">
        <f>IF(AND('Raw Data'!E42&gt;'Raw Data'!D42, ABS('Raw Data'!E42-'Raw Data'!D42)&gt;7), 'Raw Data'!X42, 0)</f>
        <v/>
      </c>
      <c r="X47" s="2">
        <f>IF($A47, 1, 0)</f>
        <v/>
      </c>
      <c r="Y47">
        <f>IF(AND('Raw Data'!D42&gt;'Raw Data'!E42, ABS('Raw Data'!E42-'Raw Data'!D42)&gt;3), 'Raw Data'!Y42, 0)</f>
        <v/>
      </c>
      <c r="Z47" s="2">
        <f>IF($A47, 1, 0)</f>
        <v/>
      </c>
      <c r="AA47">
        <f>IF(ABS('Raw Data'!D42-'Raw Data'!E42)&lt;4, 'Raw Data'!Z42, 0)</f>
        <v/>
      </c>
      <c r="AB47" s="2">
        <f>IF($A47, 1, 0)</f>
        <v/>
      </c>
      <c r="AC47">
        <f>IF(AND('Raw Data'!E42&gt;'Raw Data'!D42, ABS('Raw Data'!E42-'Raw Data'!D42)&gt;7), 'Raw Data'!AA42, 0)</f>
        <v/>
      </c>
      <c r="AD47" s="2">
        <f>IF($A47, 1, 0)</f>
        <v/>
      </c>
      <c r="AE47">
        <f>IF(AND('Raw Data'!D42&gt;9, 'Raw Data'!E42&gt;9), 'Raw Data'!AL42, 0)</f>
        <v/>
      </c>
      <c r="AF47" s="2">
        <f>IF($A47, 1, 0)</f>
        <v/>
      </c>
      <c r="AG47">
        <f>IF(AE47=0, 'Raw Data'!AM42, 0)</f>
        <v/>
      </c>
      <c r="AH47" s="2">
        <f>IF($A47, 1, 0)</f>
        <v/>
      </c>
      <c r="AI47">
        <f>IF(AND('Raw Data'!$D42&gt;14, 'Raw Data'!$E42&gt;14), 'Raw Data'!AN42, 0)</f>
        <v/>
      </c>
      <c r="AJ47" s="2">
        <f>IF($A47, 1, 0)</f>
        <v/>
      </c>
      <c r="AK47">
        <f>IF(AI47=0, 'Raw Data'!AO42, 0)</f>
        <v/>
      </c>
      <c r="AL47" s="2">
        <f>IF($A47, 1, 0)</f>
        <v/>
      </c>
      <c r="AM47">
        <f>IF(AND('Raw Data'!$D42&gt;19, 'Raw Data'!$E42&gt;19), 'Raw Data'!AP42, 0)</f>
        <v/>
      </c>
      <c r="AN47" s="2">
        <f>IF($A47, 1, 0)</f>
        <v/>
      </c>
      <c r="AO47">
        <f>IF(AM47=0, 'Raw Data'!AQ42, 0)</f>
        <v/>
      </c>
      <c r="AP47" s="2">
        <f>IF($A47, 1, 0)</f>
        <v/>
      </c>
      <c r="AQ47">
        <f>IF(AND('Raw Data'!$D42&gt;24, 'Raw Data'!$E42&gt;24), 'Raw Data'!AR42, 0)</f>
        <v/>
      </c>
      <c r="AR47" s="2">
        <f>IF($A47, 1, 0)</f>
        <v/>
      </c>
      <c r="AS47">
        <f>IF(AQ47=0, 'Raw Data'!AS42, 0)</f>
        <v/>
      </c>
      <c r="AT47" s="2">
        <f>IF($A47, 1, 0)</f>
        <v/>
      </c>
      <c r="AU47">
        <f>IF(AND('Raw Data'!$D42&gt;29, 'Raw Data'!$E42&gt;29), 'Raw Data'!AT42, 0)</f>
        <v/>
      </c>
      <c r="AV47" s="2">
        <f>IF($A47, 1, 0)</f>
        <v/>
      </c>
      <c r="AW47">
        <f>IF(AU47=0, 'Raw Data'!AU42, 0)</f>
        <v/>
      </c>
      <c r="AX47" s="2">
        <f>IF($A47, 1, 0)</f>
        <v/>
      </c>
      <c r="AY47">
        <f>IF(ISNUMBER('Raw Data'!D42), IF(_xlfn.XLOOKUP(SMALL('Raw Data'!K42:N42, 1), K47:Q47, K47:Q47, 0)&gt;0, SMALL('Raw Data'!K42:N42, 1), 0), 0)</f>
        <v/>
      </c>
      <c r="AZ47" s="2">
        <f>IF($A47, 1, 0)</f>
        <v/>
      </c>
      <c r="BA47">
        <f>IF(ISNUMBER('Raw Data'!D42), IF(_xlfn.XLOOKUP(SMALL('Raw Data'!K42:N42, 2), K47:Q47, K47:Q47, 0)&gt;0, SMALL('Raw Data'!K42:N42, 2), 0), 0)</f>
        <v/>
      </c>
      <c r="BB47" s="2">
        <f>IF($A47, 1, 0)</f>
        <v/>
      </c>
      <c r="BC47">
        <f>IF(ISNUMBER('Raw Data'!D42), IF(_xlfn.XLOOKUP(SMALL('Raw Data'!K42:N42, 3), K47:Q47, K47:Q47, 0)&gt;0, SMALL('Raw Data'!K42:N42, 3), 0), 0)</f>
        <v/>
      </c>
      <c r="BD47" s="2">
        <f>IF($A47, 1, 0)</f>
        <v/>
      </c>
      <c r="BE47">
        <f>IF(ISNUMBER('Raw Data'!D42), IF(_xlfn.XLOOKUP(SMALL('Raw Data'!K42:N42, 4), K47:Q47, K47:Q47, 0)&gt;0, SMALL('Raw Data'!K42:N42, 4), 0), 0)</f>
        <v/>
      </c>
      <c r="BF47" s="2">
        <f>IF($A47, 1, 0)</f>
        <v/>
      </c>
      <c r="BG47">
        <f>IF(AND('Raw Data'!I42&lt;'Raw Data'!J42, 'Raw Data'!D42&gt;'Raw Data'!E42), 'Raw Data'!I42, IF(AND('Raw Data'!J42&lt;'Raw Data'!I42, 'Raw Data'!E42&gt;'Raw Data'!D42), 'Raw Data'!J42, 0))</f>
        <v/>
      </c>
      <c r="BH47">
        <f>IF(OR(AND('Raw Data'!I42&lt;'Raw Data'!J42, 'Raw Data'!I42&gt;BH$1), AND('Raw Data'!J42&lt;'Raw Data'!I42, 'Raw Data'!J42&gt;BH$1)), 1, 0)</f>
        <v/>
      </c>
      <c r="BI47">
        <f>IF(AND(BH47, ABS('Raw Data'!D42-'Raw Data'!E42)&lt;4), 'Raw Data'!Z42, 0)</f>
        <v/>
      </c>
      <c r="BJ47">
        <f>IF('Raw Data'!F42&gt;Analysis!BJ$1, 1, 0)</f>
        <v/>
      </c>
      <c r="BK47">
        <f>IF(BJ47, AQ47, 0)</f>
        <v/>
      </c>
      <c r="BL47">
        <f>IF(AND('Raw Data'!F42&lt;Analysis!BL$1, ISBLANK('Raw Data'!F42)=FALSE), 1, 0)</f>
        <v/>
      </c>
      <c r="BM47">
        <f>IF(BL47, AS47, 0)</f>
        <v/>
      </c>
      <c r="BN47">
        <f>IF(AND('Raw Data'!F42&lt;Analysis!BN$1, ISBLANK('Raw Data'!F42)=FALSE), 1, 0)</f>
        <v/>
      </c>
      <c r="BO47">
        <f>IF(BN47, AI47, 0)</f>
        <v/>
      </c>
    </row>
    <row r="48">
      <c r="A48" s="2">
        <f>'Raw Data'!A43</f>
        <v/>
      </c>
      <c r="B48" s="2">
        <f>IF(A48, 1, 0)</f>
        <v/>
      </c>
      <c r="C48">
        <f>IF('Raw Data'!D43&lt;'Raw Data'!E43, 'Raw Data'!J43, 0)</f>
        <v/>
      </c>
      <c r="D48" s="2">
        <f>IF(A48, 1, 0)</f>
        <v/>
      </c>
      <c r="E48">
        <f>IF('Raw Data'!D43&gt;'Raw Data'!E43, 'Raw Data'!I43, 0)</f>
        <v/>
      </c>
      <c r="F48" s="2">
        <f>IF('Raw Data'!F43&gt;0, 1, 0)</f>
        <v/>
      </c>
      <c r="G48">
        <f>IF(SUM('Raw Data'!D43:E43)&lt;'Raw Data'!F43, 'Raw Data'!H43, 0)</f>
        <v/>
      </c>
      <c r="H48">
        <f>IF('Raw Data'!F43&gt;0, 1, 0)</f>
        <v/>
      </c>
      <c r="I48">
        <f>IF(SUM('Raw Data'!D43:E43)&gt;'Raw Data'!F43, 'Raw Data'!G43, 0)</f>
        <v/>
      </c>
      <c r="J48" s="2">
        <f>IF($A48, 1, 0)</f>
        <v/>
      </c>
      <c r="K48">
        <f>IF(AND('Raw Data'!D43&gt;'Raw Data'!E43, ABS('Raw Data'!D43-'Raw Data'!E43)&lt;14), 'Raw Data'!K43, 0)</f>
        <v/>
      </c>
      <c r="L48" s="2">
        <f>IF($A48, 1, 0)</f>
        <v/>
      </c>
      <c r="M48">
        <f>IF(AND('Raw Data'!D43&gt;'Raw Data'!E43, ABS('Raw Data'!D43-'Raw Data'!E43)&gt;13), 'Raw Data'!L43, 0)</f>
        <v/>
      </c>
      <c r="N48" s="2">
        <f>IF($A48, 1, 0)</f>
        <v/>
      </c>
      <c r="O48">
        <f>IF(AND('Raw Data'!E43&gt;'Raw Data'!D43, ABS('Raw Data'!E43-'Raw Data'!D43)&lt;14), 'Raw Data'!M43, 0)</f>
        <v/>
      </c>
      <c r="P48" s="2">
        <f>IF($A48, 1, 0)</f>
        <v/>
      </c>
      <c r="Q48">
        <f>IF(AND('Raw Data'!E43&gt;'Raw Data'!D43, ABS('Raw Data'!E43-'Raw Data'!D43)&gt;13), 'Raw Data'!N43, 0)</f>
        <v/>
      </c>
      <c r="R48" s="2">
        <f>IF($A48, 1, 0)</f>
        <v/>
      </c>
      <c r="S48">
        <f>IF(AND('Raw Data'!D43&gt;'Raw Data'!E43, ABS('Raw Data'!E43-'Raw Data'!D43)&gt;7), 'Raw Data'!V43, 0)</f>
        <v/>
      </c>
      <c r="T48" s="2">
        <f>IF($A48, 1, 0)</f>
        <v/>
      </c>
      <c r="U48">
        <f>IF(ABS('Raw Data'!D43-'Raw Data'!E43)&lt;8, 'Raw Data'!W43, 0)</f>
        <v/>
      </c>
      <c r="V48" s="2">
        <f>IF($A48, 1, 0)</f>
        <v/>
      </c>
      <c r="W48">
        <f>IF(AND('Raw Data'!E43&gt;'Raw Data'!D43, ABS('Raw Data'!E43-'Raw Data'!D43)&gt;7), 'Raw Data'!X43, 0)</f>
        <v/>
      </c>
      <c r="X48" s="2">
        <f>IF($A48, 1, 0)</f>
        <v/>
      </c>
      <c r="Y48">
        <f>IF(AND('Raw Data'!D43&gt;'Raw Data'!E43, ABS('Raw Data'!E43-'Raw Data'!D43)&gt;3), 'Raw Data'!Y43, 0)</f>
        <v/>
      </c>
      <c r="Z48" s="2">
        <f>IF($A48, 1, 0)</f>
        <v/>
      </c>
      <c r="AA48">
        <f>IF(ABS('Raw Data'!D43-'Raw Data'!E43)&lt;4, 'Raw Data'!Z43, 0)</f>
        <v/>
      </c>
      <c r="AB48" s="2">
        <f>IF($A48, 1, 0)</f>
        <v/>
      </c>
      <c r="AC48">
        <f>IF(AND('Raw Data'!E43&gt;'Raw Data'!D43, ABS('Raw Data'!E43-'Raw Data'!D43)&gt;7), 'Raw Data'!AA43, 0)</f>
        <v/>
      </c>
      <c r="AD48" s="2">
        <f>IF($A48, 1, 0)</f>
        <v/>
      </c>
      <c r="AE48">
        <f>IF(AND('Raw Data'!D43&gt;9, 'Raw Data'!E43&gt;9), 'Raw Data'!AL43, 0)</f>
        <v/>
      </c>
      <c r="AF48" s="2">
        <f>IF($A48, 1, 0)</f>
        <v/>
      </c>
      <c r="AG48">
        <f>IF(AE48=0, 'Raw Data'!AM43, 0)</f>
        <v/>
      </c>
      <c r="AH48" s="2">
        <f>IF($A48, 1, 0)</f>
        <v/>
      </c>
      <c r="AI48">
        <f>IF(AND('Raw Data'!$D43&gt;14, 'Raw Data'!$E43&gt;14), 'Raw Data'!AN43, 0)</f>
        <v/>
      </c>
      <c r="AJ48" s="2">
        <f>IF($A48, 1, 0)</f>
        <v/>
      </c>
      <c r="AK48">
        <f>IF(AI48=0, 'Raw Data'!AO43, 0)</f>
        <v/>
      </c>
      <c r="AL48" s="2">
        <f>IF($A48, 1, 0)</f>
        <v/>
      </c>
      <c r="AM48">
        <f>IF(AND('Raw Data'!$D43&gt;19, 'Raw Data'!$E43&gt;19), 'Raw Data'!AP43, 0)</f>
        <v/>
      </c>
      <c r="AN48" s="2">
        <f>IF($A48, 1, 0)</f>
        <v/>
      </c>
      <c r="AO48">
        <f>IF(AM48=0, 'Raw Data'!AQ43, 0)</f>
        <v/>
      </c>
      <c r="AP48" s="2">
        <f>IF($A48, 1, 0)</f>
        <v/>
      </c>
      <c r="AQ48">
        <f>IF(AND('Raw Data'!$D43&gt;24, 'Raw Data'!$E43&gt;24), 'Raw Data'!AR43, 0)</f>
        <v/>
      </c>
      <c r="AR48" s="2">
        <f>IF($A48, 1, 0)</f>
        <v/>
      </c>
      <c r="AS48">
        <f>IF(AQ48=0, 'Raw Data'!AS43, 0)</f>
        <v/>
      </c>
      <c r="AT48" s="2">
        <f>IF($A48, 1, 0)</f>
        <v/>
      </c>
      <c r="AU48">
        <f>IF(AND('Raw Data'!$D43&gt;29, 'Raw Data'!$E43&gt;29), 'Raw Data'!AT43, 0)</f>
        <v/>
      </c>
      <c r="AV48" s="2">
        <f>IF($A48, 1, 0)</f>
        <v/>
      </c>
      <c r="AW48">
        <f>IF(AU48=0, 'Raw Data'!AU43, 0)</f>
        <v/>
      </c>
      <c r="AX48" s="2">
        <f>IF($A48, 1, 0)</f>
        <v/>
      </c>
      <c r="AY48">
        <f>IF(ISNUMBER('Raw Data'!D43), IF(_xlfn.XLOOKUP(SMALL('Raw Data'!K43:N43, 1), K48:Q48, K48:Q48, 0)&gt;0, SMALL('Raw Data'!K43:N43, 1), 0), 0)</f>
        <v/>
      </c>
      <c r="AZ48" s="2">
        <f>IF($A48, 1, 0)</f>
        <v/>
      </c>
      <c r="BA48">
        <f>IF(ISNUMBER('Raw Data'!D43), IF(_xlfn.XLOOKUP(SMALL('Raw Data'!K43:N43, 2), K48:Q48, K48:Q48, 0)&gt;0, SMALL('Raw Data'!K43:N43, 2), 0), 0)</f>
        <v/>
      </c>
      <c r="BB48" s="2">
        <f>IF($A48, 1, 0)</f>
        <v/>
      </c>
      <c r="BC48">
        <f>IF(ISNUMBER('Raw Data'!D43), IF(_xlfn.XLOOKUP(SMALL('Raw Data'!K43:N43, 3), K48:Q48, K48:Q48, 0)&gt;0, SMALL('Raw Data'!K43:N43, 3), 0), 0)</f>
        <v/>
      </c>
      <c r="BD48" s="2">
        <f>IF($A48, 1, 0)</f>
        <v/>
      </c>
      <c r="BE48">
        <f>IF(ISNUMBER('Raw Data'!D43), IF(_xlfn.XLOOKUP(SMALL('Raw Data'!K43:N43, 4), K48:Q48, K48:Q48, 0)&gt;0, SMALL('Raw Data'!K43:N43, 4), 0), 0)</f>
        <v/>
      </c>
      <c r="BF48" s="2">
        <f>IF($A48, 1, 0)</f>
        <v/>
      </c>
      <c r="BG48">
        <f>IF(AND('Raw Data'!I43&lt;'Raw Data'!J43, 'Raw Data'!D43&gt;'Raw Data'!E43), 'Raw Data'!I43, IF(AND('Raw Data'!J43&lt;'Raw Data'!I43, 'Raw Data'!E43&gt;'Raw Data'!D43), 'Raw Data'!J43, 0))</f>
        <v/>
      </c>
      <c r="BH48">
        <f>IF(OR(AND('Raw Data'!I43&lt;'Raw Data'!J43, 'Raw Data'!I43&gt;BH$1), AND('Raw Data'!J43&lt;'Raw Data'!I43, 'Raw Data'!J43&gt;BH$1)), 1, 0)</f>
        <v/>
      </c>
      <c r="BI48">
        <f>IF(AND(BH48, ABS('Raw Data'!D43-'Raw Data'!E43)&lt;4), 'Raw Data'!Z43, 0)</f>
        <v/>
      </c>
      <c r="BJ48">
        <f>IF('Raw Data'!F43&gt;Analysis!BJ$1, 1, 0)</f>
        <v/>
      </c>
      <c r="BK48">
        <f>IF(BJ48, AQ48, 0)</f>
        <v/>
      </c>
      <c r="BL48">
        <f>IF(AND('Raw Data'!F43&lt;Analysis!BL$1, ISBLANK('Raw Data'!F43)=FALSE), 1, 0)</f>
        <v/>
      </c>
      <c r="BM48">
        <f>IF(BL48, AS48, 0)</f>
        <v/>
      </c>
      <c r="BN48">
        <f>IF(AND('Raw Data'!F43&lt;Analysis!BN$1, ISBLANK('Raw Data'!F43)=FALSE), 1, 0)</f>
        <v/>
      </c>
      <c r="BO48">
        <f>IF(BN48, AI48, 0)</f>
        <v/>
      </c>
    </row>
    <row r="49">
      <c r="A49" s="2">
        <f>'Raw Data'!A44</f>
        <v/>
      </c>
      <c r="B49" s="2">
        <f>IF(A49, 1, 0)</f>
        <v/>
      </c>
      <c r="C49">
        <f>IF('Raw Data'!D44&lt;'Raw Data'!E44, 'Raw Data'!J44, 0)</f>
        <v/>
      </c>
      <c r="D49" s="2">
        <f>IF(A49, 1, 0)</f>
        <v/>
      </c>
      <c r="E49">
        <f>IF('Raw Data'!D44&gt;'Raw Data'!E44, 'Raw Data'!I44, 0)</f>
        <v/>
      </c>
      <c r="F49" s="2">
        <f>IF('Raw Data'!F44&gt;0, 1, 0)</f>
        <v/>
      </c>
      <c r="G49">
        <f>IF(SUM('Raw Data'!D44:E44)&lt;'Raw Data'!F44, 'Raw Data'!H44, 0)</f>
        <v/>
      </c>
      <c r="H49">
        <f>IF('Raw Data'!F44&gt;0, 1, 0)</f>
        <v/>
      </c>
      <c r="I49">
        <f>IF(SUM('Raw Data'!D44:E44)&gt;'Raw Data'!F44, 'Raw Data'!G44, 0)</f>
        <v/>
      </c>
      <c r="J49" s="2">
        <f>IF($A49, 1, 0)</f>
        <v/>
      </c>
      <c r="K49">
        <f>IF(AND('Raw Data'!D44&gt;'Raw Data'!E44, ABS('Raw Data'!D44-'Raw Data'!E44)&lt;14), 'Raw Data'!K44, 0)</f>
        <v/>
      </c>
      <c r="L49" s="2">
        <f>IF($A49, 1, 0)</f>
        <v/>
      </c>
      <c r="M49">
        <f>IF(AND('Raw Data'!D44&gt;'Raw Data'!E44, ABS('Raw Data'!D44-'Raw Data'!E44)&gt;13), 'Raw Data'!L44, 0)</f>
        <v/>
      </c>
      <c r="N49" s="2">
        <f>IF($A49, 1, 0)</f>
        <v/>
      </c>
      <c r="O49">
        <f>IF(AND('Raw Data'!E44&gt;'Raw Data'!D44, ABS('Raw Data'!E44-'Raw Data'!D44)&lt;14), 'Raw Data'!M44, 0)</f>
        <v/>
      </c>
      <c r="P49" s="2">
        <f>IF($A49, 1, 0)</f>
        <v/>
      </c>
      <c r="Q49">
        <f>IF(AND('Raw Data'!E44&gt;'Raw Data'!D44, ABS('Raw Data'!E44-'Raw Data'!D44)&gt;13), 'Raw Data'!N44, 0)</f>
        <v/>
      </c>
      <c r="R49" s="2">
        <f>IF($A49, 1, 0)</f>
        <v/>
      </c>
      <c r="S49">
        <f>IF(AND('Raw Data'!D44&gt;'Raw Data'!E44, ABS('Raw Data'!E44-'Raw Data'!D44)&gt;7), 'Raw Data'!V44, 0)</f>
        <v/>
      </c>
      <c r="T49" s="2">
        <f>IF($A49, 1, 0)</f>
        <v/>
      </c>
      <c r="U49">
        <f>IF(ABS('Raw Data'!D44-'Raw Data'!E44)&lt;8, 'Raw Data'!W44, 0)</f>
        <v/>
      </c>
      <c r="V49" s="2">
        <f>IF($A49, 1, 0)</f>
        <v/>
      </c>
      <c r="W49">
        <f>IF(AND('Raw Data'!E44&gt;'Raw Data'!D44, ABS('Raw Data'!E44-'Raw Data'!D44)&gt;7), 'Raw Data'!X44, 0)</f>
        <v/>
      </c>
      <c r="X49" s="2">
        <f>IF($A49, 1, 0)</f>
        <v/>
      </c>
      <c r="Y49">
        <f>IF(AND('Raw Data'!D44&gt;'Raw Data'!E44, ABS('Raw Data'!E44-'Raw Data'!D44)&gt;3), 'Raw Data'!Y44, 0)</f>
        <v/>
      </c>
      <c r="Z49" s="2">
        <f>IF($A49, 1, 0)</f>
        <v/>
      </c>
      <c r="AA49">
        <f>IF(ABS('Raw Data'!D44-'Raw Data'!E44)&lt;4, 'Raw Data'!Z44, 0)</f>
        <v/>
      </c>
      <c r="AB49" s="2">
        <f>IF($A49, 1, 0)</f>
        <v/>
      </c>
      <c r="AC49">
        <f>IF(AND('Raw Data'!E44&gt;'Raw Data'!D44, ABS('Raw Data'!E44-'Raw Data'!D44)&gt;7), 'Raw Data'!AA44, 0)</f>
        <v/>
      </c>
      <c r="AD49" s="2">
        <f>IF($A49, 1, 0)</f>
        <v/>
      </c>
      <c r="AE49">
        <f>IF(AND('Raw Data'!D44&gt;9, 'Raw Data'!E44&gt;9), 'Raw Data'!AL44, 0)</f>
        <v/>
      </c>
      <c r="AF49" s="2">
        <f>IF($A49, 1, 0)</f>
        <v/>
      </c>
      <c r="AG49">
        <f>IF(AE49=0, 'Raw Data'!AM44, 0)</f>
        <v/>
      </c>
      <c r="AH49" s="2">
        <f>IF($A49, 1, 0)</f>
        <v/>
      </c>
      <c r="AI49">
        <f>IF(AND('Raw Data'!$D44&gt;14, 'Raw Data'!$E44&gt;14), 'Raw Data'!AN44, 0)</f>
        <v/>
      </c>
      <c r="AJ49" s="2">
        <f>IF($A49, 1, 0)</f>
        <v/>
      </c>
      <c r="AK49">
        <f>IF(AI49=0, 'Raw Data'!AO44, 0)</f>
        <v/>
      </c>
      <c r="AL49" s="2">
        <f>IF($A49, 1, 0)</f>
        <v/>
      </c>
      <c r="AM49">
        <f>IF(AND('Raw Data'!$D44&gt;19, 'Raw Data'!$E44&gt;19), 'Raw Data'!AP44, 0)</f>
        <v/>
      </c>
      <c r="AN49" s="2">
        <f>IF($A49, 1, 0)</f>
        <v/>
      </c>
      <c r="AO49">
        <f>IF(AM49=0, 'Raw Data'!AQ44, 0)</f>
        <v/>
      </c>
      <c r="AP49" s="2">
        <f>IF($A49, 1, 0)</f>
        <v/>
      </c>
      <c r="AQ49">
        <f>IF(AND('Raw Data'!$D44&gt;24, 'Raw Data'!$E44&gt;24), 'Raw Data'!AR44, 0)</f>
        <v/>
      </c>
      <c r="AR49" s="2">
        <f>IF($A49, 1, 0)</f>
        <v/>
      </c>
      <c r="AS49">
        <f>IF(AQ49=0, 'Raw Data'!AS44, 0)</f>
        <v/>
      </c>
      <c r="AT49" s="2">
        <f>IF($A49, 1, 0)</f>
        <v/>
      </c>
      <c r="AU49">
        <f>IF(AND('Raw Data'!$D44&gt;29, 'Raw Data'!$E44&gt;29), 'Raw Data'!AT44, 0)</f>
        <v/>
      </c>
      <c r="AV49" s="2">
        <f>IF($A49, 1, 0)</f>
        <v/>
      </c>
      <c r="AW49">
        <f>IF(AU49=0, 'Raw Data'!AU44, 0)</f>
        <v/>
      </c>
      <c r="AX49" s="2">
        <f>IF($A49, 1, 0)</f>
        <v/>
      </c>
      <c r="AY49">
        <f>IF(ISNUMBER('Raw Data'!D44), IF(_xlfn.XLOOKUP(SMALL('Raw Data'!K44:N44, 1), K49:Q49, K49:Q49, 0)&gt;0, SMALL('Raw Data'!K44:N44, 1), 0), 0)</f>
        <v/>
      </c>
      <c r="AZ49" s="2">
        <f>IF($A49, 1, 0)</f>
        <v/>
      </c>
      <c r="BA49">
        <f>IF(ISNUMBER('Raw Data'!D44), IF(_xlfn.XLOOKUP(SMALL('Raw Data'!K44:N44, 2), K49:Q49, K49:Q49, 0)&gt;0, SMALL('Raw Data'!K44:N44, 2), 0), 0)</f>
        <v/>
      </c>
      <c r="BB49" s="2">
        <f>IF($A49, 1, 0)</f>
        <v/>
      </c>
      <c r="BC49">
        <f>IF(ISNUMBER('Raw Data'!D44), IF(_xlfn.XLOOKUP(SMALL('Raw Data'!K44:N44, 3), K49:Q49, K49:Q49, 0)&gt;0, SMALL('Raw Data'!K44:N44, 3), 0), 0)</f>
        <v/>
      </c>
      <c r="BD49" s="2">
        <f>IF($A49, 1, 0)</f>
        <v/>
      </c>
      <c r="BE49">
        <f>IF(ISNUMBER('Raw Data'!D44), IF(_xlfn.XLOOKUP(SMALL('Raw Data'!K44:N44, 4), K49:Q49, K49:Q49, 0)&gt;0, SMALL('Raw Data'!K44:N44, 4), 0), 0)</f>
        <v/>
      </c>
      <c r="BF49" s="2">
        <f>IF($A49, 1, 0)</f>
        <v/>
      </c>
      <c r="BG49">
        <f>IF(AND('Raw Data'!I44&lt;'Raw Data'!J44, 'Raw Data'!D44&gt;'Raw Data'!E44), 'Raw Data'!I44, IF(AND('Raw Data'!J44&lt;'Raw Data'!I44, 'Raw Data'!E44&gt;'Raw Data'!D44), 'Raw Data'!J44, 0))</f>
        <v/>
      </c>
      <c r="BH49">
        <f>IF(OR(AND('Raw Data'!I44&lt;'Raw Data'!J44, 'Raw Data'!I44&gt;BH$1), AND('Raw Data'!J44&lt;'Raw Data'!I44, 'Raw Data'!J44&gt;BH$1)), 1, 0)</f>
        <v/>
      </c>
      <c r="BI49">
        <f>IF(AND(BH49, ABS('Raw Data'!D44-'Raw Data'!E44)&lt;4), 'Raw Data'!Z44, 0)</f>
        <v/>
      </c>
      <c r="BJ49">
        <f>IF('Raw Data'!F44&gt;Analysis!BJ$1, 1, 0)</f>
        <v/>
      </c>
      <c r="BK49">
        <f>IF(BJ49, AQ49, 0)</f>
        <v/>
      </c>
      <c r="BL49">
        <f>IF(AND('Raw Data'!F44&lt;Analysis!BL$1, ISBLANK('Raw Data'!F44)=FALSE), 1, 0)</f>
        <v/>
      </c>
      <c r="BM49">
        <f>IF(BL49, AS49, 0)</f>
        <v/>
      </c>
      <c r="BN49">
        <f>IF(AND('Raw Data'!F44&lt;Analysis!BN$1, ISBLANK('Raw Data'!F44)=FALSE), 1, 0)</f>
        <v/>
      </c>
      <c r="BO49">
        <f>IF(BN49, AI49, 0)</f>
        <v/>
      </c>
    </row>
    <row r="50">
      <c r="A50" s="2">
        <f>'Raw Data'!A45</f>
        <v/>
      </c>
      <c r="B50" s="2">
        <f>IF(A50, 1, 0)</f>
        <v/>
      </c>
      <c r="C50">
        <f>IF('Raw Data'!D45&lt;'Raw Data'!E45, 'Raw Data'!J45, 0)</f>
        <v/>
      </c>
      <c r="D50" s="2">
        <f>IF(A50, 1, 0)</f>
        <v/>
      </c>
      <c r="E50">
        <f>IF('Raw Data'!D45&gt;'Raw Data'!E45, 'Raw Data'!I45, 0)</f>
        <v/>
      </c>
      <c r="F50" s="2">
        <f>IF('Raw Data'!F45&gt;0, 1, 0)</f>
        <v/>
      </c>
      <c r="G50">
        <f>IF(SUM('Raw Data'!D45:E45)&lt;'Raw Data'!F45, 'Raw Data'!H45, 0)</f>
        <v/>
      </c>
      <c r="H50">
        <f>IF('Raw Data'!F45&gt;0, 1, 0)</f>
        <v/>
      </c>
      <c r="I50">
        <f>IF(SUM('Raw Data'!D45:E45)&gt;'Raw Data'!F45, 'Raw Data'!G45, 0)</f>
        <v/>
      </c>
      <c r="J50" s="2">
        <f>IF($A50, 1, 0)</f>
        <v/>
      </c>
      <c r="K50">
        <f>IF(AND('Raw Data'!D45&gt;'Raw Data'!E45, ABS('Raw Data'!D45-'Raw Data'!E45)&lt;14), 'Raw Data'!K45, 0)</f>
        <v/>
      </c>
      <c r="L50" s="2">
        <f>IF($A50, 1, 0)</f>
        <v/>
      </c>
      <c r="M50">
        <f>IF(AND('Raw Data'!D45&gt;'Raw Data'!E45, ABS('Raw Data'!D45-'Raw Data'!E45)&gt;13), 'Raw Data'!L45, 0)</f>
        <v/>
      </c>
      <c r="N50" s="2">
        <f>IF($A50, 1, 0)</f>
        <v/>
      </c>
      <c r="O50">
        <f>IF(AND('Raw Data'!E45&gt;'Raw Data'!D45, ABS('Raw Data'!E45-'Raw Data'!D45)&lt;14), 'Raw Data'!M45, 0)</f>
        <v/>
      </c>
      <c r="P50" s="2">
        <f>IF($A50, 1, 0)</f>
        <v/>
      </c>
      <c r="Q50">
        <f>IF(AND('Raw Data'!E45&gt;'Raw Data'!D45, ABS('Raw Data'!E45-'Raw Data'!D45)&gt;13), 'Raw Data'!N45, 0)</f>
        <v/>
      </c>
      <c r="R50" s="2">
        <f>IF($A50, 1, 0)</f>
        <v/>
      </c>
      <c r="S50">
        <f>IF(AND('Raw Data'!D45&gt;'Raw Data'!E45, ABS('Raw Data'!E45-'Raw Data'!D45)&gt;7), 'Raw Data'!V45, 0)</f>
        <v/>
      </c>
      <c r="T50" s="2">
        <f>IF($A50, 1, 0)</f>
        <v/>
      </c>
      <c r="U50">
        <f>IF(ABS('Raw Data'!D45-'Raw Data'!E45)&lt;8, 'Raw Data'!W45, 0)</f>
        <v/>
      </c>
      <c r="V50" s="2">
        <f>IF($A50, 1, 0)</f>
        <v/>
      </c>
      <c r="W50">
        <f>IF(AND('Raw Data'!E45&gt;'Raw Data'!D45, ABS('Raw Data'!E45-'Raw Data'!D45)&gt;7), 'Raw Data'!X45, 0)</f>
        <v/>
      </c>
      <c r="X50" s="2">
        <f>IF($A50, 1, 0)</f>
        <v/>
      </c>
      <c r="Y50">
        <f>IF(AND('Raw Data'!D45&gt;'Raw Data'!E45, ABS('Raw Data'!E45-'Raw Data'!D45)&gt;3), 'Raw Data'!Y45, 0)</f>
        <v/>
      </c>
      <c r="Z50" s="2">
        <f>IF($A50, 1, 0)</f>
        <v/>
      </c>
      <c r="AA50">
        <f>IF(ABS('Raw Data'!D45-'Raw Data'!E45)&lt;4, 'Raw Data'!Z45, 0)</f>
        <v/>
      </c>
      <c r="AB50" s="2">
        <f>IF($A50, 1, 0)</f>
        <v/>
      </c>
      <c r="AC50">
        <f>IF(AND('Raw Data'!E45&gt;'Raw Data'!D45, ABS('Raw Data'!E45-'Raw Data'!D45)&gt;7), 'Raw Data'!AA45, 0)</f>
        <v/>
      </c>
      <c r="AD50" s="2">
        <f>IF($A50, 1, 0)</f>
        <v/>
      </c>
      <c r="AE50">
        <f>IF(AND('Raw Data'!D45&gt;9, 'Raw Data'!E45&gt;9), 'Raw Data'!AL45, 0)</f>
        <v/>
      </c>
      <c r="AF50" s="2">
        <f>IF($A50, 1, 0)</f>
        <v/>
      </c>
      <c r="AG50">
        <f>IF(AE50=0, 'Raw Data'!AM45, 0)</f>
        <v/>
      </c>
      <c r="AH50" s="2">
        <f>IF($A50, 1, 0)</f>
        <v/>
      </c>
      <c r="AI50">
        <f>IF(AND('Raw Data'!$D45&gt;14, 'Raw Data'!$E45&gt;14), 'Raw Data'!AN45, 0)</f>
        <v/>
      </c>
      <c r="AJ50" s="2">
        <f>IF($A50, 1, 0)</f>
        <v/>
      </c>
      <c r="AK50">
        <f>IF(AI50=0, 'Raw Data'!AO45, 0)</f>
        <v/>
      </c>
      <c r="AL50" s="2">
        <f>IF($A50, 1, 0)</f>
        <v/>
      </c>
      <c r="AM50">
        <f>IF(AND('Raw Data'!$D45&gt;19, 'Raw Data'!$E45&gt;19), 'Raw Data'!AP45, 0)</f>
        <v/>
      </c>
      <c r="AN50" s="2">
        <f>IF($A50, 1, 0)</f>
        <v/>
      </c>
      <c r="AO50">
        <f>IF(AM50=0, 'Raw Data'!AQ45, 0)</f>
        <v/>
      </c>
      <c r="AP50" s="2">
        <f>IF($A50, 1, 0)</f>
        <v/>
      </c>
      <c r="AQ50">
        <f>IF(AND('Raw Data'!$D45&gt;24, 'Raw Data'!$E45&gt;24), 'Raw Data'!AR45, 0)</f>
        <v/>
      </c>
      <c r="AR50" s="2">
        <f>IF($A50, 1, 0)</f>
        <v/>
      </c>
      <c r="AS50">
        <f>IF(AQ50=0, 'Raw Data'!AS45, 0)</f>
        <v/>
      </c>
      <c r="AT50" s="2">
        <f>IF($A50, 1, 0)</f>
        <v/>
      </c>
      <c r="AU50">
        <f>IF(AND('Raw Data'!$D45&gt;29, 'Raw Data'!$E45&gt;29), 'Raw Data'!AT45, 0)</f>
        <v/>
      </c>
      <c r="AV50" s="2">
        <f>IF($A50, 1, 0)</f>
        <v/>
      </c>
      <c r="AW50">
        <f>IF(AU50=0, 'Raw Data'!AU45, 0)</f>
        <v/>
      </c>
      <c r="AX50" s="2">
        <f>IF($A50, 1, 0)</f>
        <v/>
      </c>
      <c r="AY50">
        <f>IF(ISNUMBER('Raw Data'!D45), IF(_xlfn.XLOOKUP(SMALL('Raw Data'!K45:N45, 1), K50:Q50, K50:Q50, 0)&gt;0, SMALL('Raw Data'!K45:N45, 1), 0), 0)</f>
        <v/>
      </c>
      <c r="AZ50" s="2">
        <f>IF($A50, 1, 0)</f>
        <v/>
      </c>
      <c r="BA50">
        <f>IF(ISNUMBER('Raw Data'!D45), IF(_xlfn.XLOOKUP(SMALL('Raw Data'!K45:N45, 2), K50:Q50, K50:Q50, 0)&gt;0, SMALL('Raw Data'!K45:N45, 2), 0), 0)</f>
        <v/>
      </c>
      <c r="BB50" s="2">
        <f>IF($A50, 1, 0)</f>
        <v/>
      </c>
      <c r="BC50">
        <f>IF(ISNUMBER('Raw Data'!D45), IF(_xlfn.XLOOKUP(SMALL('Raw Data'!K45:N45, 3), K50:Q50, K50:Q50, 0)&gt;0, SMALL('Raw Data'!K45:N45, 3), 0), 0)</f>
        <v/>
      </c>
      <c r="BD50" s="2">
        <f>IF($A50, 1, 0)</f>
        <v/>
      </c>
      <c r="BE50">
        <f>IF(ISNUMBER('Raw Data'!D45), IF(_xlfn.XLOOKUP(SMALL('Raw Data'!K45:N45, 4), K50:Q50, K50:Q50, 0)&gt;0, SMALL('Raw Data'!K45:N45, 4), 0), 0)</f>
        <v/>
      </c>
      <c r="BF50" s="2">
        <f>IF($A50, 1, 0)</f>
        <v/>
      </c>
      <c r="BG50">
        <f>IF(AND('Raw Data'!I45&lt;'Raw Data'!J45, 'Raw Data'!D45&gt;'Raw Data'!E45), 'Raw Data'!I45, IF(AND('Raw Data'!J45&lt;'Raw Data'!I45, 'Raw Data'!E45&gt;'Raw Data'!D45), 'Raw Data'!J45, 0))</f>
        <v/>
      </c>
      <c r="BH50">
        <f>IF(OR(AND('Raw Data'!I45&lt;'Raw Data'!J45, 'Raw Data'!I45&gt;BH$1), AND('Raw Data'!J45&lt;'Raw Data'!I45, 'Raw Data'!J45&gt;BH$1)), 1, 0)</f>
        <v/>
      </c>
      <c r="BI50">
        <f>IF(AND(BH50, ABS('Raw Data'!D45-'Raw Data'!E45)&lt;4), 'Raw Data'!Z45, 0)</f>
        <v/>
      </c>
      <c r="BJ50">
        <f>IF('Raw Data'!F45&gt;Analysis!BJ$1, 1, 0)</f>
        <v/>
      </c>
      <c r="BK50">
        <f>IF(BJ50, AQ50, 0)</f>
        <v/>
      </c>
      <c r="BL50">
        <f>IF(AND('Raw Data'!F45&lt;Analysis!BL$1, ISBLANK('Raw Data'!F45)=FALSE), 1, 0)</f>
        <v/>
      </c>
      <c r="BM50">
        <f>IF(BL50, AS50, 0)</f>
        <v/>
      </c>
      <c r="BN50">
        <f>IF(AND('Raw Data'!F45&lt;Analysis!BN$1, ISBLANK('Raw Data'!F45)=FALSE), 1, 0)</f>
        <v/>
      </c>
      <c r="BO50">
        <f>IF(BN50, AI50, 0)</f>
        <v/>
      </c>
    </row>
    <row r="51">
      <c r="A51" s="2">
        <f>'Raw Data'!A46</f>
        <v/>
      </c>
      <c r="B51" s="2">
        <f>IF(A51, 1, 0)</f>
        <v/>
      </c>
      <c r="C51">
        <f>IF('Raw Data'!D46&lt;'Raw Data'!E46, 'Raw Data'!J46, 0)</f>
        <v/>
      </c>
      <c r="D51" s="2">
        <f>IF(A51, 1, 0)</f>
        <v/>
      </c>
      <c r="E51">
        <f>IF('Raw Data'!D46&gt;'Raw Data'!E46, 'Raw Data'!I46, 0)</f>
        <v/>
      </c>
      <c r="F51" s="2">
        <f>IF('Raw Data'!F46&gt;0, 1, 0)</f>
        <v/>
      </c>
      <c r="G51">
        <f>IF(SUM('Raw Data'!D46:E46)&lt;'Raw Data'!F46, 'Raw Data'!H46, 0)</f>
        <v/>
      </c>
      <c r="H51">
        <f>IF('Raw Data'!F46&gt;0, 1, 0)</f>
        <v/>
      </c>
      <c r="I51">
        <f>IF(SUM('Raw Data'!D46:E46)&gt;'Raw Data'!F46, 'Raw Data'!G46, 0)</f>
        <v/>
      </c>
      <c r="J51" s="2">
        <f>IF($A51, 1, 0)</f>
        <v/>
      </c>
      <c r="K51">
        <f>IF(AND('Raw Data'!D46&gt;'Raw Data'!E46, ABS('Raw Data'!D46-'Raw Data'!E46)&lt;14), 'Raw Data'!K46, 0)</f>
        <v/>
      </c>
      <c r="L51" s="2">
        <f>IF($A51, 1, 0)</f>
        <v/>
      </c>
      <c r="M51">
        <f>IF(AND('Raw Data'!D46&gt;'Raw Data'!E46, ABS('Raw Data'!D46-'Raw Data'!E46)&gt;13), 'Raw Data'!L46, 0)</f>
        <v/>
      </c>
      <c r="N51" s="2">
        <f>IF($A51, 1, 0)</f>
        <v/>
      </c>
      <c r="O51">
        <f>IF(AND('Raw Data'!E46&gt;'Raw Data'!D46, ABS('Raw Data'!E46-'Raw Data'!D46)&lt;14), 'Raw Data'!M46, 0)</f>
        <v/>
      </c>
      <c r="P51" s="2">
        <f>IF($A51, 1, 0)</f>
        <v/>
      </c>
      <c r="Q51">
        <f>IF(AND('Raw Data'!E46&gt;'Raw Data'!D46, ABS('Raw Data'!E46-'Raw Data'!D46)&gt;13), 'Raw Data'!N46, 0)</f>
        <v/>
      </c>
      <c r="R51" s="2">
        <f>IF($A51, 1, 0)</f>
        <v/>
      </c>
      <c r="S51">
        <f>IF(AND('Raw Data'!D46&gt;'Raw Data'!E46, ABS('Raw Data'!E46-'Raw Data'!D46)&gt;7), 'Raw Data'!V46, 0)</f>
        <v/>
      </c>
      <c r="T51" s="2">
        <f>IF($A51, 1, 0)</f>
        <v/>
      </c>
      <c r="U51">
        <f>IF(ABS('Raw Data'!D46-'Raw Data'!E46)&lt;8, 'Raw Data'!W46, 0)</f>
        <v/>
      </c>
      <c r="V51" s="2">
        <f>IF($A51, 1, 0)</f>
        <v/>
      </c>
      <c r="W51">
        <f>IF(AND('Raw Data'!E46&gt;'Raw Data'!D46, ABS('Raw Data'!E46-'Raw Data'!D46)&gt;7), 'Raw Data'!X46, 0)</f>
        <v/>
      </c>
      <c r="X51" s="2">
        <f>IF($A51, 1, 0)</f>
        <v/>
      </c>
      <c r="Y51">
        <f>IF(AND('Raw Data'!D46&gt;'Raw Data'!E46, ABS('Raw Data'!E46-'Raw Data'!D46)&gt;3), 'Raw Data'!Y46, 0)</f>
        <v/>
      </c>
      <c r="Z51" s="2">
        <f>IF($A51, 1, 0)</f>
        <v/>
      </c>
      <c r="AA51">
        <f>IF(ABS('Raw Data'!D46-'Raw Data'!E46)&lt;4, 'Raw Data'!Z46, 0)</f>
        <v/>
      </c>
      <c r="AB51" s="2">
        <f>IF($A51, 1, 0)</f>
        <v/>
      </c>
      <c r="AC51">
        <f>IF(AND('Raw Data'!E46&gt;'Raw Data'!D46, ABS('Raw Data'!E46-'Raw Data'!D46)&gt;7), 'Raw Data'!AA46, 0)</f>
        <v/>
      </c>
      <c r="AD51" s="2">
        <f>IF($A51, 1, 0)</f>
        <v/>
      </c>
      <c r="AE51">
        <f>IF(AND('Raw Data'!D46&gt;9, 'Raw Data'!E46&gt;9), 'Raw Data'!AL46, 0)</f>
        <v/>
      </c>
      <c r="AF51" s="2">
        <f>IF($A51, 1, 0)</f>
        <v/>
      </c>
      <c r="AG51">
        <f>IF(AE51=0, 'Raw Data'!AM46, 0)</f>
        <v/>
      </c>
      <c r="AH51" s="2">
        <f>IF($A51, 1, 0)</f>
        <v/>
      </c>
      <c r="AI51">
        <f>IF(AND('Raw Data'!$D46&gt;14, 'Raw Data'!$E46&gt;14), 'Raw Data'!AN46, 0)</f>
        <v/>
      </c>
      <c r="AJ51" s="2">
        <f>IF($A51, 1, 0)</f>
        <v/>
      </c>
      <c r="AK51">
        <f>IF(AI51=0, 'Raw Data'!AO46, 0)</f>
        <v/>
      </c>
      <c r="AL51" s="2">
        <f>IF($A51, 1, 0)</f>
        <v/>
      </c>
      <c r="AM51">
        <f>IF(AND('Raw Data'!$D46&gt;19, 'Raw Data'!$E46&gt;19), 'Raw Data'!AP46, 0)</f>
        <v/>
      </c>
      <c r="AN51" s="2">
        <f>IF($A51, 1, 0)</f>
        <v/>
      </c>
      <c r="AO51">
        <f>IF(AM51=0, 'Raw Data'!AQ46, 0)</f>
        <v/>
      </c>
      <c r="AP51" s="2">
        <f>IF($A51, 1, 0)</f>
        <v/>
      </c>
      <c r="AQ51">
        <f>IF(AND('Raw Data'!$D46&gt;24, 'Raw Data'!$E46&gt;24), 'Raw Data'!AR46, 0)</f>
        <v/>
      </c>
      <c r="AR51" s="2">
        <f>IF($A51, 1, 0)</f>
        <v/>
      </c>
      <c r="AS51">
        <f>IF(AQ51=0, 'Raw Data'!AS46, 0)</f>
        <v/>
      </c>
      <c r="AT51" s="2">
        <f>IF($A51, 1, 0)</f>
        <v/>
      </c>
      <c r="AU51">
        <f>IF(AND('Raw Data'!$D46&gt;29, 'Raw Data'!$E46&gt;29), 'Raw Data'!AT46, 0)</f>
        <v/>
      </c>
      <c r="AV51" s="2">
        <f>IF($A51, 1, 0)</f>
        <v/>
      </c>
      <c r="AW51">
        <f>IF(AU51=0, 'Raw Data'!AU46, 0)</f>
        <v/>
      </c>
      <c r="AX51" s="2">
        <f>IF($A51, 1, 0)</f>
        <v/>
      </c>
      <c r="AY51">
        <f>IF(ISNUMBER('Raw Data'!D46), IF(_xlfn.XLOOKUP(SMALL('Raw Data'!K46:N46, 1), K51:Q51, K51:Q51, 0)&gt;0, SMALL('Raw Data'!K46:N46, 1), 0), 0)</f>
        <v/>
      </c>
      <c r="AZ51" s="2">
        <f>IF($A51, 1, 0)</f>
        <v/>
      </c>
      <c r="BA51">
        <f>IF(ISNUMBER('Raw Data'!D46), IF(_xlfn.XLOOKUP(SMALL('Raw Data'!K46:N46, 2), K51:Q51, K51:Q51, 0)&gt;0, SMALL('Raw Data'!K46:N46, 2), 0), 0)</f>
        <v/>
      </c>
      <c r="BB51" s="2">
        <f>IF($A51, 1, 0)</f>
        <v/>
      </c>
      <c r="BC51">
        <f>IF(ISNUMBER('Raw Data'!D46), IF(_xlfn.XLOOKUP(SMALL('Raw Data'!K46:N46, 3), K51:Q51, K51:Q51, 0)&gt;0, SMALL('Raw Data'!K46:N46, 3), 0), 0)</f>
        <v/>
      </c>
      <c r="BD51" s="2">
        <f>IF($A51, 1, 0)</f>
        <v/>
      </c>
      <c r="BE51">
        <f>IF(ISNUMBER('Raw Data'!D46), IF(_xlfn.XLOOKUP(SMALL('Raw Data'!K46:N46, 4), K51:Q51, K51:Q51, 0)&gt;0, SMALL('Raw Data'!K46:N46, 4), 0), 0)</f>
        <v/>
      </c>
      <c r="BF51" s="2">
        <f>IF($A51, 1, 0)</f>
        <v/>
      </c>
      <c r="BG51">
        <f>IF(AND('Raw Data'!I46&lt;'Raw Data'!J46, 'Raw Data'!D46&gt;'Raw Data'!E46), 'Raw Data'!I46, IF(AND('Raw Data'!J46&lt;'Raw Data'!I46, 'Raw Data'!E46&gt;'Raw Data'!D46), 'Raw Data'!J46, 0))</f>
        <v/>
      </c>
      <c r="BH51">
        <f>IF(OR(AND('Raw Data'!I46&lt;'Raw Data'!J46, 'Raw Data'!I46&gt;BH$1), AND('Raw Data'!J46&lt;'Raw Data'!I46, 'Raw Data'!J46&gt;BH$1)), 1, 0)</f>
        <v/>
      </c>
      <c r="BI51">
        <f>IF(AND(BH51, ABS('Raw Data'!D46-'Raw Data'!E46)&lt;4), 'Raw Data'!Z46, 0)</f>
        <v/>
      </c>
      <c r="BJ51">
        <f>IF('Raw Data'!F46&gt;Analysis!BJ$1, 1, 0)</f>
        <v/>
      </c>
      <c r="BK51">
        <f>IF(BJ51, AQ51, 0)</f>
        <v/>
      </c>
      <c r="BL51">
        <f>IF(AND('Raw Data'!F46&lt;Analysis!BL$1, ISBLANK('Raw Data'!F46)=FALSE), 1, 0)</f>
        <v/>
      </c>
      <c r="BM51">
        <f>IF(BL51, AS51, 0)</f>
        <v/>
      </c>
      <c r="BN51">
        <f>IF(AND('Raw Data'!F46&lt;Analysis!BN$1, ISBLANK('Raw Data'!F46)=FALSE), 1, 0)</f>
        <v/>
      </c>
      <c r="BO51">
        <f>IF(BN51, AI51, 0)</f>
        <v/>
      </c>
    </row>
    <row r="52">
      <c r="A52" s="2">
        <f>'Raw Data'!A47</f>
        <v/>
      </c>
      <c r="B52" s="2">
        <f>IF(A52, 1, 0)</f>
        <v/>
      </c>
      <c r="C52">
        <f>IF('Raw Data'!D47&lt;'Raw Data'!E47, 'Raw Data'!J47, 0)</f>
        <v/>
      </c>
      <c r="D52" s="2">
        <f>IF(A52, 1, 0)</f>
        <v/>
      </c>
      <c r="E52">
        <f>IF('Raw Data'!D47&gt;'Raw Data'!E47, 'Raw Data'!I47, 0)</f>
        <v/>
      </c>
      <c r="F52" s="2">
        <f>IF('Raw Data'!F47&gt;0, 1, 0)</f>
        <v/>
      </c>
      <c r="G52">
        <f>IF(SUM('Raw Data'!D47:E47)&lt;'Raw Data'!F47, 'Raw Data'!H47, 0)</f>
        <v/>
      </c>
      <c r="H52">
        <f>IF('Raw Data'!F47&gt;0, 1, 0)</f>
        <v/>
      </c>
      <c r="I52">
        <f>IF(SUM('Raw Data'!D47:E47)&gt;'Raw Data'!F47, 'Raw Data'!G47, 0)</f>
        <v/>
      </c>
      <c r="J52" s="2">
        <f>IF($A52, 1, 0)</f>
        <v/>
      </c>
      <c r="K52">
        <f>IF(AND('Raw Data'!D47&gt;'Raw Data'!E47, ABS('Raw Data'!D47-'Raw Data'!E47)&lt;14), 'Raw Data'!K47, 0)</f>
        <v/>
      </c>
      <c r="L52" s="2">
        <f>IF($A52, 1, 0)</f>
        <v/>
      </c>
      <c r="M52">
        <f>IF(AND('Raw Data'!D47&gt;'Raw Data'!E47, ABS('Raw Data'!D47-'Raw Data'!E47)&gt;13), 'Raw Data'!L47, 0)</f>
        <v/>
      </c>
      <c r="N52" s="2">
        <f>IF($A52, 1, 0)</f>
        <v/>
      </c>
      <c r="O52">
        <f>IF(AND('Raw Data'!E47&gt;'Raw Data'!D47, ABS('Raw Data'!E47-'Raw Data'!D47)&lt;14), 'Raw Data'!M47, 0)</f>
        <v/>
      </c>
      <c r="P52" s="2">
        <f>IF($A52, 1, 0)</f>
        <v/>
      </c>
      <c r="Q52">
        <f>IF(AND('Raw Data'!E47&gt;'Raw Data'!D47, ABS('Raw Data'!E47-'Raw Data'!D47)&gt;13), 'Raw Data'!N47, 0)</f>
        <v/>
      </c>
      <c r="R52" s="2">
        <f>IF($A52, 1, 0)</f>
        <v/>
      </c>
      <c r="S52">
        <f>IF(AND('Raw Data'!D47&gt;'Raw Data'!E47, ABS('Raw Data'!E47-'Raw Data'!D47)&gt;7), 'Raw Data'!V47, 0)</f>
        <v/>
      </c>
      <c r="T52" s="2">
        <f>IF($A52, 1, 0)</f>
        <v/>
      </c>
      <c r="U52">
        <f>IF(ABS('Raw Data'!D47-'Raw Data'!E47)&lt;8, 'Raw Data'!W47, 0)</f>
        <v/>
      </c>
      <c r="V52" s="2">
        <f>IF($A52, 1, 0)</f>
        <v/>
      </c>
      <c r="W52">
        <f>IF(AND('Raw Data'!E47&gt;'Raw Data'!D47, ABS('Raw Data'!E47-'Raw Data'!D47)&gt;7), 'Raw Data'!X47, 0)</f>
        <v/>
      </c>
      <c r="X52" s="2">
        <f>IF($A52, 1, 0)</f>
        <v/>
      </c>
      <c r="Y52">
        <f>IF(AND('Raw Data'!D47&gt;'Raw Data'!E47, ABS('Raw Data'!E47-'Raw Data'!D47)&gt;3), 'Raw Data'!Y47, 0)</f>
        <v/>
      </c>
      <c r="Z52" s="2">
        <f>IF($A52, 1, 0)</f>
        <v/>
      </c>
      <c r="AA52">
        <f>IF(ABS('Raw Data'!D47-'Raw Data'!E47)&lt;4, 'Raw Data'!Z47, 0)</f>
        <v/>
      </c>
      <c r="AB52" s="2">
        <f>IF($A52, 1, 0)</f>
        <v/>
      </c>
      <c r="AC52">
        <f>IF(AND('Raw Data'!E47&gt;'Raw Data'!D47, ABS('Raw Data'!E47-'Raw Data'!D47)&gt;7), 'Raw Data'!AA47, 0)</f>
        <v/>
      </c>
      <c r="AD52" s="2">
        <f>IF($A52, 1, 0)</f>
        <v/>
      </c>
      <c r="AE52">
        <f>IF(AND('Raw Data'!D47&gt;9, 'Raw Data'!E47&gt;9), 'Raw Data'!AL47, 0)</f>
        <v/>
      </c>
      <c r="AF52" s="2">
        <f>IF($A52, 1, 0)</f>
        <v/>
      </c>
      <c r="AG52">
        <f>IF(AE52=0, 'Raw Data'!AM47, 0)</f>
        <v/>
      </c>
      <c r="AH52" s="2">
        <f>IF($A52, 1, 0)</f>
        <v/>
      </c>
      <c r="AI52">
        <f>IF(AND('Raw Data'!$D47&gt;14, 'Raw Data'!$E47&gt;14), 'Raw Data'!AN47, 0)</f>
        <v/>
      </c>
      <c r="AJ52" s="2">
        <f>IF($A52, 1, 0)</f>
        <v/>
      </c>
      <c r="AK52">
        <f>IF(AI52=0, 'Raw Data'!AO47, 0)</f>
        <v/>
      </c>
      <c r="AL52" s="2">
        <f>IF($A52, 1, 0)</f>
        <v/>
      </c>
      <c r="AM52">
        <f>IF(AND('Raw Data'!$D47&gt;19, 'Raw Data'!$E47&gt;19), 'Raw Data'!AP47, 0)</f>
        <v/>
      </c>
      <c r="AN52" s="2">
        <f>IF($A52, 1, 0)</f>
        <v/>
      </c>
      <c r="AO52">
        <f>IF(AM52=0, 'Raw Data'!AQ47, 0)</f>
        <v/>
      </c>
      <c r="AP52" s="2">
        <f>IF($A52, 1, 0)</f>
        <v/>
      </c>
      <c r="AQ52">
        <f>IF(AND('Raw Data'!$D47&gt;24, 'Raw Data'!$E47&gt;24), 'Raw Data'!AR47, 0)</f>
        <v/>
      </c>
      <c r="AR52" s="2">
        <f>IF($A52, 1, 0)</f>
        <v/>
      </c>
      <c r="AS52">
        <f>IF(AQ52=0, 'Raw Data'!AS47, 0)</f>
        <v/>
      </c>
      <c r="AT52" s="2">
        <f>IF($A52, 1, 0)</f>
        <v/>
      </c>
      <c r="AU52">
        <f>IF(AND('Raw Data'!$D47&gt;29, 'Raw Data'!$E47&gt;29), 'Raw Data'!AT47, 0)</f>
        <v/>
      </c>
      <c r="AV52" s="2">
        <f>IF($A52, 1, 0)</f>
        <v/>
      </c>
      <c r="AW52">
        <f>IF(AU52=0, 'Raw Data'!AU47, 0)</f>
        <v/>
      </c>
      <c r="AX52" s="2">
        <f>IF($A52, 1, 0)</f>
        <v/>
      </c>
      <c r="AY52">
        <f>IF(ISNUMBER('Raw Data'!D47), IF(_xlfn.XLOOKUP(SMALL('Raw Data'!K47:N47, 1), K52:Q52, K52:Q52, 0)&gt;0, SMALL('Raw Data'!K47:N47, 1), 0), 0)</f>
        <v/>
      </c>
      <c r="AZ52" s="2">
        <f>IF($A52, 1, 0)</f>
        <v/>
      </c>
      <c r="BA52">
        <f>IF(ISNUMBER('Raw Data'!D47), IF(_xlfn.XLOOKUP(SMALL('Raw Data'!K47:N47, 2), K52:Q52, K52:Q52, 0)&gt;0, SMALL('Raw Data'!K47:N47, 2), 0), 0)</f>
        <v/>
      </c>
      <c r="BB52" s="2">
        <f>IF($A52, 1, 0)</f>
        <v/>
      </c>
      <c r="BC52">
        <f>IF(ISNUMBER('Raw Data'!D47), IF(_xlfn.XLOOKUP(SMALL('Raw Data'!K47:N47, 3), K52:Q52, K52:Q52, 0)&gt;0, SMALL('Raw Data'!K47:N47, 3), 0), 0)</f>
        <v/>
      </c>
      <c r="BD52" s="2">
        <f>IF($A52, 1, 0)</f>
        <v/>
      </c>
      <c r="BE52">
        <f>IF(ISNUMBER('Raw Data'!D47), IF(_xlfn.XLOOKUP(SMALL('Raw Data'!K47:N47, 4), K52:Q52, K52:Q52, 0)&gt;0, SMALL('Raw Data'!K47:N47, 4), 0), 0)</f>
        <v/>
      </c>
      <c r="BF52" s="2">
        <f>IF($A52, 1, 0)</f>
        <v/>
      </c>
      <c r="BG52">
        <f>IF(AND('Raw Data'!I47&lt;'Raw Data'!J47, 'Raw Data'!D47&gt;'Raw Data'!E47), 'Raw Data'!I47, IF(AND('Raw Data'!J47&lt;'Raw Data'!I47, 'Raw Data'!E47&gt;'Raw Data'!D47), 'Raw Data'!J47, 0))</f>
        <v/>
      </c>
      <c r="BH52">
        <f>IF(OR(AND('Raw Data'!I47&lt;'Raw Data'!J47, 'Raw Data'!I47&gt;BH$1), AND('Raw Data'!J47&lt;'Raw Data'!I47, 'Raw Data'!J47&gt;BH$1)), 1, 0)</f>
        <v/>
      </c>
      <c r="BI52">
        <f>IF(AND(BH52, ABS('Raw Data'!D47-'Raw Data'!E47)&lt;4), 'Raw Data'!Z47, 0)</f>
        <v/>
      </c>
      <c r="BJ52">
        <f>IF('Raw Data'!F47&gt;Analysis!BJ$1, 1, 0)</f>
        <v/>
      </c>
      <c r="BK52">
        <f>IF(BJ52, AQ52, 0)</f>
        <v/>
      </c>
      <c r="BL52">
        <f>IF(AND('Raw Data'!F47&lt;Analysis!BL$1, ISBLANK('Raw Data'!F47)=FALSE), 1, 0)</f>
        <v/>
      </c>
      <c r="BM52">
        <f>IF(BL52, AS52, 0)</f>
        <v/>
      </c>
      <c r="BN52">
        <f>IF(AND('Raw Data'!F47&lt;Analysis!BN$1, ISBLANK('Raw Data'!F47)=FALSE), 1, 0)</f>
        <v/>
      </c>
      <c r="BO52">
        <f>IF(BN52, AI52, 0)</f>
        <v/>
      </c>
    </row>
    <row r="53">
      <c r="A53" s="2">
        <f>'Raw Data'!A48</f>
        <v/>
      </c>
      <c r="B53" s="2">
        <f>IF(A53, 1, 0)</f>
        <v/>
      </c>
      <c r="C53">
        <f>IF('Raw Data'!D48&lt;'Raw Data'!E48, 'Raw Data'!J48, 0)</f>
        <v/>
      </c>
      <c r="D53" s="2">
        <f>IF(A53, 1, 0)</f>
        <v/>
      </c>
      <c r="E53">
        <f>IF('Raw Data'!D48&gt;'Raw Data'!E48, 'Raw Data'!I48, 0)</f>
        <v/>
      </c>
      <c r="F53" s="2">
        <f>IF('Raw Data'!F48&gt;0, 1, 0)</f>
        <v/>
      </c>
      <c r="G53">
        <f>IF(SUM('Raw Data'!D48:E48)&lt;'Raw Data'!F48, 'Raw Data'!H48, 0)</f>
        <v/>
      </c>
      <c r="H53">
        <f>IF('Raw Data'!F48&gt;0, 1, 0)</f>
        <v/>
      </c>
      <c r="I53">
        <f>IF(SUM('Raw Data'!D48:E48)&gt;'Raw Data'!F48, 'Raw Data'!G48, 0)</f>
        <v/>
      </c>
      <c r="J53" s="2">
        <f>IF($A53, 1, 0)</f>
        <v/>
      </c>
      <c r="K53">
        <f>IF(AND('Raw Data'!D48&gt;'Raw Data'!E48, ABS('Raw Data'!D48-'Raw Data'!E48)&lt;14), 'Raw Data'!K48, 0)</f>
        <v/>
      </c>
      <c r="L53" s="2">
        <f>IF($A53, 1, 0)</f>
        <v/>
      </c>
      <c r="M53">
        <f>IF(AND('Raw Data'!D48&gt;'Raw Data'!E48, ABS('Raw Data'!D48-'Raw Data'!E48)&gt;13), 'Raw Data'!L48, 0)</f>
        <v/>
      </c>
      <c r="N53" s="2">
        <f>IF($A53, 1, 0)</f>
        <v/>
      </c>
      <c r="O53">
        <f>IF(AND('Raw Data'!E48&gt;'Raw Data'!D48, ABS('Raw Data'!E48-'Raw Data'!D48)&lt;14), 'Raw Data'!M48, 0)</f>
        <v/>
      </c>
      <c r="P53" s="2">
        <f>IF($A53, 1, 0)</f>
        <v/>
      </c>
      <c r="Q53">
        <f>IF(AND('Raw Data'!E48&gt;'Raw Data'!D48, ABS('Raw Data'!E48-'Raw Data'!D48)&gt;13), 'Raw Data'!N48, 0)</f>
        <v/>
      </c>
      <c r="R53" s="2">
        <f>IF($A53, 1, 0)</f>
        <v/>
      </c>
      <c r="S53">
        <f>IF(AND('Raw Data'!D48&gt;'Raw Data'!E48, ABS('Raw Data'!E48-'Raw Data'!D48)&gt;7), 'Raw Data'!V48, 0)</f>
        <v/>
      </c>
      <c r="T53" s="2">
        <f>IF($A53, 1, 0)</f>
        <v/>
      </c>
      <c r="U53">
        <f>IF(ABS('Raw Data'!D48-'Raw Data'!E48)&lt;8, 'Raw Data'!W48, 0)</f>
        <v/>
      </c>
      <c r="V53" s="2">
        <f>IF($A53, 1, 0)</f>
        <v/>
      </c>
      <c r="W53">
        <f>IF(AND('Raw Data'!E48&gt;'Raw Data'!D48, ABS('Raw Data'!E48-'Raw Data'!D48)&gt;7), 'Raw Data'!X48, 0)</f>
        <v/>
      </c>
      <c r="X53" s="2">
        <f>IF($A53, 1, 0)</f>
        <v/>
      </c>
      <c r="Y53">
        <f>IF(AND('Raw Data'!D48&gt;'Raw Data'!E48, ABS('Raw Data'!E48-'Raw Data'!D48)&gt;3), 'Raw Data'!Y48, 0)</f>
        <v/>
      </c>
      <c r="Z53" s="2">
        <f>IF($A53, 1, 0)</f>
        <v/>
      </c>
      <c r="AA53">
        <f>IF(ABS('Raw Data'!D48-'Raw Data'!E48)&lt;4, 'Raw Data'!Z48, 0)</f>
        <v/>
      </c>
      <c r="AB53" s="2">
        <f>IF($A53, 1, 0)</f>
        <v/>
      </c>
      <c r="AC53">
        <f>IF(AND('Raw Data'!E48&gt;'Raw Data'!D48, ABS('Raw Data'!E48-'Raw Data'!D48)&gt;7), 'Raw Data'!AA48, 0)</f>
        <v/>
      </c>
      <c r="AD53" s="2">
        <f>IF($A53, 1, 0)</f>
        <v/>
      </c>
      <c r="AE53">
        <f>IF(AND('Raw Data'!D48&gt;9, 'Raw Data'!E48&gt;9), 'Raw Data'!AL48, 0)</f>
        <v/>
      </c>
      <c r="AF53" s="2">
        <f>IF($A53, 1, 0)</f>
        <v/>
      </c>
      <c r="AG53">
        <f>IF(AE53=0, 'Raw Data'!AM48, 0)</f>
        <v/>
      </c>
      <c r="AH53" s="2">
        <f>IF($A53, 1, 0)</f>
        <v/>
      </c>
      <c r="AI53">
        <f>IF(AND('Raw Data'!$D48&gt;14, 'Raw Data'!$E48&gt;14), 'Raw Data'!AN48, 0)</f>
        <v/>
      </c>
      <c r="AJ53" s="2">
        <f>IF($A53, 1, 0)</f>
        <v/>
      </c>
      <c r="AK53">
        <f>IF(AI53=0, 'Raw Data'!AO48, 0)</f>
        <v/>
      </c>
      <c r="AL53" s="2">
        <f>IF($A53, 1, 0)</f>
        <v/>
      </c>
      <c r="AM53">
        <f>IF(AND('Raw Data'!$D48&gt;19, 'Raw Data'!$E48&gt;19), 'Raw Data'!AP48, 0)</f>
        <v/>
      </c>
      <c r="AN53" s="2">
        <f>IF($A53, 1, 0)</f>
        <v/>
      </c>
      <c r="AO53">
        <f>IF(AM53=0, 'Raw Data'!AQ48, 0)</f>
        <v/>
      </c>
      <c r="AP53" s="2">
        <f>IF($A53, 1, 0)</f>
        <v/>
      </c>
      <c r="AQ53">
        <f>IF(AND('Raw Data'!$D48&gt;24, 'Raw Data'!$E48&gt;24), 'Raw Data'!AR48, 0)</f>
        <v/>
      </c>
      <c r="AR53" s="2">
        <f>IF($A53, 1, 0)</f>
        <v/>
      </c>
      <c r="AS53">
        <f>IF(AQ53=0, 'Raw Data'!AS48, 0)</f>
        <v/>
      </c>
      <c r="AT53" s="2">
        <f>IF($A53, 1, 0)</f>
        <v/>
      </c>
      <c r="AU53">
        <f>IF(AND('Raw Data'!$D48&gt;29, 'Raw Data'!$E48&gt;29), 'Raw Data'!AT48, 0)</f>
        <v/>
      </c>
      <c r="AV53" s="2">
        <f>IF($A53, 1, 0)</f>
        <v/>
      </c>
      <c r="AW53">
        <f>IF(AU53=0, 'Raw Data'!AU48, 0)</f>
        <v/>
      </c>
      <c r="AX53" s="2">
        <f>IF($A53, 1, 0)</f>
        <v/>
      </c>
      <c r="AY53">
        <f>IF(ISNUMBER('Raw Data'!D48), IF(_xlfn.XLOOKUP(SMALL('Raw Data'!K48:N48, 1), K53:Q53, K53:Q53, 0)&gt;0, SMALL('Raw Data'!K48:N48, 1), 0), 0)</f>
        <v/>
      </c>
      <c r="AZ53" s="2">
        <f>IF($A53, 1, 0)</f>
        <v/>
      </c>
      <c r="BA53">
        <f>IF(ISNUMBER('Raw Data'!D48), IF(_xlfn.XLOOKUP(SMALL('Raw Data'!K48:N48, 2), K53:Q53, K53:Q53, 0)&gt;0, SMALL('Raw Data'!K48:N48, 2), 0), 0)</f>
        <v/>
      </c>
      <c r="BB53" s="2">
        <f>IF($A53, 1, 0)</f>
        <v/>
      </c>
      <c r="BC53">
        <f>IF(ISNUMBER('Raw Data'!D48), IF(_xlfn.XLOOKUP(SMALL('Raw Data'!K48:N48, 3), K53:Q53, K53:Q53, 0)&gt;0, SMALL('Raw Data'!K48:N48, 3), 0), 0)</f>
        <v/>
      </c>
      <c r="BD53" s="2">
        <f>IF($A53, 1, 0)</f>
        <v/>
      </c>
      <c r="BE53">
        <f>IF(ISNUMBER('Raw Data'!D48), IF(_xlfn.XLOOKUP(SMALL('Raw Data'!K48:N48, 4), K53:Q53, K53:Q53, 0)&gt;0, SMALL('Raw Data'!K48:N48, 4), 0), 0)</f>
        <v/>
      </c>
      <c r="BF53" s="2">
        <f>IF($A53, 1, 0)</f>
        <v/>
      </c>
      <c r="BG53">
        <f>IF(AND('Raw Data'!I48&lt;'Raw Data'!J48, 'Raw Data'!D48&gt;'Raw Data'!E48), 'Raw Data'!I48, IF(AND('Raw Data'!J48&lt;'Raw Data'!I48, 'Raw Data'!E48&gt;'Raw Data'!D48), 'Raw Data'!J48, 0))</f>
        <v/>
      </c>
      <c r="BH53">
        <f>IF(OR(AND('Raw Data'!I48&lt;'Raw Data'!J48, 'Raw Data'!I48&gt;BH$1), AND('Raw Data'!J48&lt;'Raw Data'!I48, 'Raw Data'!J48&gt;BH$1)), 1, 0)</f>
        <v/>
      </c>
      <c r="BI53">
        <f>IF(AND(BH53, ABS('Raw Data'!D48-'Raw Data'!E48)&lt;4), 'Raw Data'!Z48, 0)</f>
        <v/>
      </c>
      <c r="BJ53">
        <f>IF('Raw Data'!F48&gt;Analysis!BJ$1, 1, 0)</f>
        <v/>
      </c>
      <c r="BK53">
        <f>IF(BJ53, AQ53, 0)</f>
        <v/>
      </c>
      <c r="BL53">
        <f>IF(AND('Raw Data'!F48&lt;Analysis!BL$1, ISBLANK('Raw Data'!F48)=FALSE), 1, 0)</f>
        <v/>
      </c>
      <c r="BM53">
        <f>IF(BL53, AS53, 0)</f>
        <v/>
      </c>
      <c r="BN53">
        <f>IF(AND('Raw Data'!F48&lt;Analysis!BN$1, ISBLANK('Raw Data'!F48)=FALSE), 1, 0)</f>
        <v/>
      </c>
      <c r="BO53">
        <f>IF(BN53, AI53, 0)</f>
        <v/>
      </c>
    </row>
    <row r="54">
      <c r="A54" s="2">
        <f>'Raw Data'!A49</f>
        <v/>
      </c>
      <c r="B54" s="2">
        <f>IF(A54, 1, 0)</f>
        <v/>
      </c>
      <c r="C54">
        <f>IF('Raw Data'!D49&lt;'Raw Data'!E49, 'Raw Data'!J49, 0)</f>
        <v/>
      </c>
      <c r="D54" s="2">
        <f>IF(A54, 1, 0)</f>
        <v/>
      </c>
      <c r="E54">
        <f>IF('Raw Data'!D49&gt;'Raw Data'!E49, 'Raw Data'!I49, 0)</f>
        <v/>
      </c>
      <c r="F54" s="2">
        <f>IF('Raw Data'!F49&gt;0, 1, 0)</f>
        <v/>
      </c>
      <c r="G54">
        <f>IF(SUM('Raw Data'!D49:E49)&lt;'Raw Data'!F49, 'Raw Data'!H49, 0)</f>
        <v/>
      </c>
      <c r="H54">
        <f>IF('Raw Data'!F49&gt;0, 1, 0)</f>
        <v/>
      </c>
      <c r="I54">
        <f>IF(SUM('Raw Data'!D49:E49)&gt;'Raw Data'!F49, 'Raw Data'!G49, 0)</f>
        <v/>
      </c>
      <c r="J54" s="2">
        <f>IF($A54, 1, 0)</f>
        <v/>
      </c>
      <c r="K54">
        <f>IF(AND('Raw Data'!D49&gt;'Raw Data'!E49, ABS('Raw Data'!D49-'Raw Data'!E49)&lt;14), 'Raw Data'!K49, 0)</f>
        <v/>
      </c>
      <c r="L54" s="2">
        <f>IF($A54, 1, 0)</f>
        <v/>
      </c>
      <c r="M54">
        <f>IF(AND('Raw Data'!D49&gt;'Raw Data'!E49, ABS('Raw Data'!D49-'Raw Data'!E49)&gt;13), 'Raw Data'!L49, 0)</f>
        <v/>
      </c>
      <c r="N54" s="2">
        <f>IF($A54, 1, 0)</f>
        <v/>
      </c>
      <c r="O54">
        <f>IF(AND('Raw Data'!E49&gt;'Raw Data'!D49, ABS('Raw Data'!E49-'Raw Data'!D49)&lt;14), 'Raw Data'!M49, 0)</f>
        <v/>
      </c>
      <c r="P54" s="2">
        <f>IF($A54, 1, 0)</f>
        <v/>
      </c>
      <c r="Q54">
        <f>IF(AND('Raw Data'!E49&gt;'Raw Data'!D49, ABS('Raw Data'!E49-'Raw Data'!D49)&gt;13), 'Raw Data'!N49, 0)</f>
        <v/>
      </c>
      <c r="R54" s="2">
        <f>IF($A54, 1, 0)</f>
        <v/>
      </c>
      <c r="S54">
        <f>IF(AND('Raw Data'!D49&gt;'Raw Data'!E49, ABS('Raw Data'!E49-'Raw Data'!D49)&gt;7), 'Raw Data'!V49, 0)</f>
        <v/>
      </c>
      <c r="T54" s="2">
        <f>IF($A54, 1, 0)</f>
        <v/>
      </c>
      <c r="U54">
        <f>IF(ABS('Raw Data'!D49-'Raw Data'!E49)&lt;8, 'Raw Data'!W49, 0)</f>
        <v/>
      </c>
      <c r="V54" s="2">
        <f>IF($A54, 1, 0)</f>
        <v/>
      </c>
      <c r="W54">
        <f>IF(AND('Raw Data'!E49&gt;'Raw Data'!D49, ABS('Raw Data'!E49-'Raw Data'!D49)&gt;7), 'Raw Data'!X49, 0)</f>
        <v/>
      </c>
      <c r="X54" s="2">
        <f>IF($A54, 1, 0)</f>
        <v/>
      </c>
      <c r="Y54">
        <f>IF(AND('Raw Data'!D49&gt;'Raw Data'!E49, ABS('Raw Data'!E49-'Raw Data'!D49)&gt;3), 'Raw Data'!Y49, 0)</f>
        <v/>
      </c>
      <c r="Z54" s="2">
        <f>IF($A54, 1, 0)</f>
        <v/>
      </c>
      <c r="AA54">
        <f>IF(ABS('Raw Data'!D49-'Raw Data'!E49)&lt;4, 'Raw Data'!Z49, 0)</f>
        <v/>
      </c>
      <c r="AB54" s="2">
        <f>IF($A54, 1, 0)</f>
        <v/>
      </c>
      <c r="AC54">
        <f>IF(AND('Raw Data'!E49&gt;'Raw Data'!D49, ABS('Raw Data'!E49-'Raw Data'!D49)&gt;7), 'Raw Data'!AA49, 0)</f>
        <v/>
      </c>
      <c r="AD54" s="2">
        <f>IF($A54, 1, 0)</f>
        <v/>
      </c>
      <c r="AE54">
        <f>IF(AND('Raw Data'!D49&gt;9, 'Raw Data'!E49&gt;9), 'Raw Data'!AL49, 0)</f>
        <v/>
      </c>
      <c r="AF54" s="2">
        <f>IF($A54, 1, 0)</f>
        <v/>
      </c>
      <c r="AG54">
        <f>IF(AE54=0, 'Raw Data'!AM49, 0)</f>
        <v/>
      </c>
      <c r="AH54" s="2">
        <f>IF($A54, 1, 0)</f>
        <v/>
      </c>
      <c r="AI54">
        <f>IF(AND('Raw Data'!$D49&gt;14, 'Raw Data'!$E49&gt;14), 'Raw Data'!AN49, 0)</f>
        <v/>
      </c>
      <c r="AJ54" s="2">
        <f>IF($A54, 1, 0)</f>
        <v/>
      </c>
      <c r="AK54">
        <f>IF(AI54=0, 'Raw Data'!AO49, 0)</f>
        <v/>
      </c>
      <c r="AL54" s="2">
        <f>IF($A54, 1, 0)</f>
        <v/>
      </c>
      <c r="AM54">
        <f>IF(AND('Raw Data'!$D49&gt;19, 'Raw Data'!$E49&gt;19), 'Raw Data'!AP49, 0)</f>
        <v/>
      </c>
      <c r="AN54" s="2">
        <f>IF($A54, 1, 0)</f>
        <v/>
      </c>
      <c r="AO54">
        <f>IF(AM54=0, 'Raw Data'!AQ49, 0)</f>
        <v/>
      </c>
      <c r="AP54" s="2">
        <f>IF($A54, 1, 0)</f>
        <v/>
      </c>
      <c r="AQ54">
        <f>IF(AND('Raw Data'!$D49&gt;24, 'Raw Data'!$E49&gt;24), 'Raw Data'!AR49, 0)</f>
        <v/>
      </c>
      <c r="AR54" s="2">
        <f>IF($A54, 1, 0)</f>
        <v/>
      </c>
      <c r="AS54">
        <f>IF(AQ54=0, 'Raw Data'!AS49, 0)</f>
        <v/>
      </c>
      <c r="AT54" s="2">
        <f>IF($A54, 1, 0)</f>
        <v/>
      </c>
      <c r="AU54">
        <f>IF(AND('Raw Data'!$D49&gt;29, 'Raw Data'!$E49&gt;29), 'Raw Data'!AT49, 0)</f>
        <v/>
      </c>
      <c r="AV54" s="2">
        <f>IF($A54, 1, 0)</f>
        <v/>
      </c>
      <c r="AW54">
        <f>IF(AU54=0, 'Raw Data'!AU49, 0)</f>
        <v/>
      </c>
      <c r="AX54" s="2">
        <f>IF($A54, 1, 0)</f>
        <v/>
      </c>
      <c r="AY54">
        <f>IF(ISNUMBER('Raw Data'!D49), IF(_xlfn.XLOOKUP(SMALL('Raw Data'!K49:N49, 1), K54:Q54, K54:Q54, 0)&gt;0, SMALL('Raw Data'!K49:N49, 1), 0), 0)</f>
        <v/>
      </c>
      <c r="AZ54" s="2">
        <f>IF($A54, 1, 0)</f>
        <v/>
      </c>
      <c r="BA54">
        <f>IF(ISNUMBER('Raw Data'!D49), IF(_xlfn.XLOOKUP(SMALL('Raw Data'!K49:N49, 2), K54:Q54, K54:Q54, 0)&gt;0, SMALL('Raw Data'!K49:N49, 2), 0), 0)</f>
        <v/>
      </c>
      <c r="BB54" s="2">
        <f>IF($A54, 1, 0)</f>
        <v/>
      </c>
      <c r="BC54">
        <f>IF(ISNUMBER('Raw Data'!D49), IF(_xlfn.XLOOKUP(SMALL('Raw Data'!K49:N49, 3), K54:Q54, K54:Q54, 0)&gt;0, SMALL('Raw Data'!K49:N49, 3), 0), 0)</f>
        <v/>
      </c>
      <c r="BD54" s="2">
        <f>IF($A54, 1, 0)</f>
        <v/>
      </c>
      <c r="BE54">
        <f>IF(ISNUMBER('Raw Data'!D49), IF(_xlfn.XLOOKUP(SMALL('Raw Data'!K49:N49, 4), K54:Q54, K54:Q54, 0)&gt;0, SMALL('Raw Data'!K49:N49, 4), 0), 0)</f>
        <v/>
      </c>
      <c r="BF54" s="2">
        <f>IF($A54, 1, 0)</f>
        <v/>
      </c>
      <c r="BG54">
        <f>IF(AND('Raw Data'!I49&lt;'Raw Data'!J49, 'Raw Data'!D49&gt;'Raw Data'!E49), 'Raw Data'!I49, IF(AND('Raw Data'!J49&lt;'Raw Data'!I49, 'Raw Data'!E49&gt;'Raw Data'!D49), 'Raw Data'!J49, 0))</f>
        <v/>
      </c>
      <c r="BH54">
        <f>IF(OR(AND('Raw Data'!I49&lt;'Raw Data'!J49, 'Raw Data'!I49&gt;BH$1), AND('Raw Data'!J49&lt;'Raw Data'!I49, 'Raw Data'!J49&gt;BH$1)), 1, 0)</f>
        <v/>
      </c>
      <c r="BI54">
        <f>IF(AND(BH54, ABS('Raw Data'!D49-'Raw Data'!E49)&lt;4), 'Raw Data'!Z49, 0)</f>
        <v/>
      </c>
      <c r="BJ54">
        <f>IF('Raw Data'!F49&gt;Analysis!BJ$1, 1, 0)</f>
        <v/>
      </c>
      <c r="BK54">
        <f>IF(BJ54, AQ54, 0)</f>
        <v/>
      </c>
      <c r="BL54">
        <f>IF(AND('Raw Data'!F49&lt;Analysis!BL$1, ISBLANK('Raw Data'!F49)=FALSE), 1, 0)</f>
        <v/>
      </c>
      <c r="BM54">
        <f>IF(BL54, AS54, 0)</f>
        <v/>
      </c>
      <c r="BN54">
        <f>IF(AND('Raw Data'!F49&lt;Analysis!BN$1, ISBLANK('Raw Data'!F49)=FALSE), 1, 0)</f>
        <v/>
      </c>
      <c r="BO54">
        <f>IF(BN54, AI54, 0)</f>
        <v/>
      </c>
    </row>
    <row r="55">
      <c r="A55" s="2">
        <f>'Raw Data'!A50</f>
        <v/>
      </c>
      <c r="B55" s="2">
        <f>IF(A55, 1, 0)</f>
        <v/>
      </c>
      <c r="C55">
        <f>IF('Raw Data'!D50&lt;'Raw Data'!E50, 'Raw Data'!J50, 0)</f>
        <v/>
      </c>
      <c r="D55" s="2">
        <f>IF(A55, 1, 0)</f>
        <v/>
      </c>
      <c r="E55">
        <f>IF('Raw Data'!D50&gt;'Raw Data'!E50, 'Raw Data'!I50, 0)</f>
        <v/>
      </c>
      <c r="F55" s="2">
        <f>IF('Raw Data'!F50&gt;0, 1, 0)</f>
        <v/>
      </c>
      <c r="G55">
        <f>IF(SUM('Raw Data'!D50:E50)&lt;'Raw Data'!F50, 'Raw Data'!H50, 0)</f>
        <v/>
      </c>
      <c r="H55">
        <f>IF('Raw Data'!F50&gt;0, 1, 0)</f>
        <v/>
      </c>
      <c r="I55">
        <f>IF(SUM('Raw Data'!D50:E50)&gt;'Raw Data'!F50, 'Raw Data'!G50, 0)</f>
        <v/>
      </c>
      <c r="J55" s="2">
        <f>IF($A55, 1, 0)</f>
        <v/>
      </c>
      <c r="K55">
        <f>IF(AND('Raw Data'!D50&gt;'Raw Data'!E50, ABS('Raw Data'!D50-'Raw Data'!E50)&lt;14), 'Raw Data'!K50, 0)</f>
        <v/>
      </c>
      <c r="L55" s="2">
        <f>IF($A55, 1, 0)</f>
        <v/>
      </c>
      <c r="M55">
        <f>IF(AND('Raw Data'!D50&gt;'Raw Data'!E50, ABS('Raw Data'!D50-'Raw Data'!E50)&gt;13), 'Raw Data'!L50, 0)</f>
        <v/>
      </c>
      <c r="N55" s="2">
        <f>IF($A55, 1, 0)</f>
        <v/>
      </c>
      <c r="O55">
        <f>IF(AND('Raw Data'!E50&gt;'Raw Data'!D50, ABS('Raw Data'!E50-'Raw Data'!D50)&lt;14), 'Raw Data'!M50, 0)</f>
        <v/>
      </c>
      <c r="P55" s="2">
        <f>IF($A55, 1, 0)</f>
        <v/>
      </c>
      <c r="Q55">
        <f>IF(AND('Raw Data'!E50&gt;'Raw Data'!D50, ABS('Raw Data'!E50-'Raw Data'!D50)&gt;13), 'Raw Data'!N50, 0)</f>
        <v/>
      </c>
      <c r="R55" s="2">
        <f>IF($A55, 1, 0)</f>
        <v/>
      </c>
      <c r="S55">
        <f>IF(AND('Raw Data'!D50&gt;'Raw Data'!E50, ABS('Raw Data'!E50-'Raw Data'!D50)&gt;7), 'Raw Data'!V50, 0)</f>
        <v/>
      </c>
      <c r="T55" s="2">
        <f>IF($A55, 1, 0)</f>
        <v/>
      </c>
      <c r="U55">
        <f>IF(ABS('Raw Data'!D50-'Raw Data'!E50)&lt;8, 'Raw Data'!W50, 0)</f>
        <v/>
      </c>
      <c r="V55" s="2">
        <f>IF($A55, 1, 0)</f>
        <v/>
      </c>
      <c r="W55">
        <f>IF(AND('Raw Data'!E50&gt;'Raw Data'!D50, ABS('Raw Data'!E50-'Raw Data'!D50)&gt;7), 'Raw Data'!X50, 0)</f>
        <v/>
      </c>
      <c r="X55" s="2">
        <f>IF($A55, 1, 0)</f>
        <v/>
      </c>
      <c r="Y55">
        <f>IF(AND('Raw Data'!D50&gt;'Raw Data'!E50, ABS('Raw Data'!E50-'Raw Data'!D50)&gt;3), 'Raw Data'!Y50, 0)</f>
        <v/>
      </c>
      <c r="Z55" s="2">
        <f>IF($A55, 1, 0)</f>
        <v/>
      </c>
      <c r="AA55">
        <f>IF(ABS('Raw Data'!D50-'Raw Data'!E50)&lt;4, 'Raw Data'!Z50, 0)</f>
        <v/>
      </c>
      <c r="AB55" s="2">
        <f>IF($A55, 1, 0)</f>
        <v/>
      </c>
      <c r="AC55">
        <f>IF(AND('Raw Data'!E50&gt;'Raw Data'!D50, ABS('Raw Data'!E50-'Raw Data'!D50)&gt;7), 'Raw Data'!AA50, 0)</f>
        <v/>
      </c>
      <c r="AD55" s="2">
        <f>IF($A55, 1, 0)</f>
        <v/>
      </c>
      <c r="AE55">
        <f>IF(AND('Raw Data'!D50&gt;9, 'Raw Data'!E50&gt;9), 'Raw Data'!AL50, 0)</f>
        <v/>
      </c>
      <c r="AF55" s="2">
        <f>IF($A55, 1, 0)</f>
        <v/>
      </c>
      <c r="AG55">
        <f>IF(AE55=0, 'Raw Data'!AM50, 0)</f>
        <v/>
      </c>
      <c r="AH55" s="2">
        <f>IF($A55, 1, 0)</f>
        <v/>
      </c>
      <c r="AI55">
        <f>IF(AND('Raw Data'!$D50&gt;14, 'Raw Data'!$E50&gt;14), 'Raw Data'!AN50, 0)</f>
        <v/>
      </c>
      <c r="AJ55" s="2">
        <f>IF($A55, 1, 0)</f>
        <v/>
      </c>
      <c r="AK55">
        <f>IF(AI55=0, 'Raw Data'!AO50, 0)</f>
        <v/>
      </c>
      <c r="AL55" s="2">
        <f>IF($A55, 1, 0)</f>
        <v/>
      </c>
      <c r="AM55">
        <f>IF(AND('Raw Data'!$D50&gt;19, 'Raw Data'!$E50&gt;19), 'Raw Data'!AP50, 0)</f>
        <v/>
      </c>
      <c r="AN55" s="2">
        <f>IF($A55, 1, 0)</f>
        <v/>
      </c>
      <c r="AO55">
        <f>IF(AM55=0, 'Raw Data'!AQ50, 0)</f>
        <v/>
      </c>
      <c r="AP55" s="2">
        <f>IF($A55, 1, 0)</f>
        <v/>
      </c>
      <c r="AQ55">
        <f>IF(AND('Raw Data'!$D50&gt;24, 'Raw Data'!$E50&gt;24), 'Raw Data'!AR50, 0)</f>
        <v/>
      </c>
      <c r="AR55" s="2">
        <f>IF($A55, 1, 0)</f>
        <v/>
      </c>
      <c r="AS55">
        <f>IF(AQ55=0, 'Raw Data'!AS50, 0)</f>
        <v/>
      </c>
      <c r="AT55" s="2">
        <f>IF($A55, 1, 0)</f>
        <v/>
      </c>
      <c r="AU55">
        <f>IF(AND('Raw Data'!$D50&gt;29, 'Raw Data'!$E50&gt;29), 'Raw Data'!AT50, 0)</f>
        <v/>
      </c>
      <c r="AV55" s="2">
        <f>IF($A55, 1, 0)</f>
        <v/>
      </c>
      <c r="AW55">
        <f>IF(AU55=0, 'Raw Data'!AU50, 0)</f>
        <v/>
      </c>
      <c r="AX55" s="2">
        <f>IF($A55, 1, 0)</f>
        <v/>
      </c>
      <c r="AY55">
        <f>IF(ISNUMBER('Raw Data'!D50), IF(_xlfn.XLOOKUP(SMALL('Raw Data'!K50:N50, 1), K55:Q55, K55:Q55, 0)&gt;0, SMALL('Raw Data'!K50:N50, 1), 0), 0)</f>
        <v/>
      </c>
      <c r="AZ55" s="2">
        <f>IF($A55, 1, 0)</f>
        <v/>
      </c>
      <c r="BA55">
        <f>IF(ISNUMBER('Raw Data'!D50), IF(_xlfn.XLOOKUP(SMALL('Raw Data'!K50:N50, 2), K55:Q55, K55:Q55, 0)&gt;0, SMALL('Raw Data'!K50:N50, 2), 0), 0)</f>
        <v/>
      </c>
      <c r="BB55" s="2">
        <f>IF($A55, 1, 0)</f>
        <v/>
      </c>
      <c r="BC55">
        <f>IF(ISNUMBER('Raw Data'!D50), IF(_xlfn.XLOOKUP(SMALL('Raw Data'!K50:N50, 3), K55:Q55, K55:Q55, 0)&gt;0, SMALL('Raw Data'!K50:N50, 3), 0), 0)</f>
        <v/>
      </c>
      <c r="BD55" s="2">
        <f>IF($A55, 1, 0)</f>
        <v/>
      </c>
      <c r="BE55">
        <f>IF(ISNUMBER('Raw Data'!D50), IF(_xlfn.XLOOKUP(SMALL('Raw Data'!K50:N50, 4), K55:Q55, K55:Q55, 0)&gt;0, SMALL('Raw Data'!K50:N50, 4), 0), 0)</f>
        <v/>
      </c>
      <c r="BF55" s="2">
        <f>IF($A55, 1, 0)</f>
        <v/>
      </c>
      <c r="BG55">
        <f>IF(AND('Raw Data'!I50&lt;'Raw Data'!J50, 'Raw Data'!D50&gt;'Raw Data'!E50), 'Raw Data'!I50, IF(AND('Raw Data'!J50&lt;'Raw Data'!I50, 'Raw Data'!E50&gt;'Raw Data'!D50), 'Raw Data'!J50, 0))</f>
        <v/>
      </c>
      <c r="BH55">
        <f>IF(OR(AND('Raw Data'!I50&lt;'Raw Data'!J50, 'Raw Data'!I50&gt;BH$1), AND('Raw Data'!J50&lt;'Raw Data'!I50, 'Raw Data'!J50&gt;BH$1)), 1, 0)</f>
        <v/>
      </c>
      <c r="BI55">
        <f>IF(AND(BH55, ABS('Raw Data'!D50-'Raw Data'!E50)&lt;4), 'Raw Data'!Z50, 0)</f>
        <v/>
      </c>
      <c r="BJ55">
        <f>IF('Raw Data'!F50&gt;Analysis!BJ$1, 1, 0)</f>
        <v/>
      </c>
      <c r="BK55">
        <f>IF(BJ55, AQ55, 0)</f>
        <v/>
      </c>
      <c r="BL55">
        <f>IF(AND('Raw Data'!F50&lt;Analysis!BL$1, ISBLANK('Raw Data'!F50)=FALSE), 1, 0)</f>
        <v/>
      </c>
      <c r="BM55">
        <f>IF(BL55, AS55, 0)</f>
        <v/>
      </c>
      <c r="BN55">
        <f>IF(AND('Raw Data'!F50&lt;Analysis!BN$1, ISBLANK('Raw Data'!F50)=FALSE), 1, 0)</f>
        <v/>
      </c>
      <c r="BO55">
        <f>IF(BN55, AI55, 0)</f>
        <v/>
      </c>
    </row>
    <row r="56">
      <c r="A56" s="2">
        <f>'Raw Data'!A51</f>
        <v/>
      </c>
      <c r="B56" s="2">
        <f>IF(A56, 1, 0)</f>
        <v/>
      </c>
      <c r="C56">
        <f>IF('Raw Data'!D51&lt;'Raw Data'!E51, 'Raw Data'!J51, 0)</f>
        <v/>
      </c>
      <c r="D56" s="2">
        <f>IF(A56, 1, 0)</f>
        <v/>
      </c>
      <c r="E56">
        <f>IF('Raw Data'!D51&gt;'Raw Data'!E51, 'Raw Data'!I51, 0)</f>
        <v/>
      </c>
      <c r="F56" s="2">
        <f>IF('Raw Data'!F51&gt;0, 1, 0)</f>
        <v/>
      </c>
      <c r="G56">
        <f>IF(SUM('Raw Data'!D51:E51)&lt;'Raw Data'!F51, 'Raw Data'!H51, 0)</f>
        <v/>
      </c>
      <c r="H56">
        <f>IF('Raw Data'!F51&gt;0, 1, 0)</f>
        <v/>
      </c>
      <c r="I56">
        <f>IF(SUM('Raw Data'!D51:E51)&gt;'Raw Data'!F51, 'Raw Data'!G51, 0)</f>
        <v/>
      </c>
      <c r="J56" s="2">
        <f>IF($A56, 1, 0)</f>
        <v/>
      </c>
      <c r="K56">
        <f>IF(AND('Raw Data'!D51&gt;'Raw Data'!E51, ABS('Raw Data'!D51-'Raw Data'!E51)&lt;14), 'Raw Data'!K51, 0)</f>
        <v/>
      </c>
      <c r="L56" s="2">
        <f>IF($A56, 1, 0)</f>
        <v/>
      </c>
      <c r="M56">
        <f>IF(AND('Raw Data'!D51&gt;'Raw Data'!E51, ABS('Raw Data'!D51-'Raw Data'!E51)&gt;13), 'Raw Data'!L51, 0)</f>
        <v/>
      </c>
      <c r="N56" s="2">
        <f>IF($A56, 1, 0)</f>
        <v/>
      </c>
      <c r="O56">
        <f>IF(AND('Raw Data'!E51&gt;'Raw Data'!D51, ABS('Raw Data'!E51-'Raw Data'!D51)&lt;14), 'Raw Data'!M51, 0)</f>
        <v/>
      </c>
      <c r="P56" s="2">
        <f>IF($A56, 1, 0)</f>
        <v/>
      </c>
      <c r="Q56">
        <f>IF(AND('Raw Data'!E51&gt;'Raw Data'!D51, ABS('Raw Data'!E51-'Raw Data'!D51)&gt;13), 'Raw Data'!N51, 0)</f>
        <v/>
      </c>
      <c r="R56" s="2">
        <f>IF($A56, 1, 0)</f>
        <v/>
      </c>
      <c r="S56">
        <f>IF(AND('Raw Data'!D51&gt;'Raw Data'!E51, ABS('Raw Data'!E51-'Raw Data'!D51)&gt;7), 'Raw Data'!V51, 0)</f>
        <v/>
      </c>
      <c r="T56" s="2">
        <f>IF($A56, 1, 0)</f>
        <v/>
      </c>
      <c r="U56">
        <f>IF(ABS('Raw Data'!D51-'Raw Data'!E51)&lt;8, 'Raw Data'!W51, 0)</f>
        <v/>
      </c>
      <c r="V56" s="2">
        <f>IF($A56, 1, 0)</f>
        <v/>
      </c>
      <c r="W56">
        <f>IF(AND('Raw Data'!E51&gt;'Raw Data'!D51, ABS('Raw Data'!E51-'Raw Data'!D51)&gt;7), 'Raw Data'!X51, 0)</f>
        <v/>
      </c>
      <c r="X56" s="2">
        <f>IF($A56, 1, 0)</f>
        <v/>
      </c>
      <c r="Y56">
        <f>IF(AND('Raw Data'!D51&gt;'Raw Data'!E51, ABS('Raw Data'!E51-'Raw Data'!D51)&gt;3), 'Raw Data'!Y51, 0)</f>
        <v/>
      </c>
      <c r="Z56" s="2">
        <f>IF($A56, 1, 0)</f>
        <v/>
      </c>
      <c r="AA56">
        <f>IF(ABS('Raw Data'!D51-'Raw Data'!E51)&lt;4, 'Raw Data'!Z51, 0)</f>
        <v/>
      </c>
      <c r="AB56" s="2">
        <f>IF($A56, 1, 0)</f>
        <v/>
      </c>
      <c r="AC56">
        <f>IF(AND('Raw Data'!E51&gt;'Raw Data'!D51, ABS('Raw Data'!E51-'Raw Data'!D51)&gt;7), 'Raw Data'!AA51, 0)</f>
        <v/>
      </c>
      <c r="AD56" s="2">
        <f>IF($A56, 1, 0)</f>
        <v/>
      </c>
      <c r="AE56">
        <f>IF(AND('Raw Data'!D51&gt;9, 'Raw Data'!E51&gt;9), 'Raw Data'!AL51, 0)</f>
        <v/>
      </c>
      <c r="AF56" s="2">
        <f>IF($A56, 1, 0)</f>
        <v/>
      </c>
      <c r="AG56">
        <f>IF(AE56=0, 'Raw Data'!AM51, 0)</f>
        <v/>
      </c>
      <c r="AH56" s="2">
        <f>IF($A56, 1, 0)</f>
        <v/>
      </c>
      <c r="AI56">
        <f>IF(AND('Raw Data'!$D51&gt;14, 'Raw Data'!$E51&gt;14), 'Raw Data'!AN51, 0)</f>
        <v/>
      </c>
      <c r="AJ56" s="2">
        <f>IF($A56, 1, 0)</f>
        <v/>
      </c>
      <c r="AK56">
        <f>IF(AI56=0, 'Raw Data'!AO51, 0)</f>
        <v/>
      </c>
      <c r="AL56" s="2">
        <f>IF($A56, 1, 0)</f>
        <v/>
      </c>
      <c r="AM56">
        <f>IF(AND('Raw Data'!$D51&gt;19, 'Raw Data'!$E51&gt;19), 'Raw Data'!AP51, 0)</f>
        <v/>
      </c>
      <c r="AN56" s="2">
        <f>IF($A56, 1, 0)</f>
        <v/>
      </c>
      <c r="AO56">
        <f>IF(AM56=0, 'Raw Data'!AQ51, 0)</f>
        <v/>
      </c>
      <c r="AP56" s="2">
        <f>IF($A56, 1, 0)</f>
        <v/>
      </c>
      <c r="AQ56">
        <f>IF(AND('Raw Data'!$D51&gt;24, 'Raw Data'!$E51&gt;24), 'Raw Data'!AR51, 0)</f>
        <v/>
      </c>
      <c r="AR56" s="2">
        <f>IF($A56, 1, 0)</f>
        <v/>
      </c>
      <c r="AS56">
        <f>IF(AQ56=0, 'Raw Data'!AS51, 0)</f>
        <v/>
      </c>
      <c r="AT56" s="2">
        <f>IF($A56, 1, 0)</f>
        <v/>
      </c>
      <c r="AU56">
        <f>IF(AND('Raw Data'!$D51&gt;29, 'Raw Data'!$E51&gt;29), 'Raw Data'!AT51, 0)</f>
        <v/>
      </c>
      <c r="AV56" s="2">
        <f>IF($A56, 1, 0)</f>
        <v/>
      </c>
      <c r="AW56">
        <f>IF(AU56=0, 'Raw Data'!AU51, 0)</f>
        <v/>
      </c>
      <c r="AX56" s="2">
        <f>IF($A56, 1, 0)</f>
        <v/>
      </c>
      <c r="AY56">
        <f>IF(ISNUMBER('Raw Data'!D51), IF(_xlfn.XLOOKUP(SMALL('Raw Data'!K51:N51, 1), K56:Q56, K56:Q56, 0)&gt;0, SMALL('Raw Data'!K51:N51, 1), 0), 0)</f>
        <v/>
      </c>
      <c r="AZ56" s="2">
        <f>IF($A56, 1, 0)</f>
        <v/>
      </c>
      <c r="BA56">
        <f>IF(ISNUMBER('Raw Data'!D51), IF(_xlfn.XLOOKUP(SMALL('Raw Data'!K51:N51, 2), K56:Q56, K56:Q56, 0)&gt;0, SMALL('Raw Data'!K51:N51, 2), 0), 0)</f>
        <v/>
      </c>
      <c r="BB56" s="2">
        <f>IF($A56, 1, 0)</f>
        <v/>
      </c>
      <c r="BC56">
        <f>IF(ISNUMBER('Raw Data'!D51), IF(_xlfn.XLOOKUP(SMALL('Raw Data'!K51:N51, 3), K56:Q56, K56:Q56, 0)&gt;0, SMALL('Raw Data'!K51:N51, 3), 0), 0)</f>
        <v/>
      </c>
      <c r="BD56" s="2">
        <f>IF($A56, 1, 0)</f>
        <v/>
      </c>
      <c r="BE56">
        <f>IF(ISNUMBER('Raw Data'!D51), IF(_xlfn.XLOOKUP(SMALL('Raw Data'!K51:N51, 4), K56:Q56, K56:Q56, 0)&gt;0, SMALL('Raw Data'!K51:N51, 4), 0), 0)</f>
        <v/>
      </c>
      <c r="BF56" s="2">
        <f>IF($A56, 1, 0)</f>
        <v/>
      </c>
      <c r="BG56">
        <f>IF(AND('Raw Data'!I51&lt;'Raw Data'!J51, 'Raw Data'!D51&gt;'Raw Data'!E51), 'Raw Data'!I51, IF(AND('Raw Data'!J51&lt;'Raw Data'!I51, 'Raw Data'!E51&gt;'Raw Data'!D51), 'Raw Data'!J51, 0))</f>
        <v/>
      </c>
      <c r="BH56">
        <f>IF(OR(AND('Raw Data'!I51&lt;'Raw Data'!J51, 'Raw Data'!I51&gt;BH$1), AND('Raw Data'!J51&lt;'Raw Data'!I51, 'Raw Data'!J51&gt;BH$1)), 1, 0)</f>
        <v/>
      </c>
      <c r="BI56">
        <f>IF(AND(BH56, ABS('Raw Data'!D51-'Raw Data'!E51)&lt;4), 'Raw Data'!Z51, 0)</f>
        <v/>
      </c>
      <c r="BJ56">
        <f>IF('Raw Data'!F51&gt;Analysis!BJ$1, 1, 0)</f>
        <v/>
      </c>
      <c r="BK56">
        <f>IF(BJ56, AQ56, 0)</f>
        <v/>
      </c>
      <c r="BL56">
        <f>IF(AND('Raw Data'!F51&lt;Analysis!BL$1, ISBLANK('Raw Data'!F51)=FALSE), 1, 0)</f>
        <v/>
      </c>
      <c r="BM56">
        <f>IF(BL56, AS56, 0)</f>
        <v/>
      </c>
      <c r="BN56">
        <f>IF(AND('Raw Data'!F51&lt;Analysis!BN$1, ISBLANK('Raw Data'!F51)=FALSE), 1, 0)</f>
        <v/>
      </c>
      <c r="BO56">
        <f>IF(BN56, AI56, 0)</f>
        <v/>
      </c>
    </row>
    <row r="57">
      <c r="A57" s="2">
        <f>'Raw Data'!A52</f>
        <v/>
      </c>
      <c r="B57" s="2">
        <f>IF(A57, 1, 0)</f>
        <v/>
      </c>
      <c r="C57">
        <f>IF('Raw Data'!D52&lt;'Raw Data'!E52, 'Raw Data'!J52, 0)</f>
        <v/>
      </c>
      <c r="D57" s="2">
        <f>IF(A57, 1, 0)</f>
        <v/>
      </c>
      <c r="E57">
        <f>IF('Raw Data'!D52&gt;'Raw Data'!E52, 'Raw Data'!I52, 0)</f>
        <v/>
      </c>
      <c r="F57" s="2">
        <f>IF('Raw Data'!F52&gt;0, 1, 0)</f>
        <v/>
      </c>
      <c r="G57">
        <f>IF(SUM('Raw Data'!D52:E52)&lt;'Raw Data'!F52, 'Raw Data'!H52, 0)</f>
        <v/>
      </c>
      <c r="H57">
        <f>IF('Raw Data'!F52&gt;0, 1, 0)</f>
        <v/>
      </c>
      <c r="I57">
        <f>IF(SUM('Raw Data'!D52:E52)&gt;'Raw Data'!F52, 'Raw Data'!G52, 0)</f>
        <v/>
      </c>
      <c r="J57" s="2">
        <f>IF($A57, 1, 0)</f>
        <v/>
      </c>
      <c r="K57">
        <f>IF(AND('Raw Data'!D52&gt;'Raw Data'!E52, ABS('Raw Data'!D52-'Raw Data'!E52)&lt;14), 'Raw Data'!K52, 0)</f>
        <v/>
      </c>
      <c r="L57" s="2">
        <f>IF($A57, 1, 0)</f>
        <v/>
      </c>
      <c r="M57">
        <f>IF(AND('Raw Data'!D52&gt;'Raw Data'!E52, ABS('Raw Data'!D52-'Raw Data'!E52)&gt;13), 'Raw Data'!L52, 0)</f>
        <v/>
      </c>
      <c r="N57" s="2">
        <f>IF($A57, 1, 0)</f>
        <v/>
      </c>
      <c r="O57">
        <f>IF(AND('Raw Data'!E52&gt;'Raw Data'!D52, ABS('Raw Data'!E52-'Raw Data'!D52)&lt;14), 'Raw Data'!M52, 0)</f>
        <v/>
      </c>
      <c r="P57" s="2">
        <f>IF($A57, 1, 0)</f>
        <v/>
      </c>
      <c r="Q57">
        <f>IF(AND('Raw Data'!E52&gt;'Raw Data'!D52, ABS('Raw Data'!E52-'Raw Data'!D52)&gt;13), 'Raw Data'!N52, 0)</f>
        <v/>
      </c>
      <c r="R57" s="2">
        <f>IF($A57, 1, 0)</f>
        <v/>
      </c>
      <c r="S57">
        <f>IF(AND('Raw Data'!D52&gt;'Raw Data'!E52, ABS('Raw Data'!E52-'Raw Data'!D52)&gt;7), 'Raw Data'!V52, 0)</f>
        <v/>
      </c>
      <c r="T57" s="2">
        <f>IF($A57, 1, 0)</f>
        <v/>
      </c>
      <c r="U57">
        <f>IF(ABS('Raw Data'!D52-'Raw Data'!E52)&lt;8, 'Raw Data'!W52, 0)</f>
        <v/>
      </c>
      <c r="V57" s="2">
        <f>IF($A57, 1, 0)</f>
        <v/>
      </c>
      <c r="W57">
        <f>IF(AND('Raw Data'!E52&gt;'Raw Data'!D52, ABS('Raw Data'!E52-'Raw Data'!D52)&gt;7), 'Raw Data'!X52, 0)</f>
        <v/>
      </c>
      <c r="X57" s="2">
        <f>IF($A57, 1, 0)</f>
        <v/>
      </c>
      <c r="Y57">
        <f>IF(AND('Raw Data'!D52&gt;'Raw Data'!E52, ABS('Raw Data'!E52-'Raw Data'!D52)&gt;3), 'Raw Data'!Y52, 0)</f>
        <v/>
      </c>
      <c r="Z57" s="2">
        <f>IF($A57, 1, 0)</f>
        <v/>
      </c>
      <c r="AA57">
        <f>IF(ABS('Raw Data'!D52-'Raw Data'!E52)&lt;4, 'Raw Data'!Z52, 0)</f>
        <v/>
      </c>
      <c r="AB57" s="2">
        <f>IF($A57, 1, 0)</f>
        <v/>
      </c>
      <c r="AC57">
        <f>IF(AND('Raw Data'!E52&gt;'Raw Data'!D52, ABS('Raw Data'!E52-'Raw Data'!D52)&gt;7), 'Raw Data'!AA52, 0)</f>
        <v/>
      </c>
      <c r="AD57" s="2">
        <f>IF($A57, 1, 0)</f>
        <v/>
      </c>
      <c r="AE57">
        <f>IF(AND('Raw Data'!D52&gt;9, 'Raw Data'!E52&gt;9), 'Raw Data'!AL52, 0)</f>
        <v/>
      </c>
      <c r="AF57" s="2">
        <f>IF($A57, 1, 0)</f>
        <v/>
      </c>
      <c r="AG57">
        <f>IF(AE57=0, 'Raw Data'!AM52, 0)</f>
        <v/>
      </c>
      <c r="AH57" s="2">
        <f>IF($A57, 1, 0)</f>
        <v/>
      </c>
      <c r="AI57">
        <f>IF(AND('Raw Data'!$D52&gt;14, 'Raw Data'!$E52&gt;14), 'Raw Data'!AN52, 0)</f>
        <v/>
      </c>
      <c r="AJ57" s="2">
        <f>IF($A57, 1, 0)</f>
        <v/>
      </c>
      <c r="AK57">
        <f>IF(AI57=0, 'Raw Data'!AO52, 0)</f>
        <v/>
      </c>
      <c r="AL57" s="2">
        <f>IF($A57, 1, 0)</f>
        <v/>
      </c>
      <c r="AM57">
        <f>IF(AND('Raw Data'!$D52&gt;19, 'Raw Data'!$E52&gt;19), 'Raw Data'!AP52, 0)</f>
        <v/>
      </c>
      <c r="AN57" s="2">
        <f>IF($A57, 1, 0)</f>
        <v/>
      </c>
      <c r="AO57">
        <f>IF(AM57=0, 'Raw Data'!AQ52, 0)</f>
        <v/>
      </c>
      <c r="AP57" s="2">
        <f>IF($A57, 1, 0)</f>
        <v/>
      </c>
      <c r="AQ57">
        <f>IF(AND('Raw Data'!$D52&gt;24, 'Raw Data'!$E52&gt;24), 'Raw Data'!AR52, 0)</f>
        <v/>
      </c>
      <c r="AR57" s="2">
        <f>IF($A57, 1, 0)</f>
        <v/>
      </c>
      <c r="AS57">
        <f>IF(AQ57=0, 'Raw Data'!AS52, 0)</f>
        <v/>
      </c>
      <c r="AT57" s="2">
        <f>IF($A57, 1, 0)</f>
        <v/>
      </c>
      <c r="AU57">
        <f>IF(AND('Raw Data'!$D52&gt;29, 'Raw Data'!$E52&gt;29), 'Raw Data'!AT52, 0)</f>
        <v/>
      </c>
      <c r="AV57" s="2">
        <f>IF($A57, 1, 0)</f>
        <v/>
      </c>
      <c r="AW57">
        <f>IF(AU57=0, 'Raw Data'!AU52, 0)</f>
        <v/>
      </c>
      <c r="AX57" s="2">
        <f>IF($A57, 1, 0)</f>
        <v/>
      </c>
      <c r="AY57">
        <f>IF(ISNUMBER('Raw Data'!D52), IF(_xlfn.XLOOKUP(SMALL('Raw Data'!K52:N52, 1), K57:Q57, K57:Q57, 0)&gt;0, SMALL('Raw Data'!K52:N52, 1), 0), 0)</f>
        <v/>
      </c>
      <c r="AZ57" s="2">
        <f>IF($A57, 1, 0)</f>
        <v/>
      </c>
      <c r="BA57">
        <f>IF(ISNUMBER('Raw Data'!D52), IF(_xlfn.XLOOKUP(SMALL('Raw Data'!K52:N52, 2), K57:Q57, K57:Q57, 0)&gt;0, SMALL('Raw Data'!K52:N52, 2), 0), 0)</f>
        <v/>
      </c>
      <c r="BB57" s="2">
        <f>IF($A57, 1, 0)</f>
        <v/>
      </c>
      <c r="BC57">
        <f>IF(ISNUMBER('Raw Data'!D52), IF(_xlfn.XLOOKUP(SMALL('Raw Data'!K52:N52, 3), K57:Q57, K57:Q57, 0)&gt;0, SMALL('Raw Data'!K52:N52, 3), 0), 0)</f>
        <v/>
      </c>
      <c r="BD57" s="2">
        <f>IF($A57, 1, 0)</f>
        <v/>
      </c>
      <c r="BE57">
        <f>IF(ISNUMBER('Raw Data'!D52), IF(_xlfn.XLOOKUP(SMALL('Raw Data'!K52:N52, 4), K57:Q57, K57:Q57, 0)&gt;0, SMALL('Raw Data'!K52:N52, 4), 0), 0)</f>
        <v/>
      </c>
      <c r="BF57" s="2">
        <f>IF($A57, 1, 0)</f>
        <v/>
      </c>
      <c r="BG57">
        <f>IF(AND('Raw Data'!I52&lt;'Raw Data'!J52, 'Raw Data'!D52&gt;'Raw Data'!E52), 'Raw Data'!I52, IF(AND('Raw Data'!J52&lt;'Raw Data'!I52, 'Raw Data'!E52&gt;'Raw Data'!D52), 'Raw Data'!J52, 0))</f>
        <v/>
      </c>
      <c r="BH57">
        <f>IF(OR(AND('Raw Data'!I52&lt;'Raw Data'!J52, 'Raw Data'!I52&gt;BH$1), AND('Raw Data'!J52&lt;'Raw Data'!I52, 'Raw Data'!J52&gt;BH$1)), 1, 0)</f>
        <v/>
      </c>
      <c r="BI57">
        <f>IF(AND(BH57, ABS('Raw Data'!D52-'Raw Data'!E52)&lt;4), 'Raw Data'!Z52, 0)</f>
        <v/>
      </c>
      <c r="BJ57">
        <f>IF('Raw Data'!F52&gt;Analysis!BJ$1, 1, 0)</f>
        <v/>
      </c>
      <c r="BK57">
        <f>IF(BJ57, AQ57, 0)</f>
        <v/>
      </c>
      <c r="BL57">
        <f>IF(AND('Raw Data'!F52&lt;Analysis!BL$1, ISBLANK('Raw Data'!F52)=FALSE), 1, 0)</f>
        <v/>
      </c>
      <c r="BM57">
        <f>IF(BL57, AS57, 0)</f>
        <v/>
      </c>
      <c r="BN57">
        <f>IF(AND('Raw Data'!F52&lt;Analysis!BN$1, ISBLANK('Raw Data'!F52)=FALSE), 1, 0)</f>
        <v/>
      </c>
      <c r="BO57">
        <f>IF(BN57, AI57, 0)</f>
        <v/>
      </c>
    </row>
    <row r="58">
      <c r="A58" s="2">
        <f>'Raw Data'!A53</f>
        <v/>
      </c>
      <c r="B58" s="2">
        <f>IF(A58, 1, 0)</f>
        <v/>
      </c>
      <c r="C58">
        <f>IF('Raw Data'!D53&lt;'Raw Data'!E53, 'Raw Data'!J53, 0)</f>
        <v/>
      </c>
      <c r="D58" s="2">
        <f>IF(A58, 1, 0)</f>
        <v/>
      </c>
      <c r="E58">
        <f>IF('Raw Data'!D53&gt;'Raw Data'!E53, 'Raw Data'!I53, 0)</f>
        <v/>
      </c>
      <c r="F58" s="2">
        <f>IF('Raw Data'!F53&gt;0, 1, 0)</f>
        <v/>
      </c>
      <c r="G58">
        <f>IF(SUM('Raw Data'!D53:E53)&lt;'Raw Data'!F53, 'Raw Data'!H53, 0)</f>
        <v/>
      </c>
      <c r="H58">
        <f>IF('Raw Data'!F53&gt;0, 1, 0)</f>
        <v/>
      </c>
      <c r="I58">
        <f>IF(SUM('Raw Data'!D53:E53)&gt;'Raw Data'!F53, 'Raw Data'!G53, 0)</f>
        <v/>
      </c>
      <c r="J58" s="2">
        <f>IF($A58, 1, 0)</f>
        <v/>
      </c>
      <c r="K58">
        <f>IF(AND('Raw Data'!D53&gt;'Raw Data'!E53, ABS('Raw Data'!D53-'Raw Data'!E53)&lt;14), 'Raw Data'!K53, 0)</f>
        <v/>
      </c>
      <c r="L58" s="2">
        <f>IF($A58, 1, 0)</f>
        <v/>
      </c>
      <c r="M58">
        <f>IF(AND('Raw Data'!D53&gt;'Raw Data'!E53, ABS('Raw Data'!D53-'Raw Data'!E53)&gt;13), 'Raw Data'!L53, 0)</f>
        <v/>
      </c>
      <c r="N58" s="2">
        <f>IF($A58, 1, 0)</f>
        <v/>
      </c>
      <c r="O58">
        <f>IF(AND('Raw Data'!E53&gt;'Raw Data'!D53, ABS('Raw Data'!E53-'Raw Data'!D53)&lt;14), 'Raw Data'!M53, 0)</f>
        <v/>
      </c>
      <c r="P58" s="2">
        <f>IF($A58, 1, 0)</f>
        <v/>
      </c>
      <c r="Q58">
        <f>IF(AND('Raw Data'!E53&gt;'Raw Data'!D53, ABS('Raw Data'!E53-'Raw Data'!D53)&gt;13), 'Raw Data'!N53, 0)</f>
        <v/>
      </c>
      <c r="R58" s="2">
        <f>IF($A58, 1, 0)</f>
        <v/>
      </c>
      <c r="S58">
        <f>IF(AND('Raw Data'!D53&gt;'Raw Data'!E53, ABS('Raw Data'!E53-'Raw Data'!D53)&gt;7), 'Raw Data'!V53, 0)</f>
        <v/>
      </c>
      <c r="T58" s="2">
        <f>IF($A58, 1, 0)</f>
        <v/>
      </c>
      <c r="U58">
        <f>IF(ABS('Raw Data'!D53-'Raw Data'!E53)&lt;8, 'Raw Data'!W53, 0)</f>
        <v/>
      </c>
      <c r="V58" s="2">
        <f>IF($A58, 1, 0)</f>
        <v/>
      </c>
      <c r="W58">
        <f>IF(AND('Raw Data'!E53&gt;'Raw Data'!D53, ABS('Raw Data'!E53-'Raw Data'!D53)&gt;7), 'Raw Data'!X53, 0)</f>
        <v/>
      </c>
      <c r="X58" s="2">
        <f>IF($A58, 1, 0)</f>
        <v/>
      </c>
      <c r="Y58">
        <f>IF(AND('Raw Data'!D53&gt;'Raw Data'!E53, ABS('Raw Data'!E53-'Raw Data'!D53)&gt;3), 'Raw Data'!Y53, 0)</f>
        <v/>
      </c>
      <c r="Z58" s="2">
        <f>IF($A58, 1, 0)</f>
        <v/>
      </c>
      <c r="AA58">
        <f>IF(ABS('Raw Data'!D53-'Raw Data'!E53)&lt;4, 'Raw Data'!Z53, 0)</f>
        <v/>
      </c>
      <c r="AB58" s="2">
        <f>IF($A58, 1, 0)</f>
        <v/>
      </c>
      <c r="AC58">
        <f>IF(AND('Raw Data'!E53&gt;'Raw Data'!D53, ABS('Raw Data'!E53-'Raw Data'!D53)&gt;7), 'Raw Data'!AA53, 0)</f>
        <v/>
      </c>
      <c r="AD58" s="2">
        <f>IF($A58, 1, 0)</f>
        <v/>
      </c>
      <c r="AE58">
        <f>IF(AND('Raw Data'!D53&gt;9, 'Raw Data'!E53&gt;9), 'Raw Data'!AL53, 0)</f>
        <v/>
      </c>
      <c r="AF58" s="2">
        <f>IF($A58, 1, 0)</f>
        <v/>
      </c>
      <c r="AG58">
        <f>IF(AE58=0, 'Raw Data'!AM53, 0)</f>
        <v/>
      </c>
      <c r="AH58" s="2">
        <f>IF($A58, 1, 0)</f>
        <v/>
      </c>
      <c r="AI58">
        <f>IF(AND('Raw Data'!$D53&gt;14, 'Raw Data'!$E53&gt;14), 'Raw Data'!AN53, 0)</f>
        <v/>
      </c>
      <c r="AJ58" s="2">
        <f>IF($A58, 1, 0)</f>
        <v/>
      </c>
      <c r="AK58">
        <f>IF(AI58=0, 'Raw Data'!AO53, 0)</f>
        <v/>
      </c>
      <c r="AL58" s="2">
        <f>IF($A58, 1, 0)</f>
        <v/>
      </c>
      <c r="AM58">
        <f>IF(AND('Raw Data'!$D53&gt;19, 'Raw Data'!$E53&gt;19), 'Raw Data'!AP53, 0)</f>
        <v/>
      </c>
      <c r="AN58" s="2">
        <f>IF($A58, 1, 0)</f>
        <v/>
      </c>
      <c r="AO58">
        <f>IF(AM58=0, 'Raw Data'!AQ53, 0)</f>
        <v/>
      </c>
      <c r="AP58" s="2">
        <f>IF($A58, 1, 0)</f>
        <v/>
      </c>
      <c r="AQ58">
        <f>IF(AND('Raw Data'!$D53&gt;24, 'Raw Data'!$E53&gt;24), 'Raw Data'!AR53, 0)</f>
        <v/>
      </c>
      <c r="AR58" s="2">
        <f>IF($A58, 1, 0)</f>
        <v/>
      </c>
      <c r="AS58">
        <f>IF(AQ58=0, 'Raw Data'!AS53, 0)</f>
        <v/>
      </c>
      <c r="AT58" s="2">
        <f>IF($A58, 1, 0)</f>
        <v/>
      </c>
      <c r="AU58">
        <f>IF(AND('Raw Data'!$D53&gt;29, 'Raw Data'!$E53&gt;29), 'Raw Data'!AT53, 0)</f>
        <v/>
      </c>
      <c r="AV58" s="2">
        <f>IF($A58, 1, 0)</f>
        <v/>
      </c>
      <c r="AW58">
        <f>IF(AU58=0, 'Raw Data'!AU53, 0)</f>
        <v/>
      </c>
      <c r="AX58" s="2">
        <f>IF($A58, 1, 0)</f>
        <v/>
      </c>
      <c r="AY58">
        <f>IF(ISNUMBER('Raw Data'!D53), IF(_xlfn.XLOOKUP(SMALL('Raw Data'!K53:N53, 1), K58:Q58, K58:Q58, 0)&gt;0, SMALL('Raw Data'!K53:N53, 1), 0), 0)</f>
        <v/>
      </c>
      <c r="AZ58" s="2">
        <f>IF($A58, 1, 0)</f>
        <v/>
      </c>
      <c r="BA58">
        <f>IF(ISNUMBER('Raw Data'!D53), IF(_xlfn.XLOOKUP(SMALL('Raw Data'!K53:N53, 2), K58:Q58, K58:Q58, 0)&gt;0, SMALL('Raw Data'!K53:N53, 2), 0), 0)</f>
        <v/>
      </c>
      <c r="BB58" s="2">
        <f>IF($A58, 1, 0)</f>
        <v/>
      </c>
      <c r="BC58">
        <f>IF(ISNUMBER('Raw Data'!D53), IF(_xlfn.XLOOKUP(SMALL('Raw Data'!K53:N53, 3), K58:Q58, K58:Q58, 0)&gt;0, SMALL('Raw Data'!K53:N53, 3), 0), 0)</f>
        <v/>
      </c>
      <c r="BD58" s="2">
        <f>IF($A58, 1, 0)</f>
        <v/>
      </c>
      <c r="BE58">
        <f>IF(ISNUMBER('Raw Data'!D53), IF(_xlfn.XLOOKUP(SMALL('Raw Data'!K53:N53, 4), K58:Q58, K58:Q58, 0)&gt;0, SMALL('Raw Data'!K53:N53, 4), 0), 0)</f>
        <v/>
      </c>
      <c r="BF58" s="2">
        <f>IF($A58, 1, 0)</f>
        <v/>
      </c>
      <c r="BG58">
        <f>IF(AND('Raw Data'!I53&lt;'Raw Data'!J53, 'Raw Data'!D53&gt;'Raw Data'!E53), 'Raw Data'!I53, IF(AND('Raw Data'!J53&lt;'Raw Data'!I53, 'Raw Data'!E53&gt;'Raw Data'!D53), 'Raw Data'!J53, 0))</f>
        <v/>
      </c>
      <c r="BH58">
        <f>IF(OR(AND('Raw Data'!I53&lt;'Raw Data'!J53, 'Raw Data'!I53&gt;BH$1), AND('Raw Data'!J53&lt;'Raw Data'!I53, 'Raw Data'!J53&gt;BH$1)), 1, 0)</f>
        <v/>
      </c>
      <c r="BI58">
        <f>IF(AND(BH58, ABS('Raw Data'!D53-'Raw Data'!E53)&lt;4), 'Raw Data'!Z53, 0)</f>
        <v/>
      </c>
      <c r="BJ58">
        <f>IF('Raw Data'!F53&gt;Analysis!BJ$1, 1, 0)</f>
        <v/>
      </c>
      <c r="BK58">
        <f>IF(BJ58, AQ58, 0)</f>
        <v/>
      </c>
      <c r="BL58">
        <f>IF(AND('Raw Data'!F53&lt;Analysis!BL$1, ISBLANK('Raw Data'!F53)=FALSE), 1, 0)</f>
        <v/>
      </c>
      <c r="BM58">
        <f>IF(BL58, AS58, 0)</f>
        <v/>
      </c>
      <c r="BN58">
        <f>IF(AND('Raw Data'!F53&lt;Analysis!BN$1, ISBLANK('Raw Data'!F53)=FALSE), 1, 0)</f>
        <v/>
      </c>
      <c r="BO58">
        <f>IF(BN58, AI58, 0)</f>
        <v/>
      </c>
    </row>
    <row r="59">
      <c r="A59" s="2">
        <f>'Raw Data'!A54</f>
        <v/>
      </c>
      <c r="B59" s="2">
        <f>IF(A59, 1, 0)</f>
        <v/>
      </c>
      <c r="C59">
        <f>IF('Raw Data'!D54&lt;'Raw Data'!E54, 'Raw Data'!J54, 0)</f>
        <v/>
      </c>
      <c r="D59" s="2">
        <f>IF(A59, 1, 0)</f>
        <v/>
      </c>
      <c r="E59">
        <f>IF('Raw Data'!D54&gt;'Raw Data'!E54, 'Raw Data'!I54, 0)</f>
        <v/>
      </c>
      <c r="F59" s="2">
        <f>IF('Raw Data'!F54&gt;0, 1, 0)</f>
        <v/>
      </c>
      <c r="G59">
        <f>IF(SUM('Raw Data'!D54:E54)&lt;'Raw Data'!F54, 'Raw Data'!H54, 0)</f>
        <v/>
      </c>
      <c r="H59">
        <f>IF('Raw Data'!F54&gt;0, 1, 0)</f>
        <v/>
      </c>
      <c r="I59">
        <f>IF(SUM('Raw Data'!D54:E54)&gt;'Raw Data'!F54, 'Raw Data'!G54, 0)</f>
        <v/>
      </c>
      <c r="J59" s="2">
        <f>IF($A59, 1, 0)</f>
        <v/>
      </c>
      <c r="K59">
        <f>IF(AND('Raw Data'!D54&gt;'Raw Data'!E54, ABS('Raw Data'!D54-'Raw Data'!E54)&lt;14), 'Raw Data'!K54, 0)</f>
        <v/>
      </c>
      <c r="L59" s="2">
        <f>IF($A59, 1, 0)</f>
        <v/>
      </c>
      <c r="M59">
        <f>IF(AND('Raw Data'!D54&gt;'Raw Data'!E54, ABS('Raw Data'!D54-'Raw Data'!E54)&gt;13), 'Raw Data'!L54, 0)</f>
        <v/>
      </c>
      <c r="N59" s="2">
        <f>IF($A59, 1, 0)</f>
        <v/>
      </c>
      <c r="O59">
        <f>IF(AND('Raw Data'!E54&gt;'Raw Data'!D54, ABS('Raw Data'!E54-'Raw Data'!D54)&lt;14), 'Raw Data'!M54, 0)</f>
        <v/>
      </c>
      <c r="P59" s="2">
        <f>IF($A59, 1, 0)</f>
        <v/>
      </c>
      <c r="Q59">
        <f>IF(AND('Raw Data'!E54&gt;'Raw Data'!D54, ABS('Raw Data'!E54-'Raw Data'!D54)&gt;13), 'Raw Data'!N54, 0)</f>
        <v/>
      </c>
      <c r="R59" s="2">
        <f>IF($A59, 1, 0)</f>
        <v/>
      </c>
      <c r="S59">
        <f>IF(AND('Raw Data'!D54&gt;'Raw Data'!E54, ABS('Raw Data'!E54-'Raw Data'!D54)&gt;7), 'Raw Data'!V54, 0)</f>
        <v/>
      </c>
      <c r="T59" s="2">
        <f>IF($A59, 1, 0)</f>
        <v/>
      </c>
      <c r="U59">
        <f>IF(ABS('Raw Data'!D54-'Raw Data'!E54)&lt;8, 'Raw Data'!W54, 0)</f>
        <v/>
      </c>
      <c r="V59" s="2">
        <f>IF($A59, 1, 0)</f>
        <v/>
      </c>
      <c r="W59">
        <f>IF(AND('Raw Data'!E54&gt;'Raw Data'!D54, ABS('Raw Data'!E54-'Raw Data'!D54)&gt;7), 'Raw Data'!X54, 0)</f>
        <v/>
      </c>
      <c r="X59" s="2">
        <f>IF($A59, 1, 0)</f>
        <v/>
      </c>
      <c r="Y59">
        <f>IF(AND('Raw Data'!D54&gt;'Raw Data'!E54, ABS('Raw Data'!E54-'Raw Data'!D54)&gt;3), 'Raw Data'!Y54, 0)</f>
        <v/>
      </c>
      <c r="Z59" s="2">
        <f>IF($A59, 1, 0)</f>
        <v/>
      </c>
      <c r="AA59">
        <f>IF(ABS('Raw Data'!D54-'Raw Data'!E54)&lt;4, 'Raw Data'!Z54, 0)</f>
        <v/>
      </c>
      <c r="AB59" s="2">
        <f>IF($A59, 1, 0)</f>
        <v/>
      </c>
      <c r="AC59">
        <f>IF(AND('Raw Data'!E54&gt;'Raw Data'!D54, ABS('Raw Data'!E54-'Raw Data'!D54)&gt;7), 'Raw Data'!AA54, 0)</f>
        <v/>
      </c>
      <c r="AD59" s="2">
        <f>IF($A59, 1, 0)</f>
        <v/>
      </c>
      <c r="AE59">
        <f>IF(AND('Raw Data'!D54&gt;9, 'Raw Data'!E54&gt;9), 'Raw Data'!AL54, 0)</f>
        <v/>
      </c>
      <c r="AF59" s="2">
        <f>IF($A59, 1, 0)</f>
        <v/>
      </c>
      <c r="AG59">
        <f>IF(AE59=0, 'Raw Data'!AM54, 0)</f>
        <v/>
      </c>
      <c r="AH59" s="2">
        <f>IF($A59, 1, 0)</f>
        <v/>
      </c>
      <c r="AI59">
        <f>IF(AND('Raw Data'!$D54&gt;14, 'Raw Data'!$E54&gt;14), 'Raw Data'!AN54, 0)</f>
        <v/>
      </c>
      <c r="AJ59" s="2">
        <f>IF($A59, 1, 0)</f>
        <v/>
      </c>
      <c r="AK59">
        <f>IF(AI59=0, 'Raw Data'!AO54, 0)</f>
        <v/>
      </c>
      <c r="AL59" s="2">
        <f>IF($A59, 1, 0)</f>
        <v/>
      </c>
      <c r="AM59">
        <f>IF(AND('Raw Data'!$D54&gt;19, 'Raw Data'!$E54&gt;19), 'Raw Data'!AP54, 0)</f>
        <v/>
      </c>
      <c r="AN59" s="2">
        <f>IF($A59, 1, 0)</f>
        <v/>
      </c>
      <c r="AO59">
        <f>IF(AM59=0, 'Raw Data'!AQ54, 0)</f>
        <v/>
      </c>
      <c r="AP59" s="2">
        <f>IF($A59, 1, 0)</f>
        <v/>
      </c>
      <c r="AQ59">
        <f>IF(AND('Raw Data'!$D54&gt;24, 'Raw Data'!$E54&gt;24), 'Raw Data'!AR54, 0)</f>
        <v/>
      </c>
      <c r="AR59" s="2">
        <f>IF($A59, 1, 0)</f>
        <v/>
      </c>
      <c r="AS59">
        <f>IF(AQ59=0, 'Raw Data'!AS54, 0)</f>
        <v/>
      </c>
      <c r="AT59" s="2">
        <f>IF($A59, 1, 0)</f>
        <v/>
      </c>
      <c r="AU59">
        <f>IF(AND('Raw Data'!$D54&gt;29, 'Raw Data'!$E54&gt;29), 'Raw Data'!AT54, 0)</f>
        <v/>
      </c>
      <c r="AV59" s="2">
        <f>IF($A59, 1, 0)</f>
        <v/>
      </c>
      <c r="AW59">
        <f>IF(AU59=0, 'Raw Data'!AU54, 0)</f>
        <v/>
      </c>
      <c r="AX59" s="2">
        <f>IF($A59, 1, 0)</f>
        <v/>
      </c>
      <c r="AY59">
        <f>IF(ISNUMBER('Raw Data'!D54), IF(_xlfn.XLOOKUP(SMALL('Raw Data'!K54:N54, 1), K59:Q59, K59:Q59, 0)&gt;0, SMALL('Raw Data'!K54:N54, 1), 0), 0)</f>
        <v/>
      </c>
      <c r="AZ59" s="2">
        <f>IF($A59, 1, 0)</f>
        <v/>
      </c>
      <c r="BA59">
        <f>IF(ISNUMBER('Raw Data'!D54), IF(_xlfn.XLOOKUP(SMALL('Raw Data'!K54:N54, 2), K59:Q59, K59:Q59, 0)&gt;0, SMALL('Raw Data'!K54:N54, 2), 0), 0)</f>
        <v/>
      </c>
      <c r="BB59" s="2">
        <f>IF($A59, 1, 0)</f>
        <v/>
      </c>
      <c r="BC59">
        <f>IF(ISNUMBER('Raw Data'!D54), IF(_xlfn.XLOOKUP(SMALL('Raw Data'!K54:N54, 3), K59:Q59, K59:Q59, 0)&gt;0, SMALL('Raw Data'!K54:N54, 3), 0), 0)</f>
        <v/>
      </c>
      <c r="BD59" s="2">
        <f>IF($A59, 1, 0)</f>
        <v/>
      </c>
      <c r="BE59">
        <f>IF(ISNUMBER('Raw Data'!D54), IF(_xlfn.XLOOKUP(SMALL('Raw Data'!K54:N54, 4), K59:Q59, K59:Q59, 0)&gt;0, SMALL('Raw Data'!K54:N54, 4), 0), 0)</f>
        <v/>
      </c>
      <c r="BF59" s="2">
        <f>IF($A59, 1, 0)</f>
        <v/>
      </c>
      <c r="BG59">
        <f>IF(AND('Raw Data'!I54&lt;'Raw Data'!J54, 'Raw Data'!D54&gt;'Raw Data'!E54), 'Raw Data'!I54, IF(AND('Raw Data'!J54&lt;'Raw Data'!I54, 'Raw Data'!E54&gt;'Raw Data'!D54), 'Raw Data'!J54, 0))</f>
        <v/>
      </c>
      <c r="BH59">
        <f>IF(OR(AND('Raw Data'!I54&lt;'Raw Data'!J54, 'Raw Data'!I54&gt;BH$1), AND('Raw Data'!J54&lt;'Raw Data'!I54, 'Raw Data'!J54&gt;BH$1)), 1, 0)</f>
        <v/>
      </c>
      <c r="BI59">
        <f>IF(AND(BH59, ABS('Raw Data'!D54-'Raw Data'!E54)&lt;4), 'Raw Data'!Z54, 0)</f>
        <v/>
      </c>
      <c r="BJ59">
        <f>IF('Raw Data'!F54&gt;Analysis!BJ$1, 1, 0)</f>
        <v/>
      </c>
      <c r="BK59">
        <f>IF(BJ59, AQ59, 0)</f>
        <v/>
      </c>
      <c r="BL59">
        <f>IF(AND('Raw Data'!F54&lt;Analysis!BL$1, ISBLANK('Raw Data'!F54)=FALSE), 1, 0)</f>
        <v/>
      </c>
      <c r="BM59">
        <f>IF(BL59, AS59, 0)</f>
        <v/>
      </c>
      <c r="BN59">
        <f>IF(AND('Raw Data'!F54&lt;Analysis!BN$1, ISBLANK('Raw Data'!F54)=FALSE), 1, 0)</f>
        <v/>
      </c>
      <c r="BO59">
        <f>IF(BN59, AI59, 0)</f>
        <v/>
      </c>
    </row>
    <row r="60">
      <c r="A60" s="2">
        <f>'Raw Data'!A55</f>
        <v/>
      </c>
      <c r="B60" s="2">
        <f>IF(A60, 1, 0)</f>
        <v/>
      </c>
      <c r="C60">
        <f>IF('Raw Data'!D55&lt;'Raw Data'!E55, 'Raw Data'!J55, 0)</f>
        <v/>
      </c>
      <c r="D60" s="2">
        <f>IF(A60, 1, 0)</f>
        <v/>
      </c>
      <c r="E60">
        <f>IF('Raw Data'!D55&gt;'Raw Data'!E55, 'Raw Data'!I55, 0)</f>
        <v/>
      </c>
      <c r="F60" s="2">
        <f>IF('Raw Data'!F55&gt;0, 1, 0)</f>
        <v/>
      </c>
      <c r="G60">
        <f>IF(SUM('Raw Data'!D55:E55)&lt;'Raw Data'!F55, 'Raw Data'!H55, 0)</f>
        <v/>
      </c>
      <c r="H60">
        <f>IF('Raw Data'!F55&gt;0, 1, 0)</f>
        <v/>
      </c>
      <c r="I60">
        <f>IF(SUM('Raw Data'!D55:E55)&gt;'Raw Data'!F55, 'Raw Data'!G55, 0)</f>
        <v/>
      </c>
      <c r="J60" s="2">
        <f>IF($A60, 1, 0)</f>
        <v/>
      </c>
      <c r="K60">
        <f>IF(AND('Raw Data'!D55&gt;'Raw Data'!E55, ABS('Raw Data'!D55-'Raw Data'!E55)&lt;14), 'Raw Data'!K55, 0)</f>
        <v/>
      </c>
      <c r="L60" s="2">
        <f>IF($A60, 1, 0)</f>
        <v/>
      </c>
      <c r="M60">
        <f>IF(AND('Raw Data'!D55&gt;'Raw Data'!E55, ABS('Raw Data'!D55-'Raw Data'!E55)&gt;13), 'Raw Data'!L55, 0)</f>
        <v/>
      </c>
      <c r="N60" s="2">
        <f>IF($A60, 1, 0)</f>
        <v/>
      </c>
      <c r="O60">
        <f>IF(AND('Raw Data'!E55&gt;'Raw Data'!D55, ABS('Raw Data'!E55-'Raw Data'!D55)&lt;14), 'Raw Data'!M55, 0)</f>
        <v/>
      </c>
      <c r="P60" s="2">
        <f>IF($A60, 1, 0)</f>
        <v/>
      </c>
      <c r="Q60">
        <f>IF(AND('Raw Data'!E55&gt;'Raw Data'!D55, ABS('Raw Data'!E55-'Raw Data'!D55)&gt;13), 'Raw Data'!N55, 0)</f>
        <v/>
      </c>
      <c r="R60" s="2">
        <f>IF($A60, 1, 0)</f>
        <v/>
      </c>
      <c r="S60">
        <f>IF(AND('Raw Data'!D55&gt;'Raw Data'!E55, ABS('Raw Data'!E55-'Raw Data'!D55)&gt;7), 'Raw Data'!V55, 0)</f>
        <v/>
      </c>
      <c r="T60" s="2">
        <f>IF($A60, 1, 0)</f>
        <v/>
      </c>
      <c r="U60">
        <f>IF(ABS('Raw Data'!D55-'Raw Data'!E55)&lt;8, 'Raw Data'!W55, 0)</f>
        <v/>
      </c>
      <c r="V60" s="2">
        <f>IF($A60, 1, 0)</f>
        <v/>
      </c>
      <c r="W60">
        <f>IF(AND('Raw Data'!E55&gt;'Raw Data'!D55, ABS('Raw Data'!E55-'Raw Data'!D55)&gt;7), 'Raw Data'!X55, 0)</f>
        <v/>
      </c>
      <c r="X60" s="2">
        <f>IF($A60, 1, 0)</f>
        <v/>
      </c>
      <c r="Y60">
        <f>IF(AND('Raw Data'!D55&gt;'Raw Data'!E55, ABS('Raw Data'!E55-'Raw Data'!D55)&gt;3), 'Raw Data'!Y55, 0)</f>
        <v/>
      </c>
      <c r="Z60" s="2">
        <f>IF($A60, 1, 0)</f>
        <v/>
      </c>
      <c r="AA60">
        <f>IF(ABS('Raw Data'!D55-'Raw Data'!E55)&lt;4, 'Raw Data'!Z55, 0)</f>
        <v/>
      </c>
      <c r="AB60" s="2">
        <f>IF($A60, 1, 0)</f>
        <v/>
      </c>
      <c r="AC60">
        <f>IF(AND('Raw Data'!E55&gt;'Raw Data'!D55, ABS('Raw Data'!E55-'Raw Data'!D55)&gt;7), 'Raw Data'!AA55, 0)</f>
        <v/>
      </c>
      <c r="AD60" s="2">
        <f>IF($A60, 1, 0)</f>
        <v/>
      </c>
      <c r="AE60">
        <f>IF(AND('Raw Data'!D55&gt;9, 'Raw Data'!E55&gt;9), 'Raw Data'!AL55, 0)</f>
        <v/>
      </c>
      <c r="AF60" s="2">
        <f>IF($A60, 1, 0)</f>
        <v/>
      </c>
      <c r="AG60">
        <f>IF(AE60=0, 'Raw Data'!AM55, 0)</f>
        <v/>
      </c>
      <c r="AH60" s="2">
        <f>IF($A60, 1, 0)</f>
        <v/>
      </c>
      <c r="AI60">
        <f>IF(AND('Raw Data'!$D55&gt;14, 'Raw Data'!$E55&gt;14), 'Raw Data'!AN55, 0)</f>
        <v/>
      </c>
      <c r="AJ60" s="2">
        <f>IF($A60, 1, 0)</f>
        <v/>
      </c>
      <c r="AK60">
        <f>IF(AI60=0, 'Raw Data'!AO55, 0)</f>
        <v/>
      </c>
      <c r="AL60" s="2">
        <f>IF($A60, 1, 0)</f>
        <v/>
      </c>
      <c r="AM60">
        <f>IF(AND('Raw Data'!$D55&gt;19, 'Raw Data'!$E55&gt;19), 'Raw Data'!AP55, 0)</f>
        <v/>
      </c>
      <c r="AN60" s="2">
        <f>IF($A60, 1, 0)</f>
        <v/>
      </c>
      <c r="AO60">
        <f>IF(AM60=0, 'Raw Data'!AQ55, 0)</f>
        <v/>
      </c>
      <c r="AP60" s="2">
        <f>IF($A60, 1, 0)</f>
        <v/>
      </c>
      <c r="AQ60">
        <f>IF(AND('Raw Data'!$D55&gt;24, 'Raw Data'!$E55&gt;24), 'Raw Data'!AR55, 0)</f>
        <v/>
      </c>
      <c r="AR60" s="2">
        <f>IF($A60, 1, 0)</f>
        <v/>
      </c>
      <c r="AS60">
        <f>IF(AQ60=0, 'Raw Data'!AS55, 0)</f>
        <v/>
      </c>
      <c r="AT60" s="2">
        <f>IF($A60, 1, 0)</f>
        <v/>
      </c>
      <c r="AU60">
        <f>IF(AND('Raw Data'!$D55&gt;29, 'Raw Data'!$E55&gt;29), 'Raw Data'!AT55, 0)</f>
        <v/>
      </c>
      <c r="AV60" s="2">
        <f>IF($A60, 1, 0)</f>
        <v/>
      </c>
      <c r="AW60">
        <f>IF(AU60=0, 'Raw Data'!AU55, 0)</f>
        <v/>
      </c>
      <c r="AX60" s="2">
        <f>IF($A60, 1, 0)</f>
        <v/>
      </c>
      <c r="AY60">
        <f>IF(ISNUMBER('Raw Data'!D55), IF(_xlfn.XLOOKUP(SMALL('Raw Data'!K55:N55, 1), K60:Q60, K60:Q60, 0)&gt;0, SMALL('Raw Data'!K55:N55, 1), 0), 0)</f>
        <v/>
      </c>
      <c r="AZ60" s="2">
        <f>IF($A60, 1, 0)</f>
        <v/>
      </c>
      <c r="BA60">
        <f>IF(ISNUMBER('Raw Data'!D55), IF(_xlfn.XLOOKUP(SMALL('Raw Data'!K55:N55, 2), K60:Q60, K60:Q60, 0)&gt;0, SMALL('Raw Data'!K55:N55, 2), 0), 0)</f>
        <v/>
      </c>
      <c r="BB60" s="2">
        <f>IF($A60, 1, 0)</f>
        <v/>
      </c>
      <c r="BC60">
        <f>IF(ISNUMBER('Raw Data'!D55), IF(_xlfn.XLOOKUP(SMALL('Raw Data'!K55:N55, 3), K60:Q60, K60:Q60, 0)&gt;0, SMALL('Raw Data'!K55:N55, 3), 0), 0)</f>
        <v/>
      </c>
      <c r="BD60" s="2">
        <f>IF($A60, 1, 0)</f>
        <v/>
      </c>
      <c r="BE60">
        <f>IF(ISNUMBER('Raw Data'!D55), IF(_xlfn.XLOOKUP(SMALL('Raw Data'!K55:N55, 4), K60:Q60, K60:Q60, 0)&gt;0, SMALL('Raw Data'!K55:N55, 4), 0), 0)</f>
        <v/>
      </c>
      <c r="BF60" s="2">
        <f>IF($A60, 1, 0)</f>
        <v/>
      </c>
      <c r="BG60">
        <f>IF(AND('Raw Data'!I55&lt;'Raw Data'!J55, 'Raw Data'!D55&gt;'Raw Data'!E55), 'Raw Data'!I55, IF(AND('Raw Data'!J55&lt;'Raw Data'!I55, 'Raw Data'!E55&gt;'Raw Data'!D55), 'Raw Data'!J55, 0))</f>
        <v/>
      </c>
      <c r="BH60">
        <f>IF(OR(AND('Raw Data'!I55&lt;'Raw Data'!J55, 'Raw Data'!I55&gt;BH$1), AND('Raw Data'!J55&lt;'Raw Data'!I55, 'Raw Data'!J55&gt;BH$1)), 1, 0)</f>
        <v/>
      </c>
      <c r="BI60">
        <f>IF(AND(BH60, ABS('Raw Data'!D55-'Raw Data'!E55)&lt;4), 'Raw Data'!Z55, 0)</f>
        <v/>
      </c>
      <c r="BJ60">
        <f>IF('Raw Data'!F55&gt;Analysis!BJ$1, 1, 0)</f>
        <v/>
      </c>
      <c r="BK60">
        <f>IF(BJ60, AQ60, 0)</f>
        <v/>
      </c>
      <c r="BL60">
        <f>IF(AND('Raw Data'!F55&lt;Analysis!BL$1, ISBLANK('Raw Data'!F55)=FALSE), 1, 0)</f>
        <v/>
      </c>
      <c r="BM60">
        <f>IF(BL60, AS60, 0)</f>
        <v/>
      </c>
      <c r="BN60">
        <f>IF(AND('Raw Data'!F55&lt;Analysis!BN$1, ISBLANK('Raw Data'!F55)=FALSE), 1, 0)</f>
        <v/>
      </c>
      <c r="BO60">
        <f>IF(BN60, AI60, 0)</f>
        <v/>
      </c>
    </row>
    <row r="61">
      <c r="A61" s="2">
        <f>'Raw Data'!A56</f>
        <v/>
      </c>
      <c r="B61" s="2">
        <f>IF(A61, 1, 0)</f>
        <v/>
      </c>
      <c r="C61">
        <f>IF('Raw Data'!D56&lt;'Raw Data'!E56, 'Raw Data'!J56, 0)</f>
        <v/>
      </c>
      <c r="D61" s="2">
        <f>IF(A61, 1, 0)</f>
        <v/>
      </c>
      <c r="E61">
        <f>IF('Raw Data'!D56&gt;'Raw Data'!E56, 'Raw Data'!I56, 0)</f>
        <v/>
      </c>
      <c r="F61" s="2">
        <f>IF('Raw Data'!F56&gt;0, 1, 0)</f>
        <v/>
      </c>
      <c r="G61">
        <f>IF(SUM('Raw Data'!D56:E56)&lt;'Raw Data'!F56, 'Raw Data'!H56, 0)</f>
        <v/>
      </c>
      <c r="H61">
        <f>IF('Raw Data'!F56&gt;0, 1, 0)</f>
        <v/>
      </c>
      <c r="I61">
        <f>IF(SUM('Raw Data'!D56:E56)&gt;'Raw Data'!F56, 'Raw Data'!G56, 0)</f>
        <v/>
      </c>
      <c r="J61" s="2">
        <f>IF($A61, 1, 0)</f>
        <v/>
      </c>
      <c r="K61">
        <f>IF(AND('Raw Data'!D56&gt;'Raw Data'!E56, ABS('Raw Data'!D56-'Raw Data'!E56)&lt;14), 'Raw Data'!K56, 0)</f>
        <v/>
      </c>
      <c r="L61" s="2">
        <f>IF($A61, 1, 0)</f>
        <v/>
      </c>
      <c r="M61">
        <f>IF(AND('Raw Data'!D56&gt;'Raw Data'!E56, ABS('Raw Data'!D56-'Raw Data'!E56)&gt;13), 'Raw Data'!L56, 0)</f>
        <v/>
      </c>
      <c r="N61" s="2">
        <f>IF($A61, 1, 0)</f>
        <v/>
      </c>
      <c r="O61">
        <f>IF(AND('Raw Data'!E56&gt;'Raw Data'!D56, ABS('Raw Data'!E56-'Raw Data'!D56)&lt;14), 'Raw Data'!M56, 0)</f>
        <v/>
      </c>
      <c r="P61" s="2">
        <f>IF($A61, 1, 0)</f>
        <v/>
      </c>
      <c r="Q61">
        <f>IF(AND('Raw Data'!E56&gt;'Raw Data'!D56, ABS('Raw Data'!E56-'Raw Data'!D56)&gt;13), 'Raw Data'!N56, 0)</f>
        <v/>
      </c>
      <c r="R61" s="2">
        <f>IF($A61, 1, 0)</f>
        <v/>
      </c>
      <c r="S61">
        <f>IF(AND('Raw Data'!D56&gt;'Raw Data'!E56, ABS('Raw Data'!E56-'Raw Data'!D56)&gt;7), 'Raw Data'!V56, 0)</f>
        <v/>
      </c>
      <c r="T61" s="2">
        <f>IF($A61, 1, 0)</f>
        <v/>
      </c>
      <c r="U61">
        <f>IF(ABS('Raw Data'!D56-'Raw Data'!E56)&lt;8, 'Raw Data'!W56, 0)</f>
        <v/>
      </c>
      <c r="V61" s="2">
        <f>IF($A61, 1, 0)</f>
        <v/>
      </c>
      <c r="W61">
        <f>IF(AND('Raw Data'!E56&gt;'Raw Data'!D56, ABS('Raw Data'!E56-'Raw Data'!D56)&gt;7), 'Raw Data'!X56, 0)</f>
        <v/>
      </c>
      <c r="X61" s="2">
        <f>IF($A61, 1, 0)</f>
        <v/>
      </c>
      <c r="Y61">
        <f>IF(AND('Raw Data'!D56&gt;'Raw Data'!E56, ABS('Raw Data'!E56-'Raw Data'!D56)&gt;3), 'Raw Data'!Y56, 0)</f>
        <v/>
      </c>
      <c r="Z61" s="2">
        <f>IF($A61, 1, 0)</f>
        <v/>
      </c>
      <c r="AA61">
        <f>IF(ABS('Raw Data'!D56-'Raw Data'!E56)&lt;4, 'Raw Data'!Z56, 0)</f>
        <v/>
      </c>
      <c r="AB61" s="2">
        <f>IF($A61, 1, 0)</f>
        <v/>
      </c>
      <c r="AC61">
        <f>IF(AND('Raw Data'!E56&gt;'Raw Data'!D56, ABS('Raw Data'!E56-'Raw Data'!D56)&gt;7), 'Raw Data'!AA56, 0)</f>
        <v/>
      </c>
      <c r="AD61" s="2">
        <f>IF($A61, 1, 0)</f>
        <v/>
      </c>
      <c r="AE61">
        <f>IF(AND('Raw Data'!D56&gt;9, 'Raw Data'!E56&gt;9), 'Raw Data'!AL56, 0)</f>
        <v/>
      </c>
      <c r="AF61" s="2">
        <f>IF($A61, 1, 0)</f>
        <v/>
      </c>
      <c r="AG61">
        <f>IF(AE61=0, 'Raw Data'!AM56, 0)</f>
        <v/>
      </c>
      <c r="AH61" s="2">
        <f>IF($A61, 1, 0)</f>
        <v/>
      </c>
      <c r="AI61">
        <f>IF(AND('Raw Data'!$D56&gt;14, 'Raw Data'!$E56&gt;14), 'Raw Data'!AN56, 0)</f>
        <v/>
      </c>
      <c r="AJ61" s="2">
        <f>IF($A61, 1, 0)</f>
        <v/>
      </c>
      <c r="AK61">
        <f>IF(AI61=0, 'Raw Data'!AO56, 0)</f>
        <v/>
      </c>
      <c r="AL61" s="2">
        <f>IF($A61, 1, 0)</f>
        <v/>
      </c>
      <c r="AM61">
        <f>IF(AND('Raw Data'!$D56&gt;19, 'Raw Data'!$E56&gt;19), 'Raw Data'!AP56, 0)</f>
        <v/>
      </c>
      <c r="AN61" s="2">
        <f>IF($A61, 1, 0)</f>
        <v/>
      </c>
      <c r="AO61">
        <f>IF(AM61=0, 'Raw Data'!AQ56, 0)</f>
        <v/>
      </c>
      <c r="AP61" s="2">
        <f>IF($A61, 1, 0)</f>
        <v/>
      </c>
      <c r="AQ61">
        <f>IF(AND('Raw Data'!$D56&gt;24, 'Raw Data'!$E56&gt;24), 'Raw Data'!AR56, 0)</f>
        <v/>
      </c>
      <c r="AR61" s="2">
        <f>IF($A61, 1, 0)</f>
        <v/>
      </c>
      <c r="AS61">
        <f>IF(AQ61=0, 'Raw Data'!AS56, 0)</f>
        <v/>
      </c>
      <c r="AT61" s="2">
        <f>IF($A61, 1, 0)</f>
        <v/>
      </c>
      <c r="AU61">
        <f>IF(AND('Raw Data'!$D56&gt;29, 'Raw Data'!$E56&gt;29), 'Raw Data'!AT56, 0)</f>
        <v/>
      </c>
      <c r="AV61" s="2">
        <f>IF($A61, 1, 0)</f>
        <v/>
      </c>
      <c r="AW61">
        <f>IF(AU61=0, 'Raw Data'!AU56, 0)</f>
        <v/>
      </c>
      <c r="AX61" s="2">
        <f>IF($A61, 1, 0)</f>
        <v/>
      </c>
      <c r="AY61">
        <f>IF(ISNUMBER('Raw Data'!D56), IF(_xlfn.XLOOKUP(SMALL('Raw Data'!K56:N56, 1), K61:Q61, K61:Q61, 0)&gt;0, SMALL('Raw Data'!K56:N56, 1), 0), 0)</f>
        <v/>
      </c>
      <c r="AZ61" s="2">
        <f>IF($A61, 1, 0)</f>
        <v/>
      </c>
      <c r="BA61">
        <f>IF(ISNUMBER('Raw Data'!D56), IF(_xlfn.XLOOKUP(SMALL('Raw Data'!K56:N56, 2), K61:Q61, K61:Q61, 0)&gt;0, SMALL('Raw Data'!K56:N56, 2), 0), 0)</f>
        <v/>
      </c>
      <c r="BB61" s="2">
        <f>IF($A61, 1, 0)</f>
        <v/>
      </c>
      <c r="BC61">
        <f>IF(ISNUMBER('Raw Data'!D56), IF(_xlfn.XLOOKUP(SMALL('Raw Data'!K56:N56, 3), K61:Q61, K61:Q61, 0)&gt;0, SMALL('Raw Data'!K56:N56, 3), 0), 0)</f>
        <v/>
      </c>
      <c r="BD61" s="2">
        <f>IF($A61, 1, 0)</f>
        <v/>
      </c>
      <c r="BE61">
        <f>IF(ISNUMBER('Raw Data'!D56), IF(_xlfn.XLOOKUP(SMALL('Raw Data'!K56:N56, 4), K61:Q61, K61:Q61, 0)&gt;0, SMALL('Raw Data'!K56:N56, 4), 0), 0)</f>
        <v/>
      </c>
      <c r="BF61" s="2">
        <f>IF($A61, 1, 0)</f>
        <v/>
      </c>
      <c r="BG61">
        <f>IF(AND('Raw Data'!I56&lt;'Raw Data'!J56, 'Raw Data'!D56&gt;'Raw Data'!E56), 'Raw Data'!I56, IF(AND('Raw Data'!J56&lt;'Raw Data'!I56, 'Raw Data'!E56&gt;'Raw Data'!D56), 'Raw Data'!J56, 0))</f>
        <v/>
      </c>
      <c r="BH61">
        <f>IF(OR(AND('Raw Data'!I56&lt;'Raw Data'!J56, 'Raw Data'!I56&gt;BH$1), AND('Raw Data'!J56&lt;'Raw Data'!I56, 'Raw Data'!J56&gt;BH$1)), 1, 0)</f>
        <v/>
      </c>
      <c r="BI61">
        <f>IF(AND(BH61, ABS('Raw Data'!D56-'Raw Data'!E56)&lt;4), 'Raw Data'!Z56, 0)</f>
        <v/>
      </c>
      <c r="BJ61">
        <f>IF('Raw Data'!F56&gt;Analysis!BJ$1, 1, 0)</f>
        <v/>
      </c>
      <c r="BK61">
        <f>IF(BJ61, AQ61, 0)</f>
        <v/>
      </c>
      <c r="BL61">
        <f>IF(AND('Raw Data'!F56&lt;Analysis!BL$1, ISBLANK('Raw Data'!F56)=FALSE), 1, 0)</f>
        <v/>
      </c>
      <c r="BM61">
        <f>IF(BL61, AS61, 0)</f>
        <v/>
      </c>
      <c r="BN61">
        <f>IF(AND('Raw Data'!F56&lt;Analysis!BN$1, ISBLANK('Raw Data'!F56)=FALSE), 1, 0)</f>
        <v/>
      </c>
      <c r="BO61">
        <f>IF(BN61, AI61, 0)</f>
        <v/>
      </c>
    </row>
    <row r="62">
      <c r="A62" s="2">
        <f>'Raw Data'!A57</f>
        <v/>
      </c>
      <c r="B62" s="2">
        <f>IF(A62, 1, 0)</f>
        <v/>
      </c>
      <c r="C62">
        <f>IF('Raw Data'!D57&lt;'Raw Data'!E57, 'Raw Data'!J57, 0)</f>
        <v/>
      </c>
      <c r="D62" s="2">
        <f>IF(A62, 1, 0)</f>
        <v/>
      </c>
      <c r="E62">
        <f>IF('Raw Data'!D57&gt;'Raw Data'!E57, 'Raw Data'!I57, 0)</f>
        <v/>
      </c>
      <c r="F62" s="2">
        <f>IF('Raw Data'!F57&gt;0, 1, 0)</f>
        <v/>
      </c>
      <c r="G62">
        <f>IF(SUM('Raw Data'!D57:E57)&lt;'Raw Data'!F57, 'Raw Data'!H57, 0)</f>
        <v/>
      </c>
      <c r="H62">
        <f>IF('Raw Data'!F57&gt;0, 1, 0)</f>
        <v/>
      </c>
      <c r="I62">
        <f>IF(SUM('Raw Data'!D57:E57)&gt;'Raw Data'!F57, 'Raw Data'!G57, 0)</f>
        <v/>
      </c>
      <c r="J62" s="2">
        <f>IF($A62, 1, 0)</f>
        <v/>
      </c>
      <c r="K62">
        <f>IF(AND('Raw Data'!D57&gt;'Raw Data'!E57, ABS('Raw Data'!D57-'Raw Data'!E57)&lt;14), 'Raw Data'!K57, 0)</f>
        <v/>
      </c>
      <c r="L62" s="2">
        <f>IF($A62, 1, 0)</f>
        <v/>
      </c>
      <c r="M62">
        <f>IF(AND('Raw Data'!D57&gt;'Raw Data'!E57, ABS('Raw Data'!D57-'Raw Data'!E57)&gt;13), 'Raw Data'!L57, 0)</f>
        <v/>
      </c>
      <c r="N62" s="2">
        <f>IF($A62, 1, 0)</f>
        <v/>
      </c>
      <c r="O62">
        <f>IF(AND('Raw Data'!E57&gt;'Raw Data'!D57, ABS('Raw Data'!E57-'Raw Data'!D57)&lt;14), 'Raw Data'!M57, 0)</f>
        <v/>
      </c>
      <c r="P62" s="2">
        <f>IF($A62, 1, 0)</f>
        <v/>
      </c>
      <c r="Q62">
        <f>IF(AND('Raw Data'!E57&gt;'Raw Data'!D57, ABS('Raw Data'!E57-'Raw Data'!D57)&gt;13), 'Raw Data'!N57, 0)</f>
        <v/>
      </c>
      <c r="R62" s="2">
        <f>IF($A62, 1, 0)</f>
        <v/>
      </c>
      <c r="S62">
        <f>IF(AND('Raw Data'!D57&gt;'Raw Data'!E57, ABS('Raw Data'!E57-'Raw Data'!D57)&gt;7), 'Raw Data'!V57, 0)</f>
        <v/>
      </c>
      <c r="T62" s="2">
        <f>IF($A62, 1, 0)</f>
        <v/>
      </c>
      <c r="U62">
        <f>IF(ABS('Raw Data'!D57-'Raw Data'!E57)&lt;8, 'Raw Data'!W57, 0)</f>
        <v/>
      </c>
      <c r="V62" s="2">
        <f>IF($A62, 1, 0)</f>
        <v/>
      </c>
      <c r="W62">
        <f>IF(AND('Raw Data'!E57&gt;'Raw Data'!D57, ABS('Raw Data'!E57-'Raw Data'!D57)&gt;7), 'Raw Data'!X57, 0)</f>
        <v/>
      </c>
      <c r="X62" s="2">
        <f>IF($A62, 1, 0)</f>
        <v/>
      </c>
      <c r="Y62">
        <f>IF(AND('Raw Data'!D57&gt;'Raw Data'!E57, ABS('Raw Data'!E57-'Raw Data'!D57)&gt;3), 'Raw Data'!Y57, 0)</f>
        <v/>
      </c>
      <c r="Z62" s="2">
        <f>IF($A62, 1, 0)</f>
        <v/>
      </c>
      <c r="AA62">
        <f>IF(ABS('Raw Data'!D57-'Raw Data'!E57)&lt;4, 'Raw Data'!Z57, 0)</f>
        <v/>
      </c>
      <c r="AB62" s="2">
        <f>IF($A62, 1, 0)</f>
        <v/>
      </c>
      <c r="AC62">
        <f>IF(AND('Raw Data'!E57&gt;'Raw Data'!D57, ABS('Raw Data'!E57-'Raw Data'!D57)&gt;7), 'Raw Data'!AA57, 0)</f>
        <v/>
      </c>
      <c r="AD62" s="2">
        <f>IF($A62, 1, 0)</f>
        <v/>
      </c>
      <c r="AE62">
        <f>IF(AND('Raw Data'!D57&gt;9, 'Raw Data'!E57&gt;9), 'Raw Data'!AL57, 0)</f>
        <v/>
      </c>
      <c r="AF62" s="2">
        <f>IF($A62, 1, 0)</f>
        <v/>
      </c>
      <c r="AG62">
        <f>IF(AE62=0, 'Raw Data'!AM57, 0)</f>
        <v/>
      </c>
      <c r="AH62" s="2">
        <f>IF($A62, 1, 0)</f>
        <v/>
      </c>
      <c r="AI62">
        <f>IF(AND('Raw Data'!$D57&gt;14, 'Raw Data'!$E57&gt;14), 'Raw Data'!AN57, 0)</f>
        <v/>
      </c>
      <c r="AJ62" s="2">
        <f>IF($A62, 1, 0)</f>
        <v/>
      </c>
      <c r="AK62">
        <f>IF(AI62=0, 'Raw Data'!AO57, 0)</f>
        <v/>
      </c>
      <c r="AL62" s="2">
        <f>IF($A62, 1, 0)</f>
        <v/>
      </c>
      <c r="AM62">
        <f>IF(AND('Raw Data'!$D57&gt;19, 'Raw Data'!$E57&gt;19), 'Raw Data'!AP57, 0)</f>
        <v/>
      </c>
      <c r="AN62" s="2">
        <f>IF($A62, 1, 0)</f>
        <v/>
      </c>
      <c r="AO62">
        <f>IF(AM62=0, 'Raw Data'!AQ57, 0)</f>
        <v/>
      </c>
      <c r="AP62" s="2">
        <f>IF($A62, 1, 0)</f>
        <v/>
      </c>
      <c r="AQ62">
        <f>IF(AND('Raw Data'!$D57&gt;24, 'Raw Data'!$E57&gt;24), 'Raw Data'!AR57, 0)</f>
        <v/>
      </c>
      <c r="AR62" s="2">
        <f>IF($A62, 1, 0)</f>
        <v/>
      </c>
      <c r="AS62">
        <f>IF(AQ62=0, 'Raw Data'!AS57, 0)</f>
        <v/>
      </c>
      <c r="AT62" s="2">
        <f>IF($A62, 1, 0)</f>
        <v/>
      </c>
      <c r="AU62">
        <f>IF(AND('Raw Data'!$D57&gt;29, 'Raw Data'!$E57&gt;29), 'Raw Data'!AT57, 0)</f>
        <v/>
      </c>
      <c r="AV62" s="2">
        <f>IF($A62, 1, 0)</f>
        <v/>
      </c>
      <c r="AW62">
        <f>IF(AU62=0, 'Raw Data'!AU57, 0)</f>
        <v/>
      </c>
      <c r="AX62" s="2">
        <f>IF($A62, 1, 0)</f>
        <v/>
      </c>
      <c r="AY62">
        <f>IF(ISNUMBER('Raw Data'!D57), IF(_xlfn.XLOOKUP(SMALL('Raw Data'!K57:N57, 1), K62:Q62, K62:Q62, 0)&gt;0, SMALL('Raw Data'!K57:N57, 1), 0), 0)</f>
        <v/>
      </c>
      <c r="AZ62" s="2">
        <f>IF($A62, 1, 0)</f>
        <v/>
      </c>
      <c r="BA62">
        <f>IF(ISNUMBER('Raw Data'!D57), IF(_xlfn.XLOOKUP(SMALL('Raw Data'!K57:N57, 2), K62:Q62, K62:Q62, 0)&gt;0, SMALL('Raw Data'!K57:N57, 2), 0), 0)</f>
        <v/>
      </c>
      <c r="BB62" s="2">
        <f>IF($A62, 1, 0)</f>
        <v/>
      </c>
      <c r="BC62">
        <f>IF(ISNUMBER('Raw Data'!D57), IF(_xlfn.XLOOKUP(SMALL('Raw Data'!K57:N57, 3), K62:Q62, K62:Q62, 0)&gt;0, SMALL('Raw Data'!K57:N57, 3), 0), 0)</f>
        <v/>
      </c>
      <c r="BD62" s="2">
        <f>IF($A62, 1, 0)</f>
        <v/>
      </c>
      <c r="BE62">
        <f>IF(ISNUMBER('Raw Data'!D57), IF(_xlfn.XLOOKUP(SMALL('Raw Data'!K57:N57, 4), K62:Q62, K62:Q62, 0)&gt;0, SMALL('Raw Data'!K57:N57, 4), 0), 0)</f>
        <v/>
      </c>
      <c r="BF62" s="2">
        <f>IF($A62, 1, 0)</f>
        <v/>
      </c>
      <c r="BG62">
        <f>IF(AND('Raw Data'!I57&lt;'Raw Data'!J57, 'Raw Data'!D57&gt;'Raw Data'!E57), 'Raw Data'!I57, IF(AND('Raw Data'!J57&lt;'Raw Data'!I57, 'Raw Data'!E57&gt;'Raw Data'!D57), 'Raw Data'!J57, 0))</f>
        <v/>
      </c>
      <c r="BH62">
        <f>IF(OR(AND('Raw Data'!I57&lt;'Raw Data'!J57, 'Raw Data'!I57&gt;BH$1), AND('Raw Data'!J57&lt;'Raw Data'!I57, 'Raw Data'!J57&gt;BH$1)), 1, 0)</f>
        <v/>
      </c>
      <c r="BI62">
        <f>IF(AND(BH62, ABS('Raw Data'!D57-'Raw Data'!E57)&lt;4), 'Raw Data'!Z57, 0)</f>
        <v/>
      </c>
      <c r="BJ62">
        <f>IF('Raw Data'!F57&gt;Analysis!BJ$1, 1, 0)</f>
        <v/>
      </c>
      <c r="BK62">
        <f>IF(BJ62, AQ62, 0)</f>
        <v/>
      </c>
      <c r="BL62">
        <f>IF(AND('Raw Data'!F57&lt;Analysis!BL$1, ISBLANK('Raw Data'!F57)=FALSE), 1, 0)</f>
        <v/>
      </c>
      <c r="BM62">
        <f>IF(BL62, AS62, 0)</f>
        <v/>
      </c>
      <c r="BN62">
        <f>IF(AND('Raw Data'!F57&lt;Analysis!BN$1, ISBLANK('Raw Data'!F57)=FALSE), 1, 0)</f>
        <v/>
      </c>
      <c r="BO62">
        <f>IF(BN62, AI62, 0)</f>
        <v/>
      </c>
    </row>
    <row r="63">
      <c r="A63" s="2">
        <f>'Raw Data'!A58</f>
        <v/>
      </c>
      <c r="B63" s="2">
        <f>IF(A63, 1, 0)</f>
        <v/>
      </c>
      <c r="C63">
        <f>IF('Raw Data'!D58&lt;'Raw Data'!E58, 'Raw Data'!J58, 0)</f>
        <v/>
      </c>
      <c r="D63" s="2">
        <f>IF(A63, 1, 0)</f>
        <v/>
      </c>
      <c r="E63">
        <f>IF('Raw Data'!D58&gt;'Raw Data'!E58, 'Raw Data'!I58, 0)</f>
        <v/>
      </c>
      <c r="F63" s="2">
        <f>IF('Raw Data'!F58&gt;0, 1, 0)</f>
        <v/>
      </c>
      <c r="G63">
        <f>IF(SUM('Raw Data'!D58:E58)&lt;'Raw Data'!F58, 'Raw Data'!H58, 0)</f>
        <v/>
      </c>
      <c r="H63">
        <f>IF('Raw Data'!F58&gt;0, 1, 0)</f>
        <v/>
      </c>
      <c r="I63">
        <f>IF(SUM('Raw Data'!D58:E58)&gt;'Raw Data'!F58, 'Raw Data'!G58, 0)</f>
        <v/>
      </c>
      <c r="J63" s="2">
        <f>IF($A63, 1, 0)</f>
        <v/>
      </c>
      <c r="K63">
        <f>IF(AND('Raw Data'!D58&gt;'Raw Data'!E58, ABS('Raw Data'!D58-'Raw Data'!E58)&lt;14), 'Raw Data'!K58, 0)</f>
        <v/>
      </c>
      <c r="L63" s="2">
        <f>IF($A63, 1, 0)</f>
        <v/>
      </c>
      <c r="M63">
        <f>IF(AND('Raw Data'!D58&gt;'Raw Data'!E58, ABS('Raw Data'!D58-'Raw Data'!E58)&gt;13), 'Raw Data'!L58, 0)</f>
        <v/>
      </c>
      <c r="N63" s="2">
        <f>IF($A63, 1, 0)</f>
        <v/>
      </c>
      <c r="O63">
        <f>IF(AND('Raw Data'!E58&gt;'Raw Data'!D58, ABS('Raw Data'!E58-'Raw Data'!D58)&lt;14), 'Raw Data'!M58, 0)</f>
        <v/>
      </c>
      <c r="P63" s="2">
        <f>IF($A63, 1, 0)</f>
        <v/>
      </c>
      <c r="Q63">
        <f>IF(AND('Raw Data'!E58&gt;'Raw Data'!D58, ABS('Raw Data'!E58-'Raw Data'!D58)&gt;13), 'Raw Data'!N58, 0)</f>
        <v/>
      </c>
      <c r="R63" s="2">
        <f>IF($A63, 1, 0)</f>
        <v/>
      </c>
      <c r="S63">
        <f>IF(AND('Raw Data'!D58&gt;'Raw Data'!E58, ABS('Raw Data'!E58-'Raw Data'!D58)&gt;7), 'Raw Data'!V58, 0)</f>
        <v/>
      </c>
      <c r="T63" s="2">
        <f>IF($A63, 1, 0)</f>
        <v/>
      </c>
      <c r="U63">
        <f>IF(ABS('Raw Data'!D58-'Raw Data'!E58)&lt;8, 'Raw Data'!W58, 0)</f>
        <v/>
      </c>
      <c r="V63" s="2">
        <f>IF($A63, 1, 0)</f>
        <v/>
      </c>
      <c r="W63">
        <f>IF(AND('Raw Data'!E58&gt;'Raw Data'!D58, ABS('Raw Data'!E58-'Raw Data'!D58)&gt;7), 'Raw Data'!X58, 0)</f>
        <v/>
      </c>
      <c r="X63" s="2">
        <f>IF($A63, 1, 0)</f>
        <v/>
      </c>
      <c r="Y63">
        <f>IF(AND('Raw Data'!D58&gt;'Raw Data'!E58, ABS('Raw Data'!E58-'Raw Data'!D58)&gt;3), 'Raw Data'!Y58, 0)</f>
        <v/>
      </c>
      <c r="Z63" s="2">
        <f>IF($A63, 1, 0)</f>
        <v/>
      </c>
      <c r="AA63">
        <f>IF(ABS('Raw Data'!D58-'Raw Data'!E58)&lt;4, 'Raw Data'!Z58, 0)</f>
        <v/>
      </c>
      <c r="AB63" s="2">
        <f>IF($A63, 1, 0)</f>
        <v/>
      </c>
      <c r="AC63">
        <f>IF(AND('Raw Data'!E58&gt;'Raw Data'!D58, ABS('Raw Data'!E58-'Raw Data'!D58)&gt;7), 'Raw Data'!AA58, 0)</f>
        <v/>
      </c>
      <c r="AD63" s="2">
        <f>IF($A63, 1, 0)</f>
        <v/>
      </c>
      <c r="AE63">
        <f>IF(AND('Raw Data'!D58&gt;9, 'Raw Data'!E58&gt;9), 'Raw Data'!AL58, 0)</f>
        <v/>
      </c>
      <c r="AF63" s="2">
        <f>IF($A63, 1, 0)</f>
        <v/>
      </c>
      <c r="AG63">
        <f>IF(AE63=0, 'Raw Data'!AM58, 0)</f>
        <v/>
      </c>
      <c r="AH63" s="2">
        <f>IF($A63, 1, 0)</f>
        <v/>
      </c>
      <c r="AI63">
        <f>IF(AND('Raw Data'!$D58&gt;14, 'Raw Data'!$E58&gt;14), 'Raw Data'!AN58, 0)</f>
        <v/>
      </c>
      <c r="AJ63" s="2">
        <f>IF($A63, 1, 0)</f>
        <v/>
      </c>
      <c r="AK63">
        <f>IF(AI63=0, 'Raw Data'!AO58, 0)</f>
        <v/>
      </c>
      <c r="AL63" s="2">
        <f>IF($A63, 1, 0)</f>
        <v/>
      </c>
      <c r="AM63">
        <f>IF(AND('Raw Data'!$D58&gt;19, 'Raw Data'!$E58&gt;19), 'Raw Data'!AP58, 0)</f>
        <v/>
      </c>
      <c r="AN63" s="2">
        <f>IF($A63, 1, 0)</f>
        <v/>
      </c>
      <c r="AO63">
        <f>IF(AM63=0, 'Raw Data'!AQ58, 0)</f>
        <v/>
      </c>
      <c r="AP63" s="2">
        <f>IF($A63, 1, 0)</f>
        <v/>
      </c>
      <c r="AQ63">
        <f>IF(AND('Raw Data'!$D58&gt;24, 'Raw Data'!$E58&gt;24), 'Raw Data'!AR58, 0)</f>
        <v/>
      </c>
      <c r="AR63" s="2">
        <f>IF($A63, 1, 0)</f>
        <v/>
      </c>
      <c r="AS63">
        <f>IF(AQ63=0, 'Raw Data'!AS58, 0)</f>
        <v/>
      </c>
      <c r="AT63" s="2">
        <f>IF($A63, 1, 0)</f>
        <v/>
      </c>
      <c r="AU63">
        <f>IF(AND('Raw Data'!$D58&gt;29, 'Raw Data'!$E58&gt;29), 'Raw Data'!AT58, 0)</f>
        <v/>
      </c>
      <c r="AV63" s="2">
        <f>IF($A63, 1, 0)</f>
        <v/>
      </c>
      <c r="AW63">
        <f>IF(AU63=0, 'Raw Data'!AU58, 0)</f>
        <v/>
      </c>
      <c r="AX63" s="2">
        <f>IF($A63, 1, 0)</f>
        <v/>
      </c>
      <c r="AY63">
        <f>IF(ISNUMBER('Raw Data'!D58), IF(_xlfn.XLOOKUP(SMALL('Raw Data'!K58:N58, 1), K63:Q63, K63:Q63, 0)&gt;0, SMALL('Raw Data'!K58:N58, 1), 0), 0)</f>
        <v/>
      </c>
      <c r="AZ63" s="2">
        <f>IF($A63, 1, 0)</f>
        <v/>
      </c>
      <c r="BA63">
        <f>IF(ISNUMBER('Raw Data'!D58), IF(_xlfn.XLOOKUP(SMALL('Raw Data'!K58:N58, 2), K63:Q63, K63:Q63, 0)&gt;0, SMALL('Raw Data'!K58:N58, 2), 0), 0)</f>
        <v/>
      </c>
      <c r="BB63" s="2">
        <f>IF($A63, 1, 0)</f>
        <v/>
      </c>
      <c r="BC63">
        <f>IF(ISNUMBER('Raw Data'!D58), IF(_xlfn.XLOOKUP(SMALL('Raw Data'!K58:N58, 3), K63:Q63, K63:Q63, 0)&gt;0, SMALL('Raw Data'!K58:N58, 3), 0), 0)</f>
        <v/>
      </c>
      <c r="BD63" s="2">
        <f>IF($A63, 1, 0)</f>
        <v/>
      </c>
      <c r="BE63">
        <f>IF(ISNUMBER('Raw Data'!D58), IF(_xlfn.XLOOKUP(SMALL('Raw Data'!K58:N58, 4), K63:Q63, K63:Q63, 0)&gt;0, SMALL('Raw Data'!K58:N58, 4), 0), 0)</f>
        <v/>
      </c>
      <c r="BF63" s="2">
        <f>IF($A63, 1, 0)</f>
        <v/>
      </c>
      <c r="BG63">
        <f>IF(AND('Raw Data'!I58&lt;'Raw Data'!J58, 'Raw Data'!D58&gt;'Raw Data'!E58), 'Raw Data'!I58, IF(AND('Raw Data'!J58&lt;'Raw Data'!I58, 'Raw Data'!E58&gt;'Raw Data'!D58), 'Raw Data'!J58, 0))</f>
        <v/>
      </c>
      <c r="BH63">
        <f>IF(OR(AND('Raw Data'!I58&lt;'Raw Data'!J58, 'Raw Data'!I58&gt;BH$1), AND('Raw Data'!J58&lt;'Raw Data'!I58, 'Raw Data'!J58&gt;BH$1)), 1, 0)</f>
        <v/>
      </c>
      <c r="BI63">
        <f>IF(AND(BH63, ABS('Raw Data'!D58-'Raw Data'!E58)&lt;4), 'Raw Data'!Z58, 0)</f>
        <v/>
      </c>
      <c r="BJ63">
        <f>IF('Raw Data'!F58&gt;Analysis!BJ$1, 1, 0)</f>
        <v/>
      </c>
      <c r="BK63">
        <f>IF(BJ63, AQ63, 0)</f>
        <v/>
      </c>
      <c r="BL63">
        <f>IF(AND('Raw Data'!F58&lt;Analysis!BL$1, ISBLANK('Raw Data'!F58)=FALSE), 1, 0)</f>
        <v/>
      </c>
      <c r="BM63">
        <f>IF(BL63, AS63, 0)</f>
        <v/>
      </c>
      <c r="BN63">
        <f>IF(AND('Raw Data'!F58&lt;Analysis!BN$1, ISBLANK('Raw Data'!F58)=FALSE), 1, 0)</f>
        <v/>
      </c>
      <c r="BO63">
        <f>IF(BN63, AI63, 0)</f>
        <v/>
      </c>
    </row>
    <row r="64">
      <c r="A64" s="2">
        <f>'Raw Data'!A59</f>
        <v/>
      </c>
      <c r="B64" s="2">
        <f>IF(A64, 1, 0)</f>
        <v/>
      </c>
      <c r="C64">
        <f>IF('Raw Data'!D59&lt;'Raw Data'!E59, 'Raw Data'!J59, 0)</f>
        <v/>
      </c>
      <c r="D64" s="2">
        <f>IF(A64, 1, 0)</f>
        <v/>
      </c>
      <c r="E64">
        <f>IF('Raw Data'!D59&gt;'Raw Data'!E59, 'Raw Data'!I59, 0)</f>
        <v/>
      </c>
      <c r="F64" s="2">
        <f>IF('Raw Data'!F59&gt;0, 1, 0)</f>
        <v/>
      </c>
      <c r="G64">
        <f>IF(SUM('Raw Data'!D59:E59)&lt;'Raw Data'!F59, 'Raw Data'!H59, 0)</f>
        <v/>
      </c>
      <c r="H64">
        <f>IF('Raw Data'!F59&gt;0, 1, 0)</f>
        <v/>
      </c>
      <c r="I64">
        <f>IF(SUM('Raw Data'!D59:E59)&gt;'Raw Data'!F59, 'Raw Data'!G59, 0)</f>
        <v/>
      </c>
      <c r="J64" s="2">
        <f>IF($A64, 1, 0)</f>
        <v/>
      </c>
      <c r="K64">
        <f>IF(AND('Raw Data'!D59&gt;'Raw Data'!E59, ABS('Raw Data'!D59-'Raw Data'!E59)&lt;14), 'Raw Data'!K59, 0)</f>
        <v/>
      </c>
      <c r="L64" s="2">
        <f>IF($A64, 1, 0)</f>
        <v/>
      </c>
      <c r="M64">
        <f>IF(AND('Raw Data'!D59&gt;'Raw Data'!E59, ABS('Raw Data'!D59-'Raw Data'!E59)&gt;13), 'Raw Data'!L59, 0)</f>
        <v/>
      </c>
      <c r="N64" s="2">
        <f>IF($A64, 1, 0)</f>
        <v/>
      </c>
      <c r="O64">
        <f>IF(AND('Raw Data'!E59&gt;'Raw Data'!D59, ABS('Raw Data'!E59-'Raw Data'!D59)&lt;14), 'Raw Data'!M59, 0)</f>
        <v/>
      </c>
      <c r="P64" s="2">
        <f>IF($A64, 1, 0)</f>
        <v/>
      </c>
      <c r="Q64">
        <f>IF(AND('Raw Data'!E59&gt;'Raw Data'!D59, ABS('Raw Data'!E59-'Raw Data'!D59)&gt;13), 'Raw Data'!N59, 0)</f>
        <v/>
      </c>
      <c r="R64" s="2">
        <f>IF($A64, 1, 0)</f>
        <v/>
      </c>
      <c r="S64">
        <f>IF(AND('Raw Data'!D59&gt;'Raw Data'!E59, ABS('Raw Data'!E59-'Raw Data'!D59)&gt;7), 'Raw Data'!V59, 0)</f>
        <v/>
      </c>
      <c r="T64" s="2">
        <f>IF($A64, 1, 0)</f>
        <v/>
      </c>
      <c r="U64">
        <f>IF(ABS('Raw Data'!D59-'Raw Data'!E59)&lt;8, 'Raw Data'!W59, 0)</f>
        <v/>
      </c>
      <c r="V64" s="2">
        <f>IF($A64, 1, 0)</f>
        <v/>
      </c>
      <c r="W64">
        <f>IF(AND('Raw Data'!E59&gt;'Raw Data'!D59, ABS('Raw Data'!E59-'Raw Data'!D59)&gt;7), 'Raw Data'!X59, 0)</f>
        <v/>
      </c>
      <c r="X64" s="2">
        <f>IF($A64, 1, 0)</f>
        <v/>
      </c>
      <c r="Y64">
        <f>IF(AND('Raw Data'!D59&gt;'Raw Data'!E59, ABS('Raw Data'!E59-'Raw Data'!D59)&gt;3), 'Raw Data'!Y59, 0)</f>
        <v/>
      </c>
      <c r="Z64" s="2">
        <f>IF($A64, 1, 0)</f>
        <v/>
      </c>
      <c r="AA64">
        <f>IF(ABS('Raw Data'!D59-'Raw Data'!E59)&lt;4, 'Raw Data'!Z59, 0)</f>
        <v/>
      </c>
      <c r="AB64" s="2">
        <f>IF($A64, 1, 0)</f>
        <v/>
      </c>
      <c r="AC64">
        <f>IF(AND('Raw Data'!E59&gt;'Raw Data'!D59, ABS('Raw Data'!E59-'Raw Data'!D59)&gt;7), 'Raw Data'!AA59, 0)</f>
        <v/>
      </c>
      <c r="AD64" s="2">
        <f>IF($A64, 1, 0)</f>
        <v/>
      </c>
      <c r="AE64">
        <f>IF(AND('Raw Data'!D59&gt;9, 'Raw Data'!E59&gt;9), 'Raw Data'!AL59, 0)</f>
        <v/>
      </c>
      <c r="AF64" s="2">
        <f>IF($A64, 1, 0)</f>
        <v/>
      </c>
      <c r="AG64">
        <f>IF(AE64=0, 'Raw Data'!AM59, 0)</f>
        <v/>
      </c>
      <c r="AH64" s="2">
        <f>IF($A64, 1, 0)</f>
        <v/>
      </c>
      <c r="AI64">
        <f>IF(AND('Raw Data'!$D59&gt;14, 'Raw Data'!$E59&gt;14), 'Raw Data'!AN59, 0)</f>
        <v/>
      </c>
      <c r="AJ64" s="2">
        <f>IF($A64, 1, 0)</f>
        <v/>
      </c>
      <c r="AK64">
        <f>IF(AI64=0, 'Raw Data'!AO59, 0)</f>
        <v/>
      </c>
      <c r="AL64" s="2">
        <f>IF($A64, 1, 0)</f>
        <v/>
      </c>
      <c r="AM64">
        <f>IF(AND('Raw Data'!$D59&gt;19, 'Raw Data'!$E59&gt;19), 'Raw Data'!AP59, 0)</f>
        <v/>
      </c>
      <c r="AN64" s="2">
        <f>IF($A64, 1, 0)</f>
        <v/>
      </c>
      <c r="AO64">
        <f>IF(AM64=0, 'Raw Data'!AQ59, 0)</f>
        <v/>
      </c>
      <c r="AP64" s="2">
        <f>IF($A64, 1, 0)</f>
        <v/>
      </c>
      <c r="AQ64">
        <f>IF(AND('Raw Data'!$D59&gt;24, 'Raw Data'!$E59&gt;24), 'Raw Data'!AR59, 0)</f>
        <v/>
      </c>
      <c r="AR64" s="2">
        <f>IF($A64, 1, 0)</f>
        <v/>
      </c>
      <c r="AS64">
        <f>IF(AQ64=0, 'Raw Data'!AS59, 0)</f>
        <v/>
      </c>
      <c r="AT64" s="2">
        <f>IF($A64, 1, 0)</f>
        <v/>
      </c>
      <c r="AU64">
        <f>IF(AND('Raw Data'!$D59&gt;29, 'Raw Data'!$E59&gt;29), 'Raw Data'!AT59, 0)</f>
        <v/>
      </c>
      <c r="AV64" s="2">
        <f>IF($A64, 1, 0)</f>
        <v/>
      </c>
      <c r="AW64">
        <f>IF(AU64=0, 'Raw Data'!AU59, 0)</f>
        <v/>
      </c>
      <c r="AX64" s="2">
        <f>IF($A64, 1, 0)</f>
        <v/>
      </c>
      <c r="AY64">
        <f>IF(ISNUMBER('Raw Data'!D59), IF(_xlfn.XLOOKUP(SMALL('Raw Data'!K59:N59, 1), K64:Q64, K64:Q64, 0)&gt;0, SMALL('Raw Data'!K59:N59, 1), 0), 0)</f>
        <v/>
      </c>
      <c r="AZ64" s="2">
        <f>IF($A64, 1, 0)</f>
        <v/>
      </c>
      <c r="BA64">
        <f>IF(ISNUMBER('Raw Data'!D59), IF(_xlfn.XLOOKUP(SMALL('Raw Data'!K59:N59, 2), K64:Q64, K64:Q64, 0)&gt;0, SMALL('Raw Data'!K59:N59, 2), 0), 0)</f>
        <v/>
      </c>
      <c r="BB64" s="2">
        <f>IF($A64, 1, 0)</f>
        <v/>
      </c>
      <c r="BC64">
        <f>IF(ISNUMBER('Raw Data'!D59), IF(_xlfn.XLOOKUP(SMALL('Raw Data'!K59:N59, 3), K64:Q64, K64:Q64, 0)&gt;0, SMALL('Raw Data'!K59:N59, 3), 0), 0)</f>
        <v/>
      </c>
      <c r="BD64" s="2">
        <f>IF($A64, 1, 0)</f>
        <v/>
      </c>
      <c r="BE64">
        <f>IF(ISNUMBER('Raw Data'!D59), IF(_xlfn.XLOOKUP(SMALL('Raw Data'!K59:N59, 4), K64:Q64, K64:Q64, 0)&gt;0, SMALL('Raw Data'!K59:N59, 4), 0), 0)</f>
        <v/>
      </c>
      <c r="BF64" s="2">
        <f>IF($A64, 1, 0)</f>
        <v/>
      </c>
      <c r="BG64">
        <f>IF(AND('Raw Data'!I59&lt;'Raw Data'!J59, 'Raw Data'!D59&gt;'Raw Data'!E59), 'Raw Data'!I59, IF(AND('Raw Data'!J59&lt;'Raw Data'!I59, 'Raw Data'!E59&gt;'Raw Data'!D59), 'Raw Data'!J59, 0))</f>
        <v/>
      </c>
      <c r="BH64">
        <f>IF(OR(AND('Raw Data'!I59&lt;'Raw Data'!J59, 'Raw Data'!I59&gt;BH$1), AND('Raw Data'!J59&lt;'Raw Data'!I59, 'Raw Data'!J59&gt;BH$1)), 1, 0)</f>
        <v/>
      </c>
      <c r="BI64">
        <f>IF(AND(BH64, ABS('Raw Data'!D59-'Raw Data'!E59)&lt;4), 'Raw Data'!Z59, 0)</f>
        <v/>
      </c>
      <c r="BJ64">
        <f>IF('Raw Data'!F59&gt;Analysis!BJ$1, 1, 0)</f>
        <v/>
      </c>
      <c r="BK64">
        <f>IF(BJ64, AQ64, 0)</f>
        <v/>
      </c>
      <c r="BL64">
        <f>IF(AND('Raw Data'!F59&lt;Analysis!BL$1, ISBLANK('Raw Data'!F59)=FALSE), 1, 0)</f>
        <v/>
      </c>
      <c r="BM64">
        <f>IF(BL64, AS64, 0)</f>
        <v/>
      </c>
      <c r="BN64">
        <f>IF(AND('Raw Data'!F59&lt;Analysis!BN$1, ISBLANK('Raw Data'!F59)=FALSE), 1, 0)</f>
        <v/>
      </c>
      <c r="BO64">
        <f>IF(BN64, AI64, 0)</f>
        <v/>
      </c>
    </row>
    <row r="65">
      <c r="A65" s="2">
        <f>'Raw Data'!A60</f>
        <v/>
      </c>
      <c r="B65" s="2">
        <f>IF(A65, 1, 0)</f>
        <v/>
      </c>
      <c r="C65">
        <f>IF('Raw Data'!D60&lt;'Raw Data'!E60, 'Raw Data'!J60, 0)</f>
        <v/>
      </c>
      <c r="D65" s="2">
        <f>IF(A65, 1, 0)</f>
        <v/>
      </c>
      <c r="E65">
        <f>IF('Raw Data'!D60&gt;'Raw Data'!E60, 'Raw Data'!I60, 0)</f>
        <v/>
      </c>
      <c r="F65" s="2">
        <f>IF('Raw Data'!F60&gt;0, 1, 0)</f>
        <v/>
      </c>
      <c r="G65">
        <f>IF(SUM('Raw Data'!D60:E60)&lt;'Raw Data'!F60, 'Raw Data'!H60, 0)</f>
        <v/>
      </c>
      <c r="H65">
        <f>IF('Raw Data'!F60&gt;0, 1, 0)</f>
        <v/>
      </c>
      <c r="I65">
        <f>IF(SUM('Raw Data'!D60:E60)&gt;'Raw Data'!F60, 'Raw Data'!G60, 0)</f>
        <v/>
      </c>
      <c r="J65" s="2">
        <f>IF($A65, 1, 0)</f>
        <v/>
      </c>
      <c r="K65">
        <f>IF(AND('Raw Data'!D60&gt;'Raw Data'!E60, ABS('Raw Data'!D60-'Raw Data'!E60)&lt;14), 'Raw Data'!K60, 0)</f>
        <v/>
      </c>
      <c r="L65" s="2">
        <f>IF($A65, 1, 0)</f>
        <v/>
      </c>
      <c r="M65">
        <f>IF(AND('Raw Data'!D60&gt;'Raw Data'!E60, ABS('Raw Data'!D60-'Raw Data'!E60)&gt;13), 'Raw Data'!L60, 0)</f>
        <v/>
      </c>
      <c r="N65" s="2">
        <f>IF($A65, 1, 0)</f>
        <v/>
      </c>
      <c r="O65">
        <f>IF(AND('Raw Data'!E60&gt;'Raw Data'!D60, ABS('Raw Data'!E60-'Raw Data'!D60)&lt;14), 'Raw Data'!M60, 0)</f>
        <v/>
      </c>
      <c r="P65" s="2">
        <f>IF($A65, 1, 0)</f>
        <v/>
      </c>
      <c r="Q65">
        <f>IF(AND('Raw Data'!E60&gt;'Raw Data'!D60, ABS('Raw Data'!E60-'Raw Data'!D60)&gt;13), 'Raw Data'!N60, 0)</f>
        <v/>
      </c>
      <c r="R65" s="2">
        <f>IF($A65, 1, 0)</f>
        <v/>
      </c>
      <c r="S65">
        <f>IF(AND('Raw Data'!D60&gt;'Raw Data'!E60, ABS('Raw Data'!E60-'Raw Data'!D60)&gt;7), 'Raw Data'!V60, 0)</f>
        <v/>
      </c>
      <c r="T65" s="2">
        <f>IF($A65, 1, 0)</f>
        <v/>
      </c>
      <c r="U65">
        <f>IF(ABS('Raw Data'!D60-'Raw Data'!E60)&lt;8, 'Raw Data'!W60, 0)</f>
        <v/>
      </c>
      <c r="V65" s="2">
        <f>IF($A65, 1, 0)</f>
        <v/>
      </c>
      <c r="W65">
        <f>IF(AND('Raw Data'!E60&gt;'Raw Data'!D60, ABS('Raw Data'!E60-'Raw Data'!D60)&gt;7), 'Raw Data'!X60, 0)</f>
        <v/>
      </c>
      <c r="X65" s="2">
        <f>IF($A65, 1, 0)</f>
        <v/>
      </c>
      <c r="Y65">
        <f>IF(AND('Raw Data'!D60&gt;'Raw Data'!E60, ABS('Raw Data'!E60-'Raw Data'!D60)&gt;3), 'Raw Data'!Y60, 0)</f>
        <v/>
      </c>
      <c r="Z65" s="2">
        <f>IF($A65, 1, 0)</f>
        <v/>
      </c>
      <c r="AA65">
        <f>IF(ABS('Raw Data'!D60-'Raw Data'!E60)&lt;4, 'Raw Data'!Z60, 0)</f>
        <v/>
      </c>
      <c r="AB65" s="2">
        <f>IF($A65, 1, 0)</f>
        <v/>
      </c>
      <c r="AC65">
        <f>IF(AND('Raw Data'!E60&gt;'Raw Data'!D60, ABS('Raw Data'!E60-'Raw Data'!D60)&gt;7), 'Raw Data'!AA60, 0)</f>
        <v/>
      </c>
      <c r="AD65" s="2">
        <f>IF($A65, 1, 0)</f>
        <v/>
      </c>
      <c r="AE65">
        <f>IF(AND('Raw Data'!D60&gt;9, 'Raw Data'!E60&gt;9), 'Raw Data'!AL60, 0)</f>
        <v/>
      </c>
      <c r="AF65" s="2">
        <f>IF($A65, 1, 0)</f>
        <v/>
      </c>
      <c r="AG65">
        <f>IF(AE65=0, 'Raw Data'!AM60, 0)</f>
        <v/>
      </c>
      <c r="AH65" s="2">
        <f>IF($A65, 1, 0)</f>
        <v/>
      </c>
      <c r="AI65">
        <f>IF(AND('Raw Data'!$D60&gt;14, 'Raw Data'!$E60&gt;14), 'Raw Data'!AN60, 0)</f>
        <v/>
      </c>
      <c r="AJ65" s="2">
        <f>IF($A65, 1, 0)</f>
        <v/>
      </c>
      <c r="AK65">
        <f>IF(AI65=0, 'Raw Data'!AO60, 0)</f>
        <v/>
      </c>
      <c r="AL65" s="2">
        <f>IF($A65, 1, 0)</f>
        <v/>
      </c>
      <c r="AM65">
        <f>IF(AND('Raw Data'!$D60&gt;19, 'Raw Data'!$E60&gt;19), 'Raw Data'!AP60, 0)</f>
        <v/>
      </c>
      <c r="AN65" s="2">
        <f>IF($A65, 1, 0)</f>
        <v/>
      </c>
      <c r="AO65">
        <f>IF(AM65=0, 'Raw Data'!AQ60, 0)</f>
        <v/>
      </c>
      <c r="AP65" s="2">
        <f>IF($A65, 1, 0)</f>
        <v/>
      </c>
      <c r="AQ65">
        <f>IF(AND('Raw Data'!$D60&gt;24, 'Raw Data'!$E60&gt;24), 'Raw Data'!AR60, 0)</f>
        <v/>
      </c>
      <c r="AR65" s="2">
        <f>IF($A65, 1, 0)</f>
        <v/>
      </c>
      <c r="AS65">
        <f>IF(AQ65=0, 'Raw Data'!AS60, 0)</f>
        <v/>
      </c>
      <c r="AT65" s="2">
        <f>IF($A65, 1, 0)</f>
        <v/>
      </c>
      <c r="AU65">
        <f>IF(AND('Raw Data'!$D60&gt;29, 'Raw Data'!$E60&gt;29), 'Raw Data'!AT60, 0)</f>
        <v/>
      </c>
      <c r="AV65" s="2">
        <f>IF($A65, 1, 0)</f>
        <v/>
      </c>
      <c r="AW65">
        <f>IF(AU65=0, 'Raw Data'!AU60, 0)</f>
        <v/>
      </c>
      <c r="AX65" s="2">
        <f>IF($A65, 1, 0)</f>
        <v/>
      </c>
      <c r="AY65">
        <f>IF(ISNUMBER('Raw Data'!D60), IF(_xlfn.XLOOKUP(SMALL('Raw Data'!K60:N60, 1), K65:Q65, K65:Q65, 0)&gt;0, SMALL('Raw Data'!K60:N60, 1), 0), 0)</f>
        <v/>
      </c>
      <c r="AZ65" s="2">
        <f>IF($A65, 1, 0)</f>
        <v/>
      </c>
      <c r="BA65">
        <f>IF(ISNUMBER('Raw Data'!D60), IF(_xlfn.XLOOKUP(SMALL('Raw Data'!K60:N60, 2), K65:Q65, K65:Q65, 0)&gt;0, SMALL('Raw Data'!K60:N60, 2), 0), 0)</f>
        <v/>
      </c>
      <c r="BB65" s="2">
        <f>IF($A65, 1, 0)</f>
        <v/>
      </c>
      <c r="BC65">
        <f>IF(ISNUMBER('Raw Data'!D60), IF(_xlfn.XLOOKUP(SMALL('Raw Data'!K60:N60, 3), K65:Q65, K65:Q65, 0)&gt;0, SMALL('Raw Data'!K60:N60, 3), 0), 0)</f>
        <v/>
      </c>
      <c r="BD65" s="2">
        <f>IF($A65, 1, 0)</f>
        <v/>
      </c>
      <c r="BE65">
        <f>IF(ISNUMBER('Raw Data'!D60), IF(_xlfn.XLOOKUP(SMALL('Raw Data'!K60:N60, 4), K65:Q65, K65:Q65, 0)&gt;0, SMALL('Raw Data'!K60:N60, 4), 0), 0)</f>
        <v/>
      </c>
      <c r="BF65" s="2">
        <f>IF($A65, 1, 0)</f>
        <v/>
      </c>
      <c r="BG65">
        <f>IF(AND('Raw Data'!I60&lt;'Raw Data'!J60, 'Raw Data'!D60&gt;'Raw Data'!E60), 'Raw Data'!I60, IF(AND('Raw Data'!J60&lt;'Raw Data'!I60, 'Raw Data'!E60&gt;'Raw Data'!D60), 'Raw Data'!J60, 0))</f>
        <v/>
      </c>
      <c r="BH65">
        <f>IF(OR(AND('Raw Data'!I60&lt;'Raw Data'!J60, 'Raw Data'!I60&gt;BH$1), AND('Raw Data'!J60&lt;'Raw Data'!I60, 'Raw Data'!J60&gt;BH$1)), 1, 0)</f>
        <v/>
      </c>
      <c r="BI65">
        <f>IF(AND(BH65, ABS('Raw Data'!D60-'Raw Data'!E60)&lt;4), 'Raw Data'!Z60, 0)</f>
        <v/>
      </c>
      <c r="BJ65">
        <f>IF('Raw Data'!F60&gt;Analysis!BJ$1, 1, 0)</f>
        <v/>
      </c>
      <c r="BK65">
        <f>IF(BJ65, AQ65, 0)</f>
        <v/>
      </c>
      <c r="BL65">
        <f>IF(AND('Raw Data'!F60&lt;Analysis!BL$1, ISBLANK('Raw Data'!F60)=FALSE), 1, 0)</f>
        <v/>
      </c>
      <c r="BM65">
        <f>IF(BL65, AS65, 0)</f>
        <v/>
      </c>
      <c r="BN65">
        <f>IF(AND('Raw Data'!F60&lt;Analysis!BN$1, ISBLANK('Raw Data'!F60)=FALSE), 1, 0)</f>
        <v/>
      </c>
      <c r="BO65">
        <f>IF(BN65, AI65, 0)</f>
        <v/>
      </c>
    </row>
    <row r="66">
      <c r="A66" s="2">
        <f>'Raw Data'!A61</f>
        <v/>
      </c>
      <c r="B66" s="2">
        <f>IF(A66, 1, 0)</f>
        <v/>
      </c>
      <c r="C66">
        <f>IF('Raw Data'!D61&lt;'Raw Data'!E61, 'Raw Data'!J61, 0)</f>
        <v/>
      </c>
      <c r="D66" s="2">
        <f>IF(A66, 1, 0)</f>
        <v/>
      </c>
      <c r="E66">
        <f>IF('Raw Data'!D61&gt;'Raw Data'!E61, 'Raw Data'!I61, 0)</f>
        <v/>
      </c>
      <c r="F66" s="2">
        <f>IF('Raw Data'!F61&gt;0, 1, 0)</f>
        <v/>
      </c>
      <c r="G66">
        <f>IF(SUM('Raw Data'!D61:E61)&lt;'Raw Data'!F61, 'Raw Data'!H61, 0)</f>
        <v/>
      </c>
      <c r="H66">
        <f>IF('Raw Data'!F61&gt;0, 1, 0)</f>
        <v/>
      </c>
      <c r="I66">
        <f>IF(SUM('Raw Data'!D61:E61)&gt;'Raw Data'!F61, 'Raw Data'!G61, 0)</f>
        <v/>
      </c>
      <c r="J66" s="2">
        <f>IF($A66, 1, 0)</f>
        <v/>
      </c>
      <c r="K66">
        <f>IF(AND('Raw Data'!D61&gt;'Raw Data'!E61, ABS('Raw Data'!D61-'Raw Data'!E61)&lt;14), 'Raw Data'!K61, 0)</f>
        <v/>
      </c>
      <c r="L66" s="2">
        <f>IF($A66, 1, 0)</f>
        <v/>
      </c>
      <c r="M66">
        <f>IF(AND('Raw Data'!D61&gt;'Raw Data'!E61, ABS('Raw Data'!D61-'Raw Data'!E61)&gt;13), 'Raw Data'!L61, 0)</f>
        <v/>
      </c>
      <c r="N66" s="2">
        <f>IF($A66, 1, 0)</f>
        <v/>
      </c>
      <c r="O66">
        <f>IF(AND('Raw Data'!E61&gt;'Raw Data'!D61, ABS('Raw Data'!E61-'Raw Data'!D61)&lt;14), 'Raw Data'!M61, 0)</f>
        <v/>
      </c>
      <c r="P66" s="2">
        <f>IF($A66, 1, 0)</f>
        <v/>
      </c>
      <c r="Q66">
        <f>IF(AND('Raw Data'!E61&gt;'Raw Data'!D61, ABS('Raw Data'!E61-'Raw Data'!D61)&gt;13), 'Raw Data'!N61, 0)</f>
        <v/>
      </c>
      <c r="R66" s="2">
        <f>IF($A66, 1, 0)</f>
        <v/>
      </c>
      <c r="S66">
        <f>IF(AND('Raw Data'!D61&gt;'Raw Data'!E61, ABS('Raw Data'!E61-'Raw Data'!D61)&gt;7), 'Raw Data'!V61, 0)</f>
        <v/>
      </c>
      <c r="T66" s="2">
        <f>IF($A66, 1, 0)</f>
        <v/>
      </c>
      <c r="U66">
        <f>IF(ABS('Raw Data'!D61-'Raw Data'!E61)&lt;8, 'Raw Data'!W61, 0)</f>
        <v/>
      </c>
      <c r="V66" s="2">
        <f>IF($A66, 1, 0)</f>
        <v/>
      </c>
      <c r="W66">
        <f>IF(AND('Raw Data'!E61&gt;'Raw Data'!D61, ABS('Raw Data'!E61-'Raw Data'!D61)&gt;7), 'Raw Data'!X61, 0)</f>
        <v/>
      </c>
      <c r="X66" s="2">
        <f>IF($A66, 1, 0)</f>
        <v/>
      </c>
      <c r="Y66">
        <f>IF(AND('Raw Data'!D61&gt;'Raw Data'!E61, ABS('Raw Data'!E61-'Raw Data'!D61)&gt;3), 'Raw Data'!Y61, 0)</f>
        <v/>
      </c>
      <c r="Z66" s="2">
        <f>IF($A66, 1, 0)</f>
        <v/>
      </c>
      <c r="AA66">
        <f>IF(ABS('Raw Data'!D61-'Raw Data'!E61)&lt;4, 'Raw Data'!Z61, 0)</f>
        <v/>
      </c>
      <c r="AB66" s="2">
        <f>IF($A66, 1, 0)</f>
        <v/>
      </c>
      <c r="AC66">
        <f>IF(AND('Raw Data'!E61&gt;'Raw Data'!D61, ABS('Raw Data'!E61-'Raw Data'!D61)&gt;7), 'Raw Data'!AA61, 0)</f>
        <v/>
      </c>
      <c r="AD66" s="2">
        <f>IF($A66, 1, 0)</f>
        <v/>
      </c>
      <c r="AE66">
        <f>IF(AND('Raw Data'!D61&gt;9, 'Raw Data'!E61&gt;9), 'Raw Data'!AL61, 0)</f>
        <v/>
      </c>
      <c r="AF66" s="2">
        <f>IF($A66, 1, 0)</f>
        <v/>
      </c>
      <c r="AG66">
        <f>IF(AE66=0, 'Raw Data'!AM61, 0)</f>
        <v/>
      </c>
      <c r="AH66" s="2">
        <f>IF($A66, 1, 0)</f>
        <v/>
      </c>
      <c r="AI66">
        <f>IF(AND('Raw Data'!$D61&gt;14, 'Raw Data'!$E61&gt;14), 'Raw Data'!AN61, 0)</f>
        <v/>
      </c>
      <c r="AJ66" s="2">
        <f>IF($A66, 1, 0)</f>
        <v/>
      </c>
      <c r="AK66">
        <f>IF(AI66=0, 'Raw Data'!AO61, 0)</f>
        <v/>
      </c>
      <c r="AL66" s="2">
        <f>IF($A66, 1, 0)</f>
        <v/>
      </c>
      <c r="AM66">
        <f>IF(AND('Raw Data'!$D61&gt;19, 'Raw Data'!$E61&gt;19), 'Raw Data'!AP61, 0)</f>
        <v/>
      </c>
      <c r="AN66" s="2">
        <f>IF($A66, 1, 0)</f>
        <v/>
      </c>
      <c r="AO66">
        <f>IF(AM66=0, 'Raw Data'!AQ61, 0)</f>
        <v/>
      </c>
      <c r="AP66" s="2">
        <f>IF($A66, 1, 0)</f>
        <v/>
      </c>
      <c r="AQ66">
        <f>IF(AND('Raw Data'!$D61&gt;24, 'Raw Data'!$E61&gt;24), 'Raw Data'!AR61, 0)</f>
        <v/>
      </c>
      <c r="AR66" s="2">
        <f>IF($A66, 1, 0)</f>
        <v/>
      </c>
      <c r="AS66">
        <f>IF(AQ66=0, 'Raw Data'!AS61, 0)</f>
        <v/>
      </c>
      <c r="AT66" s="2">
        <f>IF($A66, 1, 0)</f>
        <v/>
      </c>
      <c r="AU66">
        <f>IF(AND('Raw Data'!$D61&gt;29, 'Raw Data'!$E61&gt;29), 'Raw Data'!AT61, 0)</f>
        <v/>
      </c>
      <c r="AV66" s="2">
        <f>IF($A66, 1, 0)</f>
        <v/>
      </c>
      <c r="AW66">
        <f>IF(AU66=0, 'Raw Data'!AU61, 0)</f>
        <v/>
      </c>
      <c r="AX66" s="2">
        <f>IF($A66, 1, 0)</f>
        <v/>
      </c>
      <c r="AY66">
        <f>IF(ISNUMBER('Raw Data'!D61), IF(_xlfn.XLOOKUP(SMALL('Raw Data'!K61:N61, 1), K66:Q66, K66:Q66, 0)&gt;0, SMALL('Raw Data'!K61:N61, 1), 0), 0)</f>
        <v/>
      </c>
      <c r="AZ66" s="2">
        <f>IF($A66, 1, 0)</f>
        <v/>
      </c>
      <c r="BA66">
        <f>IF(ISNUMBER('Raw Data'!D61), IF(_xlfn.XLOOKUP(SMALL('Raw Data'!K61:N61, 2), K66:Q66, K66:Q66, 0)&gt;0, SMALL('Raw Data'!K61:N61, 2), 0), 0)</f>
        <v/>
      </c>
      <c r="BB66" s="2">
        <f>IF($A66, 1, 0)</f>
        <v/>
      </c>
      <c r="BC66">
        <f>IF(ISNUMBER('Raw Data'!D61), IF(_xlfn.XLOOKUP(SMALL('Raw Data'!K61:N61, 3), K66:Q66, K66:Q66, 0)&gt;0, SMALL('Raw Data'!K61:N61, 3), 0), 0)</f>
        <v/>
      </c>
      <c r="BD66" s="2">
        <f>IF($A66, 1, 0)</f>
        <v/>
      </c>
      <c r="BE66">
        <f>IF(ISNUMBER('Raw Data'!D61), IF(_xlfn.XLOOKUP(SMALL('Raw Data'!K61:N61, 4), K66:Q66, K66:Q66, 0)&gt;0, SMALL('Raw Data'!K61:N61, 4), 0), 0)</f>
        <v/>
      </c>
      <c r="BF66" s="2">
        <f>IF($A66, 1, 0)</f>
        <v/>
      </c>
      <c r="BG66">
        <f>IF(AND('Raw Data'!I61&lt;'Raw Data'!J61, 'Raw Data'!D61&gt;'Raw Data'!E61), 'Raw Data'!I61, IF(AND('Raw Data'!J61&lt;'Raw Data'!I61, 'Raw Data'!E61&gt;'Raw Data'!D61), 'Raw Data'!J61, 0))</f>
        <v/>
      </c>
      <c r="BH66">
        <f>IF(OR(AND('Raw Data'!I61&lt;'Raw Data'!J61, 'Raw Data'!I61&gt;BH$1), AND('Raw Data'!J61&lt;'Raw Data'!I61, 'Raw Data'!J61&gt;BH$1)), 1, 0)</f>
        <v/>
      </c>
      <c r="BI66">
        <f>IF(AND(BH66, ABS('Raw Data'!D61-'Raw Data'!E61)&lt;4), 'Raw Data'!Z61, 0)</f>
        <v/>
      </c>
      <c r="BJ66">
        <f>IF('Raw Data'!F61&gt;Analysis!BJ$1, 1, 0)</f>
        <v/>
      </c>
      <c r="BK66">
        <f>IF(BJ66, AQ66, 0)</f>
        <v/>
      </c>
      <c r="BL66">
        <f>IF(AND('Raw Data'!F61&lt;Analysis!BL$1, ISBLANK('Raw Data'!F61)=FALSE), 1, 0)</f>
        <v/>
      </c>
      <c r="BM66">
        <f>IF(BL66, AS66, 0)</f>
        <v/>
      </c>
      <c r="BN66">
        <f>IF(AND('Raw Data'!F61&lt;Analysis!BN$1, ISBLANK('Raw Data'!F61)=FALSE), 1, 0)</f>
        <v/>
      </c>
      <c r="BO66">
        <f>IF(BN66, AI66, 0)</f>
        <v/>
      </c>
    </row>
    <row r="67">
      <c r="A67" s="2">
        <f>'Raw Data'!A62</f>
        <v/>
      </c>
      <c r="B67" s="2">
        <f>IF(A67, 1, 0)</f>
        <v/>
      </c>
      <c r="C67">
        <f>IF('Raw Data'!D62&lt;'Raw Data'!E62, 'Raw Data'!J62, 0)</f>
        <v/>
      </c>
      <c r="D67" s="2">
        <f>IF(A67, 1, 0)</f>
        <v/>
      </c>
      <c r="E67">
        <f>IF('Raw Data'!D62&gt;'Raw Data'!E62, 'Raw Data'!I62, 0)</f>
        <v/>
      </c>
      <c r="F67" s="2">
        <f>IF('Raw Data'!F62&gt;0, 1, 0)</f>
        <v/>
      </c>
      <c r="G67">
        <f>IF(SUM('Raw Data'!D62:E62)&lt;'Raw Data'!F62, 'Raw Data'!H62, 0)</f>
        <v/>
      </c>
      <c r="H67">
        <f>IF('Raw Data'!F62&gt;0, 1, 0)</f>
        <v/>
      </c>
      <c r="I67">
        <f>IF(SUM('Raw Data'!D62:E62)&gt;'Raw Data'!F62, 'Raw Data'!G62, 0)</f>
        <v/>
      </c>
      <c r="J67" s="2">
        <f>IF($A67, 1, 0)</f>
        <v/>
      </c>
      <c r="K67">
        <f>IF(AND('Raw Data'!D62&gt;'Raw Data'!E62, ABS('Raw Data'!D62-'Raw Data'!E62)&lt;14), 'Raw Data'!K62, 0)</f>
        <v/>
      </c>
      <c r="L67" s="2">
        <f>IF($A67, 1, 0)</f>
        <v/>
      </c>
      <c r="M67">
        <f>IF(AND('Raw Data'!D62&gt;'Raw Data'!E62, ABS('Raw Data'!D62-'Raw Data'!E62)&gt;13), 'Raw Data'!L62, 0)</f>
        <v/>
      </c>
      <c r="N67" s="2">
        <f>IF($A67, 1, 0)</f>
        <v/>
      </c>
      <c r="O67">
        <f>IF(AND('Raw Data'!E62&gt;'Raw Data'!D62, ABS('Raw Data'!E62-'Raw Data'!D62)&lt;14), 'Raw Data'!M62, 0)</f>
        <v/>
      </c>
      <c r="P67" s="2">
        <f>IF($A67, 1, 0)</f>
        <v/>
      </c>
      <c r="Q67">
        <f>IF(AND('Raw Data'!E62&gt;'Raw Data'!D62, ABS('Raw Data'!E62-'Raw Data'!D62)&gt;13), 'Raw Data'!N62, 0)</f>
        <v/>
      </c>
      <c r="R67" s="2">
        <f>IF($A67, 1, 0)</f>
        <v/>
      </c>
      <c r="S67">
        <f>IF(AND('Raw Data'!D62&gt;'Raw Data'!E62, ABS('Raw Data'!E62-'Raw Data'!D62)&gt;7), 'Raw Data'!V62, 0)</f>
        <v/>
      </c>
      <c r="T67" s="2">
        <f>IF($A67, 1, 0)</f>
        <v/>
      </c>
      <c r="U67">
        <f>IF(ABS('Raw Data'!D62-'Raw Data'!E62)&lt;8, 'Raw Data'!W62, 0)</f>
        <v/>
      </c>
      <c r="V67" s="2">
        <f>IF($A67, 1, 0)</f>
        <v/>
      </c>
      <c r="W67">
        <f>IF(AND('Raw Data'!E62&gt;'Raw Data'!D62, ABS('Raw Data'!E62-'Raw Data'!D62)&gt;7), 'Raw Data'!X62, 0)</f>
        <v/>
      </c>
      <c r="X67" s="2">
        <f>IF($A67, 1, 0)</f>
        <v/>
      </c>
      <c r="Y67">
        <f>IF(AND('Raw Data'!D62&gt;'Raw Data'!E62, ABS('Raw Data'!E62-'Raw Data'!D62)&gt;3), 'Raw Data'!Y62, 0)</f>
        <v/>
      </c>
      <c r="Z67" s="2">
        <f>IF($A67, 1, 0)</f>
        <v/>
      </c>
      <c r="AA67">
        <f>IF(ABS('Raw Data'!D62-'Raw Data'!E62)&lt;4, 'Raw Data'!Z62, 0)</f>
        <v/>
      </c>
      <c r="AB67" s="2">
        <f>IF($A67, 1, 0)</f>
        <v/>
      </c>
      <c r="AC67">
        <f>IF(AND('Raw Data'!E62&gt;'Raw Data'!D62, ABS('Raw Data'!E62-'Raw Data'!D62)&gt;7), 'Raw Data'!AA62, 0)</f>
        <v/>
      </c>
      <c r="AD67" s="2">
        <f>IF($A67, 1, 0)</f>
        <v/>
      </c>
      <c r="AE67">
        <f>IF(AND('Raw Data'!D62&gt;9, 'Raw Data'!E62&gt;9), 'Raw Data'!AL62, 0)</f>
        <v/>
      </c>
      <c r="AF67" s="2">
        <f>IF($A67, 1, 0)</f>
        <v/>
      </c>
      <c r="AG67">
        <f>IF(AE67=0, 'Raw Data'!AM62, 0)</f>
        <v/>
      </c>
      <c r="AH67" s="2">
        <f>IF($A67, 1, 0)</f>
        <v/>
      </c>
      <c r="AI67">
        <f>IF(AND('Raw Data'!$D62&gt;14, 'Raw Data'!$E62&gt;14), 'Raw Data'!AN62, 0)</f>
        <v/>
      </c>
      <c r="AJ67" s="2">
        <f>IF($A67, 1, 0)</f>
        <v/>
      </c>
      <c r="AK67">
        <f>IF(AI67=0, 'Raw Data'!AO62, 0)</f>
        <v/>
      </c>
      <c r="AL67" s="2">
        <f>IF($A67, 1, 0)</f>
        <v/>
      </c>
      <c r="AM67">
        <f>IF(AND('Raw Data'!$D62&gt;19, 'Raw Data'!$E62&gt;19), 'Raw Data'!AP62, 0)</f>
        <v/>
      </c>
      <c r="AN67" s="2">
        <f>IF($A67, 1, 0)</f>
        <v/>
      </c>
      <c r="AO67">
        <f>IF(AM67=0, 'Raw Data'!AQ62, 0)</f>
        <v/>
      </c>
      <c r="AP67" s="2">
        <f>IF($A67, 1, 0)</f>
        <v/>
      </c>
      <c r="AQ67">
        <f>IF(AND('Raw Data'!$D62&gt;24, 'Raw Data'!$E62&gt;24), 'Raw Data'!AR62, 0)</f>
        <v/>
      </c>
      <c r="AR67" s="2">
        <f>IF($A67, 1, 0)</f>
        <v/>
      </c>
      <c r="AS67">
        <f>IF(AQ67=0, 'Raw Data'!AS62, 0)</f>
        <v/>
      </c>
      <c r="AT67" s="2">
        <f>IF($A67, 1, 0)</f>
        <v/>
      </c>
      <c r="AU67">
        <f>IF(AND('Raw Data'!$D62&gt;29, 'Raw Data'!$E62&gt;29), 'Raw Data'!AT62, 0)</f>
        <v/>
      </c>
      <c r="AV67" s="2">
        <f>IF($A67, 1, 0)</f>
        <v/>
      </c>
      <c r="AW67">
        <f>IF(AU67=0, 'Raw Data'!AU62, 0)</f>
        <v/>
      </c>
      <c r="AX67" s="2">
        <f>IF($A67, 1, 0)</f>
        <v/>
      </c>
      <c r="AY67">
        <f>IF(ISNUMBER('Raw Data'!D62), IF(_xlfn.XLOOKUP(SMALL('Raw Data'!K62:N62, 1), K67:Q67, K67:Q67, 0)&gt;0, SMALL('Raw Data'!K62:N62, 1), 0), 0)</f>
        <v/>
      </c>
      <c r="AZ67" s="2">
        <f>IF($A67, 1, 0)</f>
        <v/>
      </c>
      <c r="BA67">
        <f>IF(ISNUMBER('Raw Data'!D62), IF(_xlfn.XLOOKUP(SMALL('Raw Data'!K62:N62, 2), K67:Q67, K67:Q67, 0)&gt;0, SMALL('Raw Data'!K62:N62, 2), 0), 0)</f>
        <v/>
      </c>
      <c r="BB67" s="2">
        <f>IF($A67, 1, 0)</f>
        <v/>
      </c>
      <c r="BC67">
        <f>IF(ISNUMBER('Raw Data'!D62), IF(_xlfn.XLOOKUP(SMALL('Raw Data'!K62:N62, 3), K67:Q67, K67:Q67, 0)&gt;0, SMALL('Raw Data'!K62:N62, 3), 0), 0)</f>
        <v/>
      </c>
      <c r="BD67" s="2">
        <f>IF($A67, 1, 0)</f>
        <v/>
      </c>
      <c r="BE67">
        <f>IF(ISNUMBER('Raw Data'!D62), IF(_xlfn.XLOOKUP(SMALL('Raw Data'!K62:N62, 4), K67:Q67, K67:Q67, 0)&gt;0, SMALL('Raw Data'!K62:N62, 4), 0), 0)</f>
        <v/>
      </c>
      <c r="BF67" s="2">
        <f>IF($A67, 1, 0)</f>
        <v/>
      </c>
      <c r="BG67">
        <f>IF(AND('Raw Data'!I62&lt;'Raw Data'!J62, 'Raw Data'!D62&gt;'Raw Data'!E62), 'Raw Data'!I62, IF(AND('Raw Data'!J62&lt;'Raw Data'!I62, 'Raw Data'!E62&gt;'Raw Data'!D62), 'Raw Data'!J62, 0))</f>
        <v/>
      </c>
      <c r="BH67">
        <f>IF(OR(AND('Raw Data'!I62&lt;'Raw Data'!J62, 'Raw Data'!I62&gt;BH$1), AND('Raw Data'!J62&lt;'Raw Data'!I62, 'Raw Data'!J62&gt;BH$1)), 1, 0)</f>
        <v/>
      </c>
      <c r="BI67">
        <f>IF(AND(BH67, ABS('Raw Data'!D62-'Raw Data'!E62)&lt;4), 'Raw Data'!Z62, 0)</f>
        <v/>
      </c>
      <c r="BJ67">
        <f>IF('Raw Data'!F62&gt;Analysis!BJ$1, 1, 0)</f>
        <v/>
      </c>
      <c r="BK67">
        <f>IF(BJ67, AQ67, 0)</f>
        <v/>
      </c>
      <c r="BL67">
        <f>IF(AND('Raw Data'!F62&lt;Analysis!BL$1, ISBLANK('Raw Data'!F62)=FALSE), 1, 0)</f>
        <v/>
      </c>
      <c r="BM67">
        <f>IF(BL67, AS67, 0)</f>
        <v/>
      </c>
      <c r="BN67">
        <f>IF(AND('Raw Data'!F62&lt;Analysis!BN$1, ISBLANK('Raw Data'!F62)=FALSE), 1, 0)</f>
        <v/>
      </c>
      <c r="BO67">
        <f>IF(BN67, AI67, 0)</f>
        <v/>
      </c>
    </row>
    <row r="68">
      <c r="A68" s="2">
        <f>'Raw Data'!A63</f>
        <v/>
      </c>
      <c r="B68" s="2">
        <f>IF(A68, 1, 0)</f>
        <v/>
      </c>
      <c r="C68">
        <f>IF('Raw Data'!D63&lt;'Raw Data'!E63, 'Raw Data'!J63, 0)</f>
        <v/>
      </c>
      <c r="D68" s="2">
        <f>IF(A68, 1, 0)</f>
        <v/>
      </c>
      <c r="E68">
        <f>IF('Raw Data'!D63&gt;'Raw Data'!E63, 'Raw Data'!I63, 0)</f>
        <v/>
      </c>
      <c r="F68" s="2">
        <f>IF('Raw Data'!F63&gt;0, 1, 0)</f>
        <v/>
      </c>
      <c r="G68">
        <f>IF(SUM('Raw Data'!D63:E63)&lt;'Raw Data'!F63, 'Raw Data'!H63, 0)</f>
        <v/>
      </c>
      <c r="H68">
        <f>IF('Raw Data'!F63&gt;0, 1, 0)</f>
        <v/>
      </c>
      <c r="I68">
        <f>IF(SUM('Raw Data'!D63:E63)&gt;'Raw Data'!F63, 'Raw Data'!G63, 0)</f>
        <v/>
      </c>
      <c r="J68" s="2">
        <f>IF($A68, 1, 0)</f>
        <v/>
      </c>
      <c r="K68">
        <f>IF(AND('Raw Data'!D63&gt;'Raw Data'!E63, ABS('Raw Data'!D63-'Raw Data'!E63)&lt;14), 'Raw Data'!K63, 0)</f>
        <v/>
      </c>
      <c r="L68" s="2">
        <f>IF($A68, 1, 0)</f>
        <v/>
      </c>
      <c r="M68">
        <f>IF(AND('Raw Data'!D63&gt;'Raw Data'!E63, ABS('Raw Data'!D63-'Raw Data'!E63)&gt;13), 'Raw Data'!L63, 0)</f>
        <v/>
      </c>
      <c r="N68" s="2">
        <f>IF($A68, 1, 0)</f>
        <v/>
      </c>
      <c r="O68">
        <f>IF(AND('Raw Data'!E63&gt;'Raw Data'!D63, ABS('Raw Data'!E63-'Raw Data'!D63)&lt;14), 'Raw Data'!M63, 0)</f>
        <v/>
      </c>
      <c r="P68" s="2">
        <f>IF($A68, 1, 0)</f>
        <v/>
      </c>
      <c r="Q68">
        <f>IF(AND('Raw Data'!E63&gt;'Raw Data'!D63, ABS('Raw Data'!E63-'Raw Data'!D63)&gt;13), 'Raw Data'!N63, 0)</f>
        <v/>
      </c>
      <c r="R68" s="2">
        <f>IF($A68, 1, 0)</f>
        <v/>
      </c>
      <c r="S68">
        <f>IF(AND('Raw Data'!D63&gt;'Raw Data'!E63, ABS('Raw Data'!E63-'Raw Data'!D63)&gt;7), 'Raw Data'!V63, 0)</f>
        <v/>
      </c>
      <c r="T68" s="2">
        <f>IF($A68, 1, 0)</f>
        <v/>
      </c>
      <c r="U68">
        <f>IF(ABS('Raw Data'!D63-'Raw Data'!E63)&lt;8, 'Raw Data'!W63, 0)</f>
        <v/>
      </c>
      <c r="V68" s="2">
        <f>IF($A68, 1, 0)</f>
        <v/>
      </c>
      <c r="W68">
        <f>IF(AND('Raw Data'!E63&gt;'Raw Data'!D63, ABS('Raw Data'!E63-'Raw Data'!D63)&gt;7), 'Raw Data'!X63, 0)</f>
        <v/>
      </c>
      <c r="X68" s="2">
        <f>IF($A68, 1, 0)</f>
        <v/>
      </c>
      <c r="Y68">
        <f>IF(AND('Raw Data'!D63&gt;'Raw Data'!E63, ABS('Raw Data'!E63-'Raw Data'!D63)&gt;3), 'Raw Data'!Y63, 0)</f>
        <v/>
      </c>
      <c r="Z68" s="2">
        <f>IF($A68, 1, 0)</f>
        <v/>
      </c>
      <c r="AA68">
        <f>IF(ABS('Raw Data'!D63-'Raw Data'!E63)&lt;4, 'Raw Data'!Z63, 0)</f>
        <v/>
      </c>
      <c r="AB68" s="2">
        <f>IF($A68, 1, 0)</f>
        <v/>
      </c>
      <c r="AC68">
        <f>IF(AND('Raw Data'!E63&gt;'Raw Data'!D63, ABS('Raw Data'!E63-'Raw Data'!D63)&gt;7), 'Raw Data'!AA63, 0)</f>
        <v/>
      </c>
      <c r="AD68" s="2">
        <f>IF($A68, 1, 0)</f>
        <v/>
      </c>
      <c r="AE68">
        <f>IF(AND('Raw Data'!D63&gt;9, 'Raw Data'!E63&gt;9), 'Raw Data'!AL63, 0)</f>
        <v/>
      </c>
      <c r="AF68" s="2">
        <f>IF($A68, 1, 0)</f>
        <v/>
      </c>
      <c r="AG68">
        <f>IF(AE68=0, 'Raw Data'!AM63, 0)</f>
        <v/>
      </c>
      <c r="AH68" s="2">
        <f>IF($A68, 1, 0)</f>
        <v/>
      </c>
      <c r="AI68">
        <f>IF(AND('Raw Data'!$D63&gt;14, 'Raw Data'!$E63&gt;14), 'Raw Data'!AN63, 0)</f>
        <v/>
      </c>
      <c r="AJ68" s="2">
        <f>IF($A68, 1, 0)</f>
        <v/>
      </c>
      <c r="AK68">
        <f>IF(AI68=0, 'Raw Data'!AO63, 0)</f>
        <v/>
      </c>
      <c r="AL68" s="2">
        <f>IF($A68, 1, 0)</f>
        <v/>
      </c>
      <c r="AM68">
        <f>IF(AND('Raw Data'!$D63&gt;19, 'Raw Data'!$E63&gt;19), 'Raw Data'!AP63, 0)</f>
        <v/>
      </c>
      <c r="AN68" s="2">
        <f>IF($A68, 1, 0)</f>
        <v/>
      </c>
      <c r="AO68">
        <f>IF(AM68=0, 'Raw Data'!AQ63, 0)</f>
        <v/>
      </c>
      <c r="AP68" s="2">
        <f>IF($A68, 1, 0)</f>
        <v/>
      </c>
      <c r="AQ68">
        <f>IF(AND('Raw Data'!$D63&gt;24, 'Raw Data'!$E63&gt;24), 'Raw Data'!AR63, 0)</f>
        <v/>
      </c>
      <c r="AR68" s="2">
        <f>IF($A68, 1, 0)</f>
        <v/>
      </c>
      <c r="AS68">
        <f>IF(AQ68=0, 'Raw Data'!AS63, 0)</f>
        <v/>
      </c>
      <c r="AT68" s="2">
        <f>IF($A68, 1, 0)</f>
        <v/>
      </c>
      <c r="AU68">
        <f>IF(AND('Raw Data'!$D63&gt;29, 'Raw Data'!$E63&gt;29), 'Raw Data'!AT63, 0)</f>
        <v/>
      </c>
      <c r="AV68" s="2">
        <f>IF($A68, 1, 0)</f>
        <v/>
      </c>
      <c r="AW68">
        <f>IF(AU68=0, 'Raw Data'!AU63, 0)</f>
        <v/>
      </c>
      <c r="AX68" s="2">
        <f>IF($A68, 1, 0)</f>
        <v/>
      </c>
      <c r="AY68">
        <f>IF(ISNUMBER('Raw Data'!D63), IF(_xlfn.XLOOKUP(SMALL('Raw Data'!K63:N63, 1), K68:Q68, K68:Q68, 0)&gt;0, SMALL('Raw Data'!K63:N63, 1), 0), 0)</f>
        <v/>
      </c>
      <c r="AZ68" s="2">
        <f>IF($A68, 1, 0)</f>
        <v/>
      </c>
      <c r="BA68">
        <f>IF(ISNUMBER('Raw Data'!D63), IF(_xlfn.XLOOKUP(SMALL('Raw Data'!K63:N63, 2), K68:Q68, K68:Q68, 0)&gt;0, SMALL('Raw Data'!K63:N63, 2), 0), 0)</f>
        <v/>
      </c>
      <c r="BB68" s="2">
        <f>IF($A68, 1, 0)</f>
        <v/>
      </c>
      <c r="BC68">
        <f>IF(ISNUMBER('Raw Data'!D63), IF(_xlfn.XLOOKUP(SMALL('Raw Data'!K63:N63, 3), K68:Q68, K68:Q68, 0)&gt;0, SMALL('Raw Data'!K63:N63, 3), 0), 0)</f>
        <v/>
      </c>
      <c r="BD68" s="2">
        <f>IF($A68, 1, 0)</f>
        <v/>
      </c>
      <c r="BE68">
        <f>IF(ISNUMBER('Raw Data'!D63), IF(_xlfn.XLOOKUP(SMALL('Raw Data'!K63:N63, 4), K68:Q68, K68:Q68, 0)&gt;0, SMALL('Raw Data'!K63:N63, 4), 0), 0)</f>
        <v/>
      </c>
      <c r="BF68" s="2">
        <f>IF($A68, 1, 0)</f>
        <v/>
      </c>
      <c r="BG68">
        <f>IF(AND('Raw Data'!I63&lt;'Raw Data'!J63, 'Raw Data'!D63&gt;'Raw Data'!E63), 'Raw Data'!I63, IF(AND('Raw Data'!J63&lt;'Raw Data'!I63, 'Raw Data'!E63&gt;'Raw Data'!D63), 'Raw Data'!J63, 0))</f>
        <v/>
      </c>
      <c r="BH68">
        <f>IF(OR(AND('Raw Data'!I63&lt;'Raw Data'!J63, 'Raw Data'!I63&gt;BH$1), AND('Raw Data'!J63&lt;'Raw Data'!I63, 'Raw Data'!J63&gt;BH$1)), 1, 0)</f>
        <v/>
      </c>
      <c r="BI68">
        <f>IF(AND(BH68, ABS('Raw Data'!D63-'Raw Data'!E63)&lt;4), 'Raw Data'!Z63, 0)</f>
        <v/>
      </c>
      <c r="BJ68">
        <f>IF('Raw Data'!F63&gt;Analysis!BJ$1, 1, 0)</f>
        <v/>
      </c>
      <c r="BK68">
        <f>IF(BJ68, AQ68, 0)</f>
        <v/>
      </c>
      <c r="BL68">
        <f>IF(AND('Raw Data'!F63&lt;Analysis!BL$1, ISBLANK('Raw Data'!F63)=FALSE), 1, 0)</f>
        <v/>
      </c>
      <c r="BM68">
        <f>IF(BL68, AS68, 0)</f>
        <v/>
      </c>
      <c r="BN68">
        <f>IF(AND('Raw Data'!F63&lt;Analysis!BN$1, ISBLANK('Raw Data'!F63)=FALSE), 1, 0)</f>
        <v/>
      </c>
      <c r="BO68">
        <f>IF(BN68, AI68, 0)</f>
        <v/>
      </c>
    </row>
    <row r="69">
      <c r="A69" s="2">
        <f>'Raw Data'!A64</f>
        <v/>
      </c>
      <c r="B69" s="2">
        <f>IF(A69, 1, 0)</f>
        <v/>
      </c>
      <c r="C69">
        <f>IF('Raw Data'!D64&lt;'Raw Data'!E64, 'Raw Data'!J64, 0)</f>
        <v/>
      </c>
      <c r="D69" s="2">
        <f>IF(A69, 1, 0)</f>
        <v/>
      </c>
      <c r="E69">
        <f>IF('Raw Data'!D64&gt;'Raw Data'!E64, 'Raw Data'!I64, 0)</f>
        <v/>
      </c>
      <c r="F69" s="2">
        <f>IF('Raw Data'!F64&gt;0, 1, 0)</f>
        <v/>
      </c>
      <c r="G69">
        <f>IF(SUM('Raw Data'!D64:E64)&lt;'Raw Data'!F64, 'Raw Data'!H64, 0)</f>
        <v/>
      </c>
      <c r="H69">
        <f>IF('Raw Data'!F64&gt;0, 1, 0)</f>
        <v/>
      </c>
      <c r="I69">
        <f>IF(SUM('Raw Data'!D64:E64)&gt;'Raw Data'!F64, 'Raw Data'!G64, 0)</f>
        <v/>
      </c>
      <c r="J69" s="2">
        <f>IF($A69, 1, 0)</f>
        <v/>
      </c>
      <c r="K69">
        <f>IF(AND('Raw Data'!D64&gt;'Raw Data'!E64, ABS('Raw Data'!D64-'Raw Data'!E64)&lt;14), 'Raw Data'!K64, 0)</f>
        <v/>
      </c>
      <c r="L69" s="2">
        <f>IF($A69, 1, 0)</f>
        <v/>
      </c>
      <c r="M69">
        <f>IF(AND('Raw Data'!D64&gt;'Raw Data'!E64, ABS('Raw Data'!D64-'Raw Data'!E64)&gt;13), 'Raw Data'!L64, 0)</f>
        <v/>
      </c>
      <c r="N69" s="2">
        <f>IF($A69, 1, 0)</f>
        <v/>
      </c>
      <c r="O69">
        <f>IF(AND('Raw Data'!E64&gt;'Raw Data'!D64, ABS('Raw Data'!E64-'Raw Data'!D64)&lt;14), 'Raw Data'!M64, 0)</f>
        <v/>
      </c>
      <c r="P69" s="2">
        <f>IF($A69, 1, 0)</f>
        <v/>
      </c>
      <c r="Q69">
        <f>IF(AND('Raw Data'!E64&gt;'Raw Data'!D64, ABS('Raw Data'!E64-'Raw Data'!D64)&gt;13), 'Raw Data'!N64, 0)</f>
        <v/>
      </c>
      <c r="R69" s="2">
        <f>IF($A69, 1, 0)</f>
        <v/>
      </c>
      <c r="S69">
        <f>IF(AND('Raw Data'!D64&gt;'Raw Data'!E64, ABS('Raw Data'!E64-'Raw Data'!D64)&gt;7), 'Raw Data'!V64, 0)</f>
        <v/>
      </c>
      <c r="T69" s="2">
        <f>IF($A69, 1, 0)</f>
        <v/>
      </c>
      <c r="U69">
        <f>IF(ABS('Raw Data'!D64-'Raw Data'!E64)&lt;8, 'Raw Data'!W64, 0)</f>
        <v/>
      </c>
      <c r="V69" s="2">
        <f>IF($A69, 1, 0)</f>
        <v/>
      </c>
      <c r="W69">
        <f>IF(AND('Raw Data'!E64&gt;'Raw Data'!D64, ABS('Raw Data'!E64-'Raw Data'!D64)&gt;7), 'Raw Data'!X64, 0)</f>
        <v/>
      </c>
      <c r="X69" s="2">
        <f>IF($A69, 1, 0)</f>
        <v/>
      </c>
      <c r="Y69">
        <f>IF(AND('Raw Data'!D64&gt;'Raw Data'!E64, ABS('Raw Data'!E64-'Raw Data'!D64)&gt;3), 'Raw Data'!Y64, 0)</f>
        <v/>
      </c>
      <c r="Z69" s="2">
        <f>IF($A69, 1, 0)</f>
        <v/>
      </c>
      <c r="AA69">
        <f>IF(ABS('Raw Data'!D64-'Raw Data'!E64)&lt;4, 'Raw Data'!Z64, 0)</f>
        <v/>
      </c>
      <c r="AB69" s="2">
        <f>IF($A69, 1, 0)</f>
        <v/>
      </c>
      <c r="AC69">
        <f>IF(AND('Raw Data'!E64&gt;'Raw Data'!D64, ABS('Raw Data'!E64-'Raw Data'!D64)&gt;7), 'Raw Data'!AA64, 0)</f>
        <v/>
      </c>
      <c r="AD69" s="2">
        <f>IF($A69, 1, 0)</f>
        <v/>
      </c>
      <c r="AE69">
        <f>IF(AND('Raw Data'!D64&gt;9, 'Raw Data'!E64&gt;9), 'Raw Data'!AL64, 0)</f>
        <v/>
      </c>
      <c r="AF69" s="2">
        <f>IF($A69, 1, 0)</f>
        <v/>
      </c>
      <c r="AG69">
        <f>IF(AE69=0, 'Raw Data'!AM64, 0)</f>
        <v/>
      </c>
      <c r="AH69" s="2">
        <f>IF($A69, 1, 0)</f>
        <v/>
      </c>
      <c r="AI69">
        <f>IF(AND('Raw Data'!$D64&gt;14, 'Raw Data'!$E64&gt;14), 'Raw Data'!AN64, 0)</f>
        <v/>
      </c>
      <c r="AJ69" s="2">
        <f>IF($A69, 1, 0)</f>
        <v/>
      </c>
      <c r="AK69">
        <f>IF(AI69=0, 'Raw Data'!AO64, 0)</f>
        <v/>
      </c>
      <c r="AL69" s="2">
        <f>IF($A69, 1, 0)</f>
        <v/>
      </c>
      <c r="AM69">
        <f>IF(AND('Raw Data'!$D64&gt;19, 'Raw Data'!$E64&gt;19), 'Raw Data'!AP64, 0)</f>
        <v/>
      </c>
      <c r="AN69" s="2">
        <f>IF($A69, 1, 0)</f>
        <v/>
      </c>
      <c r="AO69">
        <f>IF(AM69=0, 'Raw Data'!AQ64, 0)</f>
        <v/>
      </c>
      <c r="AP69" s="2">
        <f>IF($A69, 1, 0)</f>
        <v/>
      </c>
      <c r="AQ69">
        <f>IF(AND('Raw Data'!$D64&gt;24, 'Raw Data'!$E64&gt;24), 'Raw Data'!AR64, 0)</f>
        <v/>
      </c>
      <c r="AR69" s="2">
        <f>IF($A69, 1, 0)</f>
        <v/>
      </c>
      <c r="AS69">
        <f>IF(AQ69=0, 'Raw Data'!AS64, 0)</f>
        <v/>
      </c>
      <c r="AT69" s="2">
        <f>IF($A69, 1, 0)</f>
        <v/>
      </c>
      <c r="AU69">
        <f>IF(AND('Raw Data'!$D64&gt;29, 'Raw Data'!$E64&gt;29), 'Raw Data'!AT64, 0)</f>
        <v/>
      </c>
      <c r="AV69" s="2">
        <f>IF($A69, 1, 0)</f>
        <v/>
      </c>
      <c r="AW69">
        <f>IF(AU69=0, 'Raw Data'!AU64, 0)</f>
        <v/>
      </c>
      <c r="AX69" s="2">
        <f>IF($A69, 1, 0)</f>
        <v/>
      </c>
      <c r="AY69">
        <f>IF(ISNUMBER('Raw Data'!D64), IF(_xlfn.XLOOKUP(SMALL('Raw Data'!K64:N64, 1), K69:Q69, K69:Q69, 0)&gt;0, SMALL('Raw Data'!K64:N64, 1), 0), 0)</f>
        <v/>
      </c>
      <c r="AZ69" s="2">
        <f>IF($A69, 1, 0)</f>
        <v/>
      </c>
      <c r="BA69">
        <f>IF(ISNUMBER('Raw Data'!D64), IF(_xlfn.XLOOKUP(SMALL('Raw Data'!K64:N64, 2), K69:Q69, K69:Q69, 0)&gt;0, SMALL('Raw Data'!K64:N64, 2), 0), 0)</f>
        <v/>
      </c>
      <c r="BB69" s="2">
        <f>IF($A69, 1, 0)</f>
        <v/>
      </c>
      <c r="BC69">
        <f>IF(ISNUMBER('Raw Data'!D64), IF(_xlfn.XLOOKUP(SMALL('Raw Data'!K64:N64, 3), K69:Q69, K69:Q69, 0)&gt;0, SMALL('Raw Data'!K64:N64, 3), 0), 0)</f>
        <v/>
      </c>
      <c r="BD69" s="2">
        <f>IF($A69, 1, 0)</f>
        <v/>
      </c>
      <c r="BE69">
        <f>IF(ISNUMBER('Raw Data'!D64), IF(_xlfn.XLOOKUP(SMALL('Raw Data'!K64:N64, 4), K69:Q69, K69:Q69, 0)&gt;0, SMALL('Raw Data'!K64:N64, 4), 0), 0)</f>
        <v/>
      </c>
      <c r="BF69" s="2">
        <f>IF($A69, 1, 0)</f>
        <v/>
      </c>
      <c r="BG69">
        <f>IF(AND('Raw Data'!I64&lt;'Raw Data'!J64, 'Raw Data'!D64&gt;'Raw Data'!E64), 'Raw Data'!I64, IF(AND('Raw Data'!J64&lt;'Raw Data'!I64, 'Raw Data'!E64&gt;'Raw Data'!D64), 'Raw Data'!J64, 0))</f>
        <v/>
      </c>
      <c r="BH69">
        <f>IF(OR(AND('Raw Data'!I64&lt;'Raw Data'!J64, 'Raw Data'!I64&gt;BH$1), AND('Raw Data'!J64&lt;'Raw Data'!I64, 'Raw Data'!J64&gt;BH$1)), 1, 0)</f>
        <v/>
      </c>
      <c r="BI69">
        <f>IF(AND(BH69, ABS('Raw Data'!D64-'Raw Data'!E64)&lt;4), 'Raw Data'!Z64, 0)</f>
        <v/>
      </c>
      <c r="BJ69">
        <f>IF('Raw Data'!F64&gt;Analysis!BJ$1, 1, 0)</f>
        <v/>
      </c>
      <c r="BK69">
        <f>IF(BJ69, AQ69, 0)</f>
        <v/>
      </c>
      <c r="BL69">
        <f>IF(AND('Raw Data'!F64&lt;Analysis!BL$1, ISBLANK('Raw Data'!F64)=FALSE), 1, 0)</f>
        <v/>
      </c>
      <c r="BM69">
        <f>IF(BL69, AS69, 0)</f>
        <v/>
      </c>
      <c r="BN69">
        <f>IF(AND('Raw Data'!F64&lt;Analysis!BN$1, ISBLANK('Raw Data'!F64)=FALSE), 1, 0)</f>
        <v/>
      </c>
      <c r="BO69">
        <f>IF(BN69, AI69, 0)</f>
        <v/>
      </c>
    </row>
    <row r="70">
      <c r="A70" s="2">
        <f>'Raw Data'!A65</f>
        <v/>
      </c>
      <c r="B70" s="2">
        <f>IF(A70, 1, 0)</f>
        <v/>
      </c>
      <c r="C70">
        <f>IF('Raw Data'!D65&lt;'Raw Data'!E65, 'Raw Data'!J65, 0)</f>
        <v/>
      </c>
      <c r="D70" s="2">
        <f>IF(A70, 1, 0)</f>
        <v/>
      </c>
      <c r="E70">
        <f>IF('Raw Data'!D65&gt;'Raw Data'!E65, 'Raw Data'!I65, 0)</f>
        <v/>
      </c>
      <c r="F70" s="2">
        <f>IF('Raw Data'!F65&gt;0, 1, 0)</f>
        <v/>
      </c>
      <c r="G70">
        <f>IF(SUM('Raw Data'!D65:E65)&lt;'Raw Data'!F65, 'Raw Data'!H65, 0)</f>
        <v/>
      </c>
      <c r="H70">
        <f>IF('Raw Data'!F65&gt;0, 1, 0)</f>
        <v/>
      </c>
      <c r="I70">
        <f>IF(SUM('Raw Data'!D65:E65)&gt;'Raw Data'!F65, 'Raw Data'!G65, 0)</f>
        <v/>
      </c>
      <c r="J70" s="2">
        <f>IF($A70, 1, 0)</f>
        <v/>
      </c>
      <c r="K70">
        <f>IF(AND('Raw Data'!D65&gt;'Raw Data'!E65, ABS('Raw Data'!D65-'Raw Data'!E65)&lt;14), 'Raw Data'!K65, 0)</f>
        <v/>
      </c>
      <c r="L70" s="2">
        <f>IF($A70, 1, 0)</f>
        <v/>
      </c>
      <c r="M70">
        <f>IF(AND('Raw Data'!D65&gt;'Raw Data'!E65, ABS('Raw Data'!D65-'Raw Data'!E65)&gt;13), 'Raw Data'!L65, 0)</f>
        <v/>
      </c>
      <c r="N70" s="2">
        <f>IF($A70, 1, 0)</f>
        <v/>
      </c>
      <c r="O70">
        <f>IF(AND('Raw Data'!E65&gt;'Raw Data'!D65, ABS('Raw Data'!E65-'Raw Data'!D65)&lt;14), 'Raw Data'!M65, 0)</f>
        <v/>
      </c>
      <c r="P70" s="2">
        <f>IF($A70, 1, 0)</f>
        <v/>
      </c>
      <c r="Q70">
        <f>IF(AND('Raw Data'!E65&gt;'Raw Data'!D65, ABS('Raw Data'!E65-'Raw Data'!D65)&gt;13), 'Raw Data'!N65, 0)</f>
        <v/>
      </c>
      <c r="R70" s="2">
        <f>IF($A70, 1, 0)</f>
        <v/>
      </c>
      <c r="S70">
        <f>IF(AND('Raw Data'!D65&gt;'Raw Data'!E65, ABS('Raw Data'!E65-'Raw Data'!D65)&gt;7), 'Raw Data'!V65, 0)</f>
        <v/>
      </c>
      <c r="T70" s="2">
        <f>IF($A70, 1, 0)</f>
        <v/>
      </c>
      <c r="U70">
        <f>IF(ABS('Raw Data'!D65-'Raw Data'!E65)&lt;8, 'Raw Data'!W65, 0)</f>
        <v/>
      </c>
      <c r="V70" s="2">
        <f>IF($A70, 1, 0)</f>
        <v/>
      </c>
      <c r="W70">
        <f>IF(AND('Raw Data'!E65&gt;'Raw Data'!D65, ABS('Raw Data'!E65-'Raw Data'!D65)&gt;7), 'Raw Data'!X65, 0)</f>
        <v/>
      </c>
      <c r="X70" s="2">
        <f>IF($A70, 1, 0)</f>
        <v/>
      </c>
      <c r="Y70">
        <f>IF(AND('Raw Data'!D65&gt;'Raw Data'!E65, ABS('Raw Data'!E65-'Raw Data'!D65)&gt;3), 'Raw Data'!Y65, 0)</f>
        <v/>
      </c>
      <c r="Z70" s="2">
        <f>IF($A70, 1, 0)</f>
        <v/>
      </c>
      <c r="AA70">
        <f>IF(ABS('Raw Data'!D65-'Raw Data'!E65)&lt;4, 'Raw Data'!Z65, 0)</f>
        <v/>
      </c>
      <c r="AB70" s="2">
        <f>IF($A70, 1, 0)</f>
        <v/>
      </c>
      <c r="AC70">
        <f>IF(AND('Raw Data'!E65&gt;'Raw Data'!D65, ABS('Raw Data'!E65-'Raw Data'!D65)&gt;7), 'Raw Data'!AA65, 0)</f>
        <v/>
      </c>
      <c r="AD70" s="2">
        <f>IF($A70, 1, 0)</f>
        <v/>
      </c>
      <c r="AE70">
        <f>IF(AND('Raw Data'!D65&gt;9, 'Raw Data'!E65&gt;9), 'Raw Data'!AL65, 0)</f>
        <v/>
      </c>
      <c r="AF70" s="2">
        <f>IF($A70, 1, 0)</f>
        <v/>
      </c>
      <c r="AG70">
        <f>IF(AE70=0, 'Raw Data'!AM65, 0)</f>
        <v/>
      </c>
      <c r="AH70" s="2">
        <f>IF($A70, 1, 0)</f>
        <v/>
      </c>
      <c r="AI70">
        <f>IF(AND('Raw Data'!$D65&gt;14, 'Raw Data'!$E65&gt;14), 'Raw Data'!AN65, 0)</f>
        <v/>
      </c>
      <c r="AJ70" s="2">
        <f>IF($A70, 1, 0)</f>
        <v/>
      </c>
      <c r="AK70">
        <f>IF(AI70=0, 'Raw Data'!AO65, 0)</f>
        <v/>
      </c>
      <c r="AL70" s="2">
        <f>IF($A70, 1, 0)</f>
        <v/>
      </c>
      <c r="AM70">
        <f>IF(AND('Raw Data'!$D65&gt;19, 'Raw Data'!$E65&gt;19), 'Raw Data'!AP65, 0)</f>
        <v/>
      </c>
      <c r="AN70" s="2">
        <f>IF($A70, 1, 0)</f>
        <v/>
      </c>
      <c r="AO70">
        <f>IF(AM70=0, 'Raw Data'!AQ65, 0)</f>
        <v/>
      </c>
      <c r="AP70" s="2">
        <f>IF($A70, 1, 0)</f>
        <v/>
      </c>
      <c r="AQ70">
        <f>IF(AND('Raw Data'!$D65&gt;24, 'Raw Data'!$E65&gt;24), 'Raw Data'!AR65, 0)</f>
        <v/>
      </c>
      <c r="AR70" s="2">
        <f>IF($A70, 1, 0)</f>
        <v/>
      </c>
      <c r="AS70">
        <f>IF(AQ70=0, 'Raw Data'!AS65, 0)</f>
        <v/>
      </c>
      <c r="AT70" s="2">
        <f>IF($A70, 1, 0)</f>
        <v/>
      </c>
      <c r="AU70">
        <f>IF(AND('Raw Data'!$D65&gt;29, 'Raw Data'!$E65&gt;29), 'Raw Data'!AT65, 0)</f>
        <v/>
      </c>
      <c r="AV70" s="2">
        <f>IF($A70, 1, 0)</f>
        <v/>
      </c>
      <c r="AW70">
        <f>IF(AU70=0, 'Raw Data'!AU65, 0)</f>
        <v/>
      </c>
      <c r="AX70" s="2">
        <f>IF($A70, 1, 0)</f>
        <v/>
      </c>
      <c r="AY70">
        <f>IF(ISNUMBER('Raw Data'!D65), IF(_xlfn.XLOOKUP(SMALL('Raw Data'!K65:N65, 1), K70:Q70, K70:Q70, 0)&gt;0, SMALL('Raw Data'!K65:N65, 1), 0), 0)</f>
        <v/>
      </c>
      <c r="AZ70" s="2">
        <f>IF($A70, 1, 0)</f>
        <v/>
      </c>
      <c r="BA70">
        <f>IF(ISNUMBER('Raw Data'!D65), IF(_xlfn.XLOOKUP(SMALL('Raw Data'!K65:N65, 2), K70:Q70, K70:Q70, 0)&gt;0, SMALL('Raw Data'!K65:N65, 2), 0), 0)</f>
        <v/>
      </c>
      <c r="BB70" s="2">
        <f>IF($A70, 1, 0)</f>
        <v/>
      </c>
      <c r="BC70">
        <f>IF(ISNUMBER('Raw Data'!D65), IF(_xlfn.XLOOKUP(SMALL('Raw Data'!K65:N65, 3), K70:Q70, K70:Q70, 0)&gt;0, SMALL('Raw Data'!K65:N65, 3), 0), 0)</f>
        <v/>
      </c>
      <c r="BD70" s="2">
        <f>IF($A70, 1, 0)</f>
        <v/>
      </c>
      <c r="BE70">
        <f>IF(ISNUMBER('Raw Data'!D65), IF(_xlfn.XLOOKUP(SMALL('Raw Data'!K65:N65, 4), K70:Q70, K70:Q70, 0)&gt;0, SMALL('Raw Data'!K65:N65, 4), 0), 0)</f>
        <v/>
      </c>
      <c r="BF70" s="2">
        <f>IF($A70, 1, 0)</f>
        <v/>
      </c>
      <c r="BG70">
        <f>IF(AND('Raw Data'!I65&lt;'Raw Data'!J65, 'Raw Data'!D65&gt;'Raw Data'!E65), 'Raw Data'!I65, IF(AND('Raw Data'!J65&lt;'Raw Data'!I65, 'Raw Data'!E65&gt;'Raw Data'!D65), 'Raw Data'!J65, 0))</f>
        <v/>
      </c>
      <c r="BH70">
        <f>IF(OR(AND('Raw Data'!I65&lt;'Raw Data'!J65, 'Raw Data'!I65&gt;BH$1), AND('Raw Data'!J65&lt;'Raw Data'!I65, 'Raw Data'!J65&gt;BH$1)), 1, 0)</f>
        <v/>
      </c>
      <c r="BI70">
        <f>IF(AND(BH70, ABS('Raw Data'!D65-'Raw Data'!E65)&lt;4), 'Raw Data'!Z65, 0)</f>
        <v/>
      </c>
      <c r="BJ70">
        <f>IF('Raw Data'!F65&gt;Analysis!BJ$1, 1, 0)</f>
        <v/>
      </c>
      <c r="BK70">
        <f>IF(BJ70, AQ70, 0)</f>
        <v/>
      </c>
      <c r="BL70">
        <f>IF(AND('Raw Data'!F65&lt;Analysis!BL$1, ISBLANK('Raw Data'!F65)=FALSE), 1, 0)</f>
        <v/>
      </c>
      <c r="BM70">
        <f>IF(BL70, AS70, 0)</f>
        <v/>
      </c>
      <c r="BN70">
        <f>IF(AND('Raw Data'!F65&lt;Analysis!BN$1, ISBLANK('Raw Data'!F65)=FALSE), 1, 0)</f>
        <v/>
      </c>
      <c r="BO70">
        <f>IF(BN70, AI70, 0)</f>
        <v/>
      </c>
    </row>
    <row r="71">
      <c r="A71" s="2">
        <f>'Raw Data'!A66</f>
        <v/>
      </c>
      <c r="B71" s="2">
        <f>IF(A71, 1, 0)</f>
        <v/>
      </c>
      <c r="C71">
        <f>IF('Raw Data'!D66&lt;'Raw Data'!E66, 'Raw Data'!J66, 0)</f>
        <v/>
      </c>
      <c r="D71" s="2">
        <f>IF(A71, 1, 0)</f>
        <v/>
      </c>
      <c r="E71">
        <f>IF('Raw Data'!D66&gt;'Raw Data'!E66, 'Raw Data'!I66, 0)</f>
        <v/>
      </c>
      <c r="F71" s="2">
        <f>IF('Raw Data'!F66&gt;0, 1, 0)</f>
        <v/>
      </c>
      <c r="G71">
        <f>IF(SUM('Raw Data'!D66:E66)&lt;'Raw Data'!F66, 'Raw Data'!H66, 0)</f>
        <v/>
      </c>
      <c r="H71">
        <f>IF('Raw Data'!F66&gt;0, 1, 0)</f>
        <v/>
      </c>
      <c r="I71">
        <f>IF(SUM('Raw Data'!D66:E66)&gt;'Raw Data'!F66, 'Raw Data'!G66, 0)</f>
        <v/>
      </c>
      <c r="J71" s="2">
        <f>IF($A71, 1, 0)</f>
        <v/>
      </c>
      <c r="K71">
        <f>IF(AND('Raw Data'!D66&gt;'Raw Data'!E66, ABS('Raw Data'!D66-'Raw Data'!E66)&lt;14), 'Raw Data'!K66, 0)</f>
        <v/>
      </c>
      <c r="L71" s="2">
        <f>IF($A71, 1, 0)</f>
        <v/>
      </c>
      <c r="M71">
        <f>IF(AND('Raw Data'!D66&gt;'Raw Data'!E66, ABS('Raw Data'!D66-'Raw Data'!E66)&gt;13), 'Raw Data'!L66, 0)</f>
        <v/>
      </c>
      <c r="N71" s="2">
        <f>IF($A71, 1, 0)</f>
        <v/>
      </c>
      <c r="O71">
        <f>IF(AND('Raw Data'!E66&gt;'Raw Data'!D66, ABS('Raw Data'!E66-'Raw Data'!D66)&lt;14), 'Raw Data'!M66, 0)</f>
        <v/>
      </c>
      <c r="P71" s="2">
        <f>IF($A71, 1, 0)</f>
        <v/>
      </c>
      <c r="Q71">
        <f>IF(AND('Raw Data'!E66&gt;'Raw Data'!D66, ABS('Raw Data'!E66-'Raw Data'!D66)&gt;13), 'Raw Data'!N66, 0)</f>
        <v/>
      </c>
      <c r="R71" s="2">
        <f>IF($A71, 1, 0)</f>
        <v/>
      </c>
      <c r="S71">
        <f>IF(AND('Raw Data'!D66&gt;'Raw Data'!E66, ABS('Raw Data'!E66-'Raw Data'!D66)&gt;7), 'Raw Data'!V66, 0)</f>
        <v/>
      </c>
      <c r="T71" s="2">
        <f>IF($A71, 1, 0)</f>
        <v/>
      </c>
      <c r="U71">
        <f>IF(ABS('Raw Data'!D66-'Raw Data'!E66)&lt;8, 'Raw Data'!W66, 0)</f>
        <v/>
      </c>
      <c r="V71" s="2">
        <f>IF($A71, 1, 0)</f>
        <v/>
      </c>
      <c r="W71">
        <f>IF(AND('Raw Data'!E66&gt;'Raw Data'!D66, ABS('Raw Data'!E66-'Raw Data'!D66)&gt;7), 'Raw Data'!X66, 0)</f>
        <v/>
      </c>
      <c r="X71" s="2">
        <f>IF($A71, 1, 0)</f>
        <v/>
      </c>
      <c r="Y71">
        <f>IF(AND('Raw Data'!D66&gt;'Raw Data'!E66, ABS('Raw Data'!E66-'Raw Data'!D66)&gt;3), 'Raw Data'!Y66, 0)</f>
        <v/>
      </c>
      <c r="Z71" s="2">
        <f>IF($A71, 1, 0)</f>
        <v/>
      </c>
      <c r="AA71">
        <f>IF(ABS('Raw Data'!D66-'Raw Data'!E66)&lt;4, 'Raw Data'!Z66, 0)</f>
        <v/>
      </c>
      <c r="AB71" s="2">
        <f>IF($A71, 1, 0)</f>
        <v/>
      </c>
      <c r="AC71">
        <f>IF(AND('Raw Data'!E66&gt;'Raw Data'!D66, ABS('Raw Data'!E66-'Raw Data'!D66)&gt;7), 'Raw Data'!AA66, 0)</f>
        <v/>
      </c>
      <c r="AD71" s="2">
        <f>IF($A71, 1, 0)</f>
        <v/>
      </c>
      <c r="AE71">
        <f>IF(AND('Raw Data'!D66&gt;9, 'Raw Data'!E66&gt;9), 'Raw Data'!AL66, 0)</f>
        <v/>
      </c>
      <c r="AF71" s="2">
        <f>IF($A71, 1, 0)</f>
        <v/>
      </c>
      <c r="AG71">
        <f>IF(AE71=0, 'Raw Data'!AM66, 0)</f>
        <v/>
      </c>
      <c r="AH71" s="2">
        <f>IF($A71, 1, 0)</f>
        <v/>
      </c>
      <c r="AI71">
        <f>IF(AND('Raw Data'!$D66&gt;14, 'Raw Data'!$E66&gt;14), 'Raw Data'!AN66, 0)</f>
        <v/>
      </c>
      <c r="AJ71" s="2">
        <f>IF($A71, 1, 0)</f>
        <v/>
      </c>
      <c r="AK71">
        <f>IF(AI71=0, 'Raw Data'!AO66, 0)</f>
        <v/>
      </c>
      <c r="AL71" s="2">
        <f>IF($A71, 1, 0)</f>
        <v/>
      </c>
      <c r="AM71">
        <f>IF(AND('Raw Data'!$D66&gt;19, 'Raw Data'!$E66&gt;19), 'Raw Data'!AP66, 0)</f>
        <v/>
      </c>
      <c r="AN71" s="2">
        <f>IF($A71, 1, 0)</f>
        <v/>
      </c>
      <c r="AO71">
        <f>IF(AM71=0, 'Raw Data'!AQ66, 0)</f>
        <v/>
      </c>
      <c r="AP71" s="2">
        <f>IF($A71, 1, 0)</f>
        <v/>
      </c>
      <c r="AQ71">
        <f>IF(AND('Raw Data'!$D66&gt;24, 'Raw Data'!$E66&gt;24), 'Raw Data'!AR66, 0)</f>
        <v/>
      </c>
      <c r="AR71" s="2">
        <f>IF($A71, 1, 0)</f>
        <v/>
      </c>
      <c r="AS71">
        <f>IF(AQ71=0, 'Raw Data'!AS66, 0)</f>
        <v/>
      </c>
      <c r="AT71" s="2">
        <f>IF($A71, 1, 0)</f>
        <v/>
      </c>
      <c r="AU71">
        <f>IF(AND('Raw Data'!$D66&gt;29, 'Raw Data'!$E66&gt;29), 'Raw Data'!AT66, 0)</f>
        <v/>
      </c>
      <c r="AV71" s="2">
        <f>IF($A71, 1, 0)</f>
        <v/>
      </c>
      <c r="AW71">
        <f>IF(AU71=0, 'Raw Data'!AU66, 0)</f>
        <v/>
      </c>
      <c r="AX71" s="2">
        <f>IF($A71, 1, 0)</f>
        <v/>
      </c>
      <c r="AY71">
        <f>IF(ISNUMBER('Raw Data'!D66), IF(_xlfn.XLOOKUP(SMALL('Raw Data'!K66:N66, 1), K71:Q71, K71:Q71, 0)&gt;0, SMALL('Raw Data'!K66:N66, 1), 0), 0)</f>
        <v/>
      </c>
      <c r="AZ71" s="2">
        <f>IF($A71, 1, 0)</f>
        <v/>
      </c>
      <c r="BA71">
        <f>IF(ISNUMBER('Raw Data'!D66), IF(_xlfn.XLOOKUP(SMALL('Raw Data'!K66:N66, 2), K71:Q71, K71:Q71, 0)&gt;0, SMALL('Raw Data'!K66:N66, 2), 0), 0)</f>
        <v/>
      </c>
      <c r="BB71" s="2">
        <f>IF($A71, 1, 0)</f>
        <v/>
      </c>
      <c r="BC71">
        <f>IF(ISNUMBER('Raw Data'!D66), IF(_xlfn.XLOOKUP(SMALL('Raw Data'!K66:N66, 3), K71:Q71, K71:Q71, 0)&gt;0, SMALL('Raw Data'!K66:N66, 3), 0), 0)</f>
        <v/>
      </c>
      <c r="BD71" s="2">
        <f>IF($A71, 1, 0)</f>
        <v/>
      </c>
      <c r="BE71">
        <f>IF(ISNUMBER('Raw Data'!D66), IF(_xlfn.XLOOKUP(SMALL('Raw Data'!K66:N66, 4), K71:Q71, K71:Q71, 0)&gt;0, SMALL('Raw Data'!K66:N66, 4), 0), 0)</f>
        <v/>
      </c>
      <c r="BF71" s="2">
        <f>IF($A71, 1, 0)</f>
        <v/>
      </c>
      <c r="BG71">
        <f>IF(AND('Raw Data'!I66&lt;'Raw Data'!J66, 'Raw Data'!D66&gt;'Raw Data'!E66), 'Raw Data'!I66, IF(AND('Raw Data'!J66&lt;'Raw Data'!I66, 'Raw Data'!E66&gt;'Raw Data'!D66), 'Raw Data'!J66, 0))</f>
        <v/>
      </c>
      <c r="BH71">
        <f>IF(OR(AND('Raw Data'!I66&lt;'Raw Data'!J66, 'Raw Data'!I66&gt;BH$1), AND('Raw Data'!J66&lt;'Raw Data'!I66, 'Raw Data'!J66&gt;BH$1)), 1, 0)</f>
        <v/>
      </c>
      <c r="BI71">
        <f>IF(AND(BH71, ABS('Raw Data'!D66-'Raw Data'!E66)&lt;4), 'Raw Data'!Z66, 0)</f>
        <v/>
      </c>
      <c r="BJ71">
        <f>IF('Raw Data'!F66&gt;Analysis!BJ$1, 1, 0)</f>
        <v/>
      </c>
      <c r="BK71">
        <f>IF(BJ71, AQ71, 0)</f>
        <v/>
      </c>
      <c r="BL71">
        <f>IF(AND('Raw Data'!F66&lt;Analysis!BL$1, ISBLANK('Raw Data'!F66)=FALSE), 1, 0)</f>
        <v/>
      </c>
      <c r="BM71">
        <f>IF(BL71, AS71, 0)</f>
        <v/>
      </c>
      <c r="BN71">
        <f>IF(AND('Raw Data'!F66&lt;Analysis!BN$1, ISBLANK('Raw Data'!F66)=FALSE), 1, 0)</f>
        <v/>
      </c>
      <c r="BO71">
        <f>IF(BN71, AI71, 0)</f>
        <v/>
      </c>
    </row>
    <row r="72">
      <c r="A72" s="2">
        <f>'Raw Data'!A67</f>
        <v/>
      </c>
      <c r="B72" s="2">
        <f>IF(A72, 1, 0)</f>
        <v/>
      </c>
      <c r="C72">
        <f>IF('Raw Data'!D67&lt;'Raw Data'!E67, 'Raw Data'!J67, 0)</f>
        <v/>
      </c>
      <c r="D72" s="2">
        <f>IF(A72, 1, 0)</f>
        <v/>
      </c>
      <c r="E72">
        <f>IF('Raw Data'!D67&gt;'Raw Data'!E67, 'Raw Data'!I67, 0)</f>
        <v/>
      </c>
      <c r="F72" s="2">
        <f>IF('Raw Data'!F67&gt;0, 1, 0)</f>
        <v/>
      </c>
      <c r="G72">
        <f>IF(SUM('Raw Data'!D67:E67)&lt;'Raw Data'!F67, 'Raw Data'!H67, 0)</f>
        <v/>
      </c>
      <c r="H72">
        <f>IF('Raw Data'!F67&gt;0, 1, 0)</f>
        <v/>
      </c>
      <c r="I72">
        <f>IF(SUM('Raw Data'!D67:E67)&gt;'Raw Data'!F67, 'Raw Data'!G67, 0)</f>
        <v/>
      </c>
      <c r="J72" s="2">
        <f>IF($A72, 1, 0)</f>
        <v/>
      </c>
      <c r="K72">
        <f>IF(AND('Raw Data'!D67&gt;'Raw Data'!E67, ABS('Raw Data'!D67-'Raw Data'!E67)&lt;14), 'Raw Data'!K67, 0)</f>
        <v/>
      </c>
      <c r="L72" s="2">
        <f>IF($A72, 1, 0)</f>
        <v/>
      </c>
      <c r="M72">
        <f>IF(AND('Raw Data'!D67&gt;'Raw Data'!E67, ABS('Raw Data'!D67-'Raw Data'!E67)&gt;13), 'Raw Data'!L67, 0)</f>
        <v/>
      </c>
      <c r="N72" s="2">
        <f>IF($A72, 1, 0)</f>
        <v/>
      </c>
      <c r="O72">
        <f>IF(AND('Raw Data'!E67&gt;'Raw Data'!D67, ABS('Raw Data'!E67-'Raw Data'!D67)&lt;14), 'Raw Data'!M67, 0)</f>
        <v/>
      </c>
      <c r="P72" s="2">
        <f>IF($A72, 1, 0)</f>
        <v/>
      </c>
      <c r="Q72">
        <f>IF(AND('Raw Data'!E67&gt;'Raw Data'!D67, ABS('Raw Data'!E67-'Raw Data'!D67)&gt;13), 'Raw Data'!N67, 0)</f>
        <v/>
      </c>
      <c r="R72" s="2">
        <f>IF($A72, 1, 0)</f>
        <v/>
      </c>
      <c r="S72">
        <f>IF(AND('Raw Data'!D67&gt;'Raw Data'!E67, ABS('Raw Data'!E67-'Raw Data'!D67)&gt;7), 'Raw Data'!V67, 0)</f>
        <v/>
      </c>
      <c r="T72" s="2">
        <f>IF($A72, 1, 0)</f>
        <v/>
      </c>
      <c r="U72">
        <f>IF(ABS('Raw Data'!D67-'Raw Data'!E67)&lt;8, 'Raw Data'!W67, 0)</f>
        <v/>
      </c>
      <c r="V72" s="2">
        <f>IF($A72, 1, 0)</f>
        <v/>
      </c>
      <c r="W72">
        <f>IF(AND('Raw Data'!E67&gt;'Raw Data'!D67, ABS('Raw Data'!E67-'Raw Data'!D67)&gt;7), 'Raw Data'!X67, 0)</f>
        <v/>
      </c>
      <c r="X72" s="2">
        <f>IF($A72, 1, 0)</f>
        <v/>
      </c>
      <c r="Y72">
        <f>IF(AND('Raw Data'!D67&gt;'Raw Data'!E67, ABS('Raw Data'!E67-'Raw Data'!D67)&gt;3), 'Raw Data'!Y67, 0)</f>
        <v/>
      </c>
      <c r="Z72" s="2">
        <f>IF($A72, 1, 0)</f>
        <v/>
      </c>
      <c r="AA72">
        <f>IF(ABS('Raw Data'!D67-'Raw Data'!E67)&lt;4, 'Raw Data'!Z67, 0)</f>
        <v/>
      </c>
      <c r="AB72" s="2">
        <f>IF($A72, 1, 0)</f>
        <v/>
      </c>
      <c r="AC72">
        <f>IF(AND('Raw Data'!E67&gt;'Raw Data'!D67, ABS('Raw Data'!E67-'Raw Data'!D67)&gt;7), 'Raw Data'!AA67, 0)</f>
        <v/>
      </c>
      <c r="AD72" s="2">
        <f>IF($A72, 1, 0)</f>
        <v/>
      </c>
      <c r="AE72">
        <f>IF(AND('Raw Data'!D67&gt;9, 'Raw Data'!E67&gt;9), 'Raw Data'!AL67, 0)</f>
        <v/>
      </c>
      <c r="AF72" s="2">
        <f>IF($A72, 1, 0)</f>
        <v/>
      </c>
      <c r="AG72">
        <f>IF(AE72=0, 'Raw Data'!AM67, 0)</f>
        <v/>
      </c>
      <c r="AH72" s="2">
        <f>IF($A72, 1, 0)</f>
        <v/>
      </c>
      <c r="AI72">
        <f>IF(AND('Raw Data'!$D67&gt;14, 'Raw Data'!$E67&gt;14), 'Raw Data'!AN67, 0)</f>
        <v/>
      </c>
      <c r="AJ72" s="2">
        <f>IF($A72, 1, 0)</f>
        <v/>
      </c>
      <c r="AK72">
        <f>IF(AI72=0, 'Raw Data'!AO67, 0)</f>
        <v/>
      </c>
      <c r="AL72" s="2">
        <f>IF($A72, 1, 0)</f>
        <v/>
      </c>
      <c r="AM72">
        <f>IF(AND('Raw Data'!$D67&gt;19, 'Raw Data'!$E67&gt;19), 'Raw Data'!AP67, 0)</f>
        <v/>
      </c>
      <c r="AN72" s="2">
        <f>IF($A72, 1, 0)</f>
        <v/>
      </c>
      <c r="AO72">
        <f>IF(AM72=0, 'Raw Data'!AQ67, 0)</f>
        <v/>
      </c>
      <c r="AP72" s="2">
        <f>IF($A72, 1, 0)</f>
        <v/>
      </c>
      <c r="AQ72">
        <f>IF(AND('Raw Data'!$D67&gt;24, 'Raw Data'!$E67&gt;24), 'Raw Data'!AR67, 0)</f>
        <v/>
      </c>
      <c r="AR72" s="2">
        <f>IF($A72, 1, 0)</f>
        <v/>
      </c>
      <c r="AS72">
        <f>IF(AQ72=0, 'Raw Data'!AS67, 0)</f>
        <v/>
      </c>
      <c r="AT72" s="2">
        <f>IF($A72, 1, 0)</f>
        <v/>
      </c>
      <c r="AU72">
        <f>IF(AND('Raw Data'!$D67&gt;29, 'Raw Data'!$E67&gt;29), 'Raw Data'!AT67, 0)</f>
        <v/>
      </c>
      <c r="AV72" s="2">
        <f>IF($A72, 1, 0)</f>
        <v/>
      </c>
      <c r="AW72">
        <f>IF(AU72=0, 'Raw Data'!AU67, 0)</f>
        <v/>
      </c>
      <c r="AX72" s="2">
        <f>IF($A72, 1, 0)</f>
        <v/>
      </c>
      <c r="AY72">
        <f>IF(ISNUMBER('Raw Data'!D67), IF(_xlfn.XLOOKUP(SMALL('Raw Data'!K67:N67, 1), K72:Q72, K72:Q72, 0)&gt;0, SMALL('Raw Data'!K67:N67, 1), 0), 0)</f>
        <v/>
      </c>
      <c r="AZ72" s="2">
        <f>IF($A72, 1, 0)</f>
        <v/>
      </c>
      <c r="BA72">
        <f>IF(ISNUMBER('Raw Data'!D67), IF(_xlfn.XLOOKUP(SMALL('Raw Data'!K67:N67, 2), K72:Q72, K72:Q72, 0)&gt;0, SMALL('Raw Data'!K67:N67, 2), 0), 0)</f>
        <v/>
      </c>
      <c r="BB72" s="2">
        <f>IF($A72, 1, 0)</f>
        <v/>
      </c>
      <c r="BC72">
        <f>IF(ISNUMBER('Raw Data'!D67), IF(_xlfn.XLOOKUP(SMALL('Raw Data'!K67:N67, 3), K72:Q72, K72:Q72, 0)&gt;0, SMALL('Raw Data'!K67:N67, 3), 0), 0)</f>
        <v/>
      </c>
      <c r="BD72" s="2">
        <f>IF($A72, 1, 0)</f>
        <v/>
      </c>
      <c r="BE72">
        <f>IF(ISNUMBER('Raw Data'!D67), IF(_xlfn.XLOOKUP(SMALL('Raw Data'!K67:N67, 4), K72:Q72, K72:Q72, 0)&gt;0, SMALL('Raw Data'!K67:N67, 4), 0), 0)</f>
        <v/>
      </c>
      <c r="BF72" s="2">
        <f>IF($A72, 1, 0)</f>
        <v/>
      </c>
      <c r="BG72">
        <f>IF(AND('Raw Data'!I67&lt;'Raw Data'!J67, 'Raw Data'!D67&gt;'Raw Data'!E67), 'Raw Data'!I67, IF(AND('Raw Data'!J67&lt;'Raw Data'!I67, 'Raw Data'!E67&gt;'Raw Data'!D67), 'Raw Data'!J67, 0))</f>
        <v/>
      </c>
      <c r="BH72">
        <f>IF(OR(AND('Raw Data'!I67&lt;'Raw Data'!J67, 'Raw Data'!I67&gt;BH$1), AND('Raw Data'!J67&lt;'Raw Data'!I67, 'Raw Data'!J67&gt;BH$1)), 1, 0)</f>
        <v/>
      </c>
      <c r="BI72">
        <f>IF(AND(BH72, ABS('Raw Data'!D67-'Raw Data'!E67)&lt;4), 'Raw Data'!Z67, 0)</f>
        <v/>
      </c>
      <c r="BJ72">
        <f>IF('Raw Data'!F67&gt;Analysis!BJ$1, 1, 0)</f>
        <v/>
      </c>
      <c r="BK72">
        <f>IF(BJ72, AQ72, 0)</f>
        <v/>
      </c>
      <c r="BL72">
        <f>IF(AND('Raw Data'!F67&lt;Analysis!BL$1, ISBLANK('Raw Data'!F67)=FALSE), 1, 0)</f>
        <v/>
      </c>
      <c r="BM72">
        <f>IF(BL72, AS72, 0)</f>
        <v/>
      </c>
      <c r="BN72">
        <f>IF(AND('Raw Data'!F67&lt;Analysis!BN$1, ISBLANK('Raw Data'!F67)=FALSE), 1, 0)</f>
        <v/>
      </c>
      <c r="BO72">
        <f>IF(BN72, AI72, 0)</f>
        <v/>
      </c>
    </row>
    <row r="73">
      <c r="A73" s="2">
        <f>'Raw Data'!A68</f>
        <v/>
      </c>
      <c r="B73" s="2">
        <f>IF(A73, 1, 0)</f>
        <v/>
      </c>
      <c r="C73">
        <f>IF('Raw Data'!D68&lt;'Raw Data'!E68, 'Raw Data'!J68, 0)</f>
        <v/>
      </c>
      <c r="D73" s="2">
        <f>IF(A73, 1, 0)</f>
        <v/>
      </c>
      <c r="E73">
        <f>IF('Raw Data'!D68&gt;'Raw Data'!E68, 'Raw Data'!I68, 0)</f>
        <v/>
      </c>
      <c r="F73" s="2">
        <f>IF('Raw Data'!F68&gt;0, 1, 0)</f>
        <v/>
      </c>
      <c r="G73">
        <f>IF(SUM('Raw Data'!D68:E68)&lt;'Raw Data'!F68, 'Raw Data'!H68, 0)</f>
        <v/>
      </c>
      <c r="H73">
        <f>IF('Raw Data'!F68&gt;0, 1, 0)</f>
        <v/>
      </c>
      <c r="I73">
        <f>IF(SUM('Raw Data'!D68:E68)&gt;'Raw Data'!F68, 'Raw Data'!G68, 0)</f>
        <v/>
      </c>
      <c r="J73" s="2">
        <f>IF($A73, 1, 0)</f>
        <v/>
      </c>
      <c r="K73">
        <f>IF(AND('Raw Data'!D68&gt;'Raw Data'!E68, ABS('Raw Data'!D68-'Raw Data'!E68)&lt;14), 'Raw Data'!K68, 0)</f>
        <v/>
      </c>
      <c r="L73" s="2">
        <f>IF($A73, 1, 0)</f>
        <v/>
      </c>
      <c r="M73">
        <f>IF(AND('Raw Data'!D68&gt;'Raw Data'!E68, ABS('Raw Data'!D68-'Raw Data'!E68)&gt;13), 'Raw Data'!L68, 0)</f>
        <v/>
      </c>
      <c r="N73" s="2">
        <f>IF($A73, 1, 0)</f>
        <v/>
      </c>
      <c r="O73">
        <f>IF(AND('Raw Data'!E68&gt;'Raw Data'!D68, ABS('Raw Data'!E68-'Raw Data'!D68)&lt;14), 'Raw Data'!M68, 0)</f>
        <v/>
      </c>
      <c r="P73" s="2">
        <f>IF($A73, 1, 0)</f>
        <v/>
      </c>
      <c r="Q73">
        <f>IF(AND('Raw Data'!E68&gt;'Raw Data'!D68, ABS('Raw Data'!E68-'Raw Data'!D68)&gt;13), 'Raw Data'!N68, 0)</f>
        <v/>
      </c>
      <c r="R73" s="2">
        <f>IF($A73, 1, 0)</f>
        <v/>
      </c>
      <c r="S73">
        <f>IF(AND('Raw Data'!D68&gt;'Raw Data'!E68, ABS('Raw Data'!E68-'Raw Data'!D68)&gt;7), 'Raw Data'!V68, 0)</f>
        <v/>
      </c>
      <c r="T73" s="2">
        <f>IF($A73, 1, 0)</f>
        <v/>
      </c>
      <c r="U73">
        <f>IF(ABS('Raw Data'!D68-'Raw Data'!E68)&lt;8, 'Raw Data'!W68, 0)</f>
        <v/>
      </c>
      <c r="V73" s="2">
        <f>IF($A73, 1, 0)</f>
        <v/>
      </c>
      <c r="W73">
        <f>IF(AND('Raw Data'!E68&gt;'Raw Data'!D68, ABS('Raw Data'!E68-'Raw Data'!D68)&gt;7), 'Raw Data'!X68, 0)</f>
        <v/>
      </c>
      <c r="X73" s="2">
        <f>IF($A73, 1, 0)</f>
        <v/>
      </c>
      <c r="Y73">
        <f>IF(AND('Raw Data'!D68&gt;'Raw Data'!E68, ABS('Raw Data'!E68-'Raw Data'!D68)&gt;3), 'Raw Data'!Y68, 0)</f>
        <v/>
      </c>
      <c r="Z73" s="2">
        <f>IF($A73, 1, 0)</f>
        <v/>
      </c>
      <c r="AA73">
        <f>IF(ABS('Raw Data'!D68-'Raw Data'!E68)&lt;4, 'Raw Data'!Z68, 0)</f>
        <v/>
      </c>
      <c r="AB73" s="2">
        <f>IF($A73, 1, 0)</f>
        <v/>
      </c>
      <c r="AC73">
        <f>IF(AND('Raw Data'!E68&gt;'Raw Data'!D68, ABS('Raw Data'!E68-'Raw Data'!D68)&gt;7), 'Raw Data'!AA68, 0)</f>
        <v/>
      </c>
      <c r="AD73" s="2">
        <f>IF($A73, 1, 0)</f>
        <v/>
      </c>
      <c r="AE73">
        <f>IF(AND('Raw Data'!D68&gt;9, 'Raw Data'!E68&gt;9), 'Raw Data'!AL68, 0)</f>
        <v/>
      </c>
      <c r="AF73" s="2">
        <f>IF($A73, 1, 0)</f>
        <v/>
      </c>
      <c r="AG73">
        <f>IF(AE73=0, 'Raw Data'!AM68, 0)</f>
        <v/>
      </c>
      <c r="AH73" s="2">
        <f>IF($A73, 1, 0)</f>
        <v/>
      </c>
      <c r="AI73">
        <f>IF(AND('Raw Data'!$D68&gt;14, 'Raw Data'!$E68&gt;14), 'Raw Data'!AN68, 0)</f>
        <v/>
      </c>
      <c r="AJ73" s="2">
        <f>IF($A73, 1, 0)</f>
        <v/>
      </c>
      <c r="AK73">
        <f>IF(AI73=0, 'Raw Data'!AO68, 0)</f>
        <v/>
      </c>
      <c r="AL73" s="2">
        <f>IF($A73, 1, 0)</f>
        <v/>
      </c>
      <c r="AM73">
        <f>IF(AND('Raw Data'!$D68&gt;19, 'Raw Data'!$E68&gt;19), 'Raw Data'!AP68, 0)</f>
        <v/>
      </c>
      <c r="AN73" s="2">
        <f>IF($A73, 1, 0)</f>
        <v/>
      </c>
      <c r="AO73">
        <f>IF(AM73=0, 'Raw Data'!AQ68, 0)</f>
        <v/>
      </c>
      <c r="AP73" s="2">
        <f>IF($A73, 1, 0)</f>
        <v/>
      </c>
      <c r="AQ73">
        <f>IF(AND('Raw Data'!$D68&gt;24, 'Raw Data'!$E68&gt;24), 'Raw Data'!AR68, 0)</f>
        <v/>
      </c>
      <c r="AR73" s="2">
        <f>IF($A73, 1, 0)</f>
        <v/>
      </c>
      <c r="AS73">
        <f>IF(AQ73=0, 'Raw Data'!AS68, 0)</f>
        <v/>
      </c>
      <c r="AT73" s="2">
        <f>IF($A73, 1, 0)</f>
        <v/>
      </c>
      <c r="AU73">
        <f>IF(AND('Raw Data'!$D68&gt;29, 'Raw Data'!$E68&gt;29), 'Raw Data'!AT68, 0)</f>
        <v/>
      </c>
      <c r="AV73" s="2">
        <f>IF($A73, 1, 0)</f>
        <v/>
      </c>
      <c r="AW73">
        <f>IF(AU73=0, 'Raw Data'!AU68, 0)</f>
        <v/>
      </c>
      <c r="AX73" s="2">
        <f>IF($A73, 1, 0)</f>
        <v/>
      </c>
      <c r="AY73">
        <f>IF(ISNUMBER('Raw Data'!D68), IF(_xlfn.XLOOKUP(SMALL('Raw Data'!K68:N68, 1), K73:Q73, K73:Q73, 0)&gt;0, SMALL('Raw Data'!K68:N68, 1), 0), 0)</f>
        <v/>
      </c>
      <c r="AZ73" s="2">
        <f>IF($A73, 1, 0)</f>
        <v/>
      </c>
      <c r="BA73">
        <f>IF(ISNUMBER('Raw Data'!D68), IF(_xlfn.XLOOKUP(SMALL('Raw Data'!K68:N68, 2), K73:Q73, K73:Q73, 0)&gt;0, SMALL('Raw Data'!K68:N68, 2), 0), 0)</f>
        <v/>
      </c>
      <c r="BB73" s="2">
        <f>IF($A73, 1, 0)</f>
        <v/>
      </c>
      <c r="BC73">
        <f>IF(ISNUMBER('Raw Data'!D68), IF(_xlfn.XLOOKUP(SMALL('Raw Data'!K68:N68, 3), K73:Q73, K73:Q73, 0)&gt;0, SMALL('Raw Data'!K68:N68, 3), 0), 0)</f>
        <v/>
      </c>
      <c r="BD73" s="2">
        <f>IF($A73, 1, 0)</f>
        <v/>
      </c>
      <c r="BE73">
        <f>IF(ISNUMBER('Raw Data'!D68), IF(_xlfn.XLOOKUP(SMALL('Raw Data'!K68:N68, 4), K73:Q73, K73:Q73, 0)&gt;0, SMALL('Raw Data'!K68:N68, 4), 0), 0)</f>
        <v/>
      </c>
      <c r="BF73" s="2">
        <f>IF($A73, 1, 0)</f>
        <v/>
      </c>
      <c r="BG73">
        <f>IF(AND('Raw Data'!I68&lt;'Raw Data'!J68, 'Raw Data'!D68&gt;'Raw Data'!E68), 'Raw Data'!I68, IF(AND('Raw Data'!J68&lt;'Raw Data'!I68, 'Raw Data'!E68&gt;'Raw Data'!D68), 'Raw Data'!J68, 0))</f>
        <v/>
      </c>
      <c r="BH73">
        <f>IF(OR(AND('Raw Data'!I68&lt;'Raw Data'!J68, 'Raw Data'!I68&gt;BH$1), AND('Raw Data'!J68&lt;'Raw Data'!I68, 'Raw Data'!J68&gt;BH$1)), 1, 0)</f>
        <v/>
      </c>
      <c r="BI73">
        <f>IF(AND(BH73, ABS('Raw Data'!D68-'Raw Data'!E68)&lt;4), 'Raw Data'!Z68, 0)</f>
        <v/>
      </c>
      <c r="BJ73">
        <f>IF('Raw Data'!F68&gt;Analysis!BJ$1, 1, 0)</f>
        <v/>
      </c>
      <c r="BK73">
        <f>IF(BJ73, AQ73, 0)</f>
        <v/>
      </c>
      <c r="BL73">
        <f>IF(AND('Raw Data'!F68&lt;Analysis!BL$1, ISBLANK('Raw Data'!F68)=FALSE), 1, 0)</f>
        <v/>
      </c>
      <c r="BM73">
        <f>IF(BL73, AS73, 0)</f>
        <v/>
      </c>
      <c r="BN73">
        <f>IF(AND('Raw Data'!F68&lt;Analysis!BN$1, ISBLANK('Raw Data'!F68)=FALSE), 1, 0)</f>
        <v/>
      </c>
      <c r="BO73">
        <f>IF(BN73, AI73, 0)</f>
        <v/>
      </c>
    </row>
    <row r="74">
      <c r="A74" s="2">
        <f>'Raw Data'!A69</f>
        <v/>
      </c>
      <c r="B74" s="2">
        <f>IF(A74, 1, 0)</f>
        <v/>
      </c>
      <c r="C74">
        <f>IF('Raw Data'!D69&lt;'Raw Data'!E69, 'Raw Data'!J69, 0)</f>
        <v/>
      </c>
      <c r="D74" s="2">
        <f>IF(A74, 1, 0)</f>
        <v/>
      </c>
      <c r="E74">
        <f>IF('Raw Data'!D69&gt;'Raw Data'!E69, 'Raw Data'!I69, 0)</f>
        <v/>
      </c>
      <c r="F74" s="2">
        <f>IF('Raw Data'!F69&gt;0, 1, 0)</f>
        <v/>
      </c>
      <c r="G74">
        <f>IF(SUM('Raw Data'!D69:E69)&lt;'Raw Data'!F69, 'Raw Data'!H69, 0)</f>
        <v/>
      </c>
      <c r="H74">
        <f>IF('Raw Data'!F69&gt;0, 1, 0)</f>
        <v/>
      </c>
      <c r="I74">
        <f>IF(SUM('Raw Data'!D69:E69)&gt;'Raw Data'!F69, 'Raw Data'!G69, 0)</f>
        <v/>
      </c>
      <c r="J74" s="2">
        <f>IF($A74, 1, 0)</f>
        <v/>
      </c>
      <c r="K74">
        <f>IF(AND('Raw Data'!D69&gt;'Raw Data'!E69, ABS('Raw Data'!D69-'Raw Data'!E69)&lt;14), 'Raw Data'!K69, 0)</f>
        <v/>
      </c>
      <c r="L74" s="2">
        <f>IF($A74, 1, 0)</f>
        <v/>
      </c>
      <c r="M74">
        <f>IF(AND('Raw Data'!D69&gt;'Raw Data'!E69, ABS('Raw Data'!D69-'Raw Data'!E69)&gt;13), 'Raw Data'!L69, 0)</f>
        <v/>
      </c>
      <c r="N74" s="2">
        <f>IF($A74, 1, 0)</f>
        <v/>
      </c>
      <c r="O74">
        <f>IF(AND('Raw Data'!E69&gt;'Raw Data'!D69, ABS('Raw Data'!E69-'Raw Data'!D69)&lt;14), 'Raw Data'!M69, 0)</f>
        <v/>
      </c>
      <c r="P74" s="2">
        <f>IF($A74, 1, 0)</f>
        <v/>
      </c>
      <c r="Q74">
        <f>IF(AND('Raw Data'!E69&gt;'Raw Data'!D69, ABS('Raw Data'!E69-'Raw Data'!D69)&gt;13), 'Raw Data'!N69, 0)</f>
        <v/>
      </c>
      <c r="R74" s="2">
        <f>IF($A74, 1, 0)</f>
        <v/>
      </c>
      <c r="S74">
        <f>IF(AND('Raw Data'!D69&gt;'Raw Data'!E69, ABS('Raw Data'!E69-'Raw Data'!D69)&gt;7), 'Raw Data'!V69, 0)</f>
        <v/>
      </c>
      <c r="T74" s="2">
        <f>IF($A74, 1, 0)</f>
        <v/>
      </c>
      <c r="U74">
        <f>IF(ABS('Raw Data'!D69-'Raw Data'!E69)&lt;8, 'Raw Data'!W69, 0)</f>
        <v/>
      </c>
      <c r="V74" s="2">
        <f>IF($A74, 1, 0)</f>
        <v/>
      </c>
      <c r="W74">
        <f>IF(AND('Raw Data'!E69&gt;'Raw Data'!D69, ABS('Raw Data'!E69-'Raw Data'!D69)&gt;7), 'Raw Data'!X69, 0)</f>
        <v/>
      </c>
      <c r="X74" s="2">
        <f>IF($A74, 1, 0)</f>
        <v/>
      </c>
      <c r="Y74">
        <f>IF(AND('Raw Data'!D69&gt;'Raw Data'!E69, ABS('Raw Data'!E69-'Raw Data'!D69)&gt;3), 'Raw Data'!Y69, 0)</f>
        <v/>
      </c>
      <c r="Z74" s="2">
        <f>IF($A74, 1, 0)</f>
        <v/>
      </c>
      <c r="AA74">
        <f>IF(ABS('Raw Data'!D69-'Raw Data'!E69)&lt;4, 'Raw Data'!Z69, 0)</f>
        <v/>
      </c>
      <c r="AB74" s="2">
        <f>IF($A74, 1, 0)</f>
        <v/>
      </c>
      <c r="AC74">
        <f>IF(AND('Raw Data'!E69&gt;'Raw Data'!D69, ABS('Raw Data'!E69-'Raw Data'!D69)&gt;7), 'Raw Data'!AA69, 0)</f>
        <v/>
      </c>
      <c r="AD74" s="2">
        <f>IF($A74, 1, 0)</f>
        <v/>
      </c>
      <c r="AE74">
        <f>IF(AND('Raw Data'!D69&gt;9, 'Raw Data'!E69&gt;9), 'Raw Data'!AL69, 0)</f>
        <v/>
      </c>
      <c r="AF74" s="2">
        <f>IF($A74, 1, 0)</f>
        <v/>
      </c>
      <c r="AG74">
        <f>IF(AE74=0, 'Raw Data'!AM69, 0)</f>
        <v/>
      </c>
      <c r="AH74" s="2">
        <f>IF($A74, 1, 0)</f>
        <v/>
      </c>
      <c r="AI74">
        <f>IF(AND('Raw Data'!$D69&gt;14, 'Raw Data'!$E69&gt;14), 'Raw Data'!AN69, 0)</f>
        <v/>
      </c>
      <c r="AJ74" s="2">
        <f>IF($A74, 1, 0)</f>
        <v/>
      </c>
      <c r="AK74">
        <f>IF(AI74=0, 'Raw Data'!AO69, 0)</f>
        <v/>
      </c>
      <c r="AL74" s="2">
        <f>IF($A74, 1, 0)</f>
        <v/>
      </c>
      <c r="AM74">
        <f>IF(AND('Raw Data'!$D69&gt;19, 'Raw Data'!$E69&gt;19), 'Raw Data'!AP69, 0)</f>
        <v/>
      </c>
      <c r="AN74" s="2">
        <f>IF($A74, 1, 0)</f>
        <v/>
      </c>
      <c r="AO74">
        <f>IF(AM74=0, 'Raw Data'!AQ69, 0)</f>
        <v/>
      </c>
      <c r="AP74" s="2">
        <f>IF($A74, 1, 0)</f>
        <v/>
      </c>
      <c r="AQ74">
        <f>IF(AND('Raw Data'!$D69&gt;24, 'Raw Data'!$E69&gt;24), 'Raw Data'!AR69, 0)</f>
        <v/>
      </c>
      <c r="AR74" s="2">
        <f>IF($A74, 1, 0)</f>
        <v/>
      </c>
      <c r="AS74">
        <f>IF(AQ74=0, 'Raw Data'!AS69, 0)</f>
        <v/>
      </c>
      <c r="AT74" s="2">
        <f>IF($A74, 1, 0)</f>
        <v/>
      </c>
      <c r="AU74">
        <f>IF(AND('Raw Data'!$D69&gt;29, 'Raw Data'!$E69&gt;29), 'Raw Data'!AT69, 0)</f>
        <v/>
      </c>
      <c r="AV74" s="2">
        <f>IF($A74, 1, 0)</f>
        <v/>
      </c>
      <c r="AW74">
        <f>IF(AU74=0, 'Raw Data'!AU69, 0)</f>
        <v/>
      </c>
      <c r="AX74" s="2">
        <f>IF($A74, 1, 0)</f>
        <v/>
      </c>
      <c r="AY74">
        <f>IF(ISNUMBER('Raw Data'!D69), IF(_xlfn.XLOOKUP(SMALL('Raw Data'!K69:N69, 1), K74:Q74, K74:Q74, 0)&gt;0, SMALL('Raw Data'!K69:N69, 1), 0), 0)</f>
        <v/>
      </c>
      <c r="AZ74" s="2">
        <f>IF($A74, 1, 0)</f>
        <v/>
      </c>
      <c r="BA74">
        <f>IF(ISNUMBER('Raw Data'!D69), IF(_xlfn.XLOOKUP(SMALL('Raw Data'!K69:N69, 2), K74:Q74, K74:Q74, 0)&gt;0, SMALL('Raw Data'!K69:N69, 2), 0), 0)</f>
        <v/>
      </c>
      <c r="BB74" s="2">
        <f>IF($A74, 1, 0)</f>
        <v/>
      </c>
      <c r="BC74">
        <f>IF(ISNUMBER('Raw Data'!D69), IF(_xlfn.XLOOKUP(SMALL('Raw Data'!K69:N69, 3), K74:Q74, K74:Q74, 0)&gt;0, SMALL('Raw Data'!K69:N69, 3), 0), 0)</f>
        <v/>
      </c>
      <c r="BD74" s="2">
        <f>IF($A74, 1, 0)</f>
        <v/>
      </c>
      <c r="BE74">
        <f>IF(ISNUMBER('Raw Data'!D69), IF(_xlfn.XLOOKUP(SMALL('Raw Data'!K69:N69, 4), K74:Q74, K74:Q74, 0)&gt;0, SMALL('Raw Data'!K69:N69, 4), 0), 0)</f>
        <v/>
      </c>
      <c r="BF74" s="2">
        <f>IF($A74, 1, 0)</f>
        <v/>
      </c>
      <c r="BG74">
        <f>IF(AND('Raw Data'!I69&lt;'Raw Data'!J69, 'Raw Data'!D69&gt;'Raw Data'!E69), 'Raw Data'!I69, IF(AND('Raw Data'!J69&lt;'Raw Data'!I69, 'Raw Data'!E69&gt;'Raw Data'!D69), 'Raw Data'!J69, 0))</f>
        <v/>
      </c>
      <c r="BH74">
        <f>IF(OR(AND('Raw Data'!I69&lt;'Raw Data'!J69, 'Raw Data'!I69&gt;BH$1), AND('Raw Data'!J69&lt;'Raw Data'!I69, 'Raw Data'!J69&gt;BH$1)), 1, 0)</f>
        <v/>
      </c>
      <c r="BI74">
        <f>IF(AND(BH74, ABS('Raw Data'!D69-'Raw Data'!E69)&lt;4), 'Raw Data'!Z69, 0)</f>
        <v/>
      </c>
      <c r="BJ74">
        <f>IF('Raw Data'!F69&gt;Analysis!BJ$1, 1, 0)</f>
        <v/>
      </c>
      <c r="BK74">
        <f>IF(BJ74, AQ74, 0)</f>
        <v/>
      </c>
      <c r="BL74">
        <f>IF(AND('Raw Data'!F69&lt;Analysis!BL$1, ISBLANK('Raw Data'!F69)=FALSE), 1, 0)</f>
        <v/>
      </c>
      <c r="BM74">
        <f>IF(BL74, AS74, 0)</f>
        <v/>
      </c>
      <c r="BN74">
        <f>IF(AND('Raw Data'!F69&lt;Analysis!BN$1, ISBLANK('Raw Data'!F69)=FALSE), 1, 0)</f>
        <v/>
      </c>
      <c r="BO74">
        <f>IF(BN74, AI74, 0)</f>
        <v/>
      </c>
    </row>
    <row r="75">
      <c r="A75" s="2">
        <f>'Raw Data'!A70</f>
        <v/>
      </c>
      <c r="B75" s="2">
        <f>IF(A75, 1, 0)</f>
        <v/>
      </c>
      <c r="C75">
        <f>IF('Raw Data'!D70&lt;'Raw Data'!E70, 'Raw Data'!J70, 0)</f>
        <v/>
      </c>
      <c r="D75" s="2">
        <f>IF(A75, 1, 0)</f>
        <v/>
      </c>
      <c r="E75">
        <f>IF('Raw Data'!D70&gt;'Raw Data'!E70, 'Raw Data'!I70, 0)</f>
        <v/>
      </c>
      <c r="F75" s="2">
        <f>IF('Raw Data'!F70&gt;0, 1, 0)</f>
        <v/>
      </c>
      <c r="G75">
        <f>IF(SUM('Raw Data'!D70:E70)&lt;'Raw Data'!F70, 'Raw Data'!H70, 0)</f>
        <v/>
      </c>
      <c r="H75">
        <f>IF('Raw Data'!F70&gt;0, 1, 0)</f>
        <v/>
      </c>
      <c r="I75">
        <f>IF(SUM('Raw Data'!D70:E70)&gt;'Raw Data'!F70, 'Raw Data'!G70, 0)</f>
        <v/>
      </c>
      <c r="J75" s="2">
        <f>IF($A75, 1, 0)</f>
        <v/>
      </c>
      <c r="K75">
        <f>IF(AND('Raw Data'!D70&gt;'Raw Data'!E70, ABS('Raw Data'!D70-'Raw Data'!E70)&lt;14), 'Raw Data'!K70, 0)</f>
        <v/>
      </c>
      <c r="L75" s="2">
        <f>IF($A75, 1, 0)</f>
        <v/>
      </c>
      <c r="M75">
        <f>IF(AND('Raw Data'!D70&gt;'Raw Data'!E70, ABS('Raw Data'!D70-'Raw Data'!E70)&gt;13), 'Raw Data'!L70, 0)</f>
        <v/>
      </c>
      <c r="N75" s="2">
        <f>IF($A75, 1, 0)</f>
        <v/>
      </c>
      <c r="O75">
        <f>IF(AND('Raw Data'!E70&gt;'Raw Data'!D70, ABS('Raw Data'!E70-'Raw Data'!D70)&lt;14), 'Raw Data'!M70, 0)</f>
        <v/>
      </c>
      <c r="P75" s="2">
        <f>IF($A75, 1, 0)</f>
        <v/>
      </c>
      <c r="Q75">
        <f>IF(AND('Raw Data'!E70&gt;'Raw Data'!D70, ABS('Raw Data'!E70-'Raw Data'!D70)&gt;13), 'Raw Data'!N70, 0)</f>
        <v/>
      </c>
      <c r="R75" s="2">
        <f>IF($A75, 1, 0)</f>
        <v/>
      </c>
      <c r="S75">
        <f>IF(AND('Raw Data'!D70&gt;'Raw Data'!E70, ABS('Raw Data'!E70-'Raw Data'!D70)&gt;7), 'Raw Data'!V70, 0)</f>
        <v/>
      </c>
      <c r="T75" s="2">
        <f>IF($A75, 1, 0)</f>
        <v/>
      </c>
      <c r="U75">
        <f>IF(ABS('Raw Data'!D70-'Raw Data'!E70)&lt;8, 'Raw Data'!W70, 0)</f>
        <v/>
      </c>
      <c r="V75" s="2">
        <f>IF($A75, 1, 0)</f>
        <v/>
      </c>
      <c r="W75">
        <f>IF(AND('Raw Data'!E70&gt;'Raw Data'!D70, ABS('Raw Data'!E70-'Raw Data'!D70)&gt;7), 'Raw Data'!X70, 0)</f>
        <v/>
      </c>
      <c r="X75" s="2">
        <f>IF($A75, 1, 0)</f>
        <v/>
      </c>
      <c r="Y75">
        <f>IF(AND('Raw Data'!D70&gt;'Raw Data'!E70, ABS('Raw Data'!E70-'Raw Data'!D70)&gt;3), 'Raw Data'!Y70, 0)</f>
        <v/>
      </c>
      <c r="Z75" s="2">
        <f>IF($A75, 1, 0)</f>
        <v/>
      </c>
      <c r="AA75">
        <f>IF(ABS('Raw Data'!D70-'Raw Data'!E70)&lt;4, 'Raw Data'!Z70, 0)</f>
        <v/>
      </c>
      <c r="AB75" s="2">
        <f>IF($A75, 1, 0)</f>
        <v/>
      </c>
      <c r="AC75">
        <f>IF(AND('Raw Data'!E70&gt;'Raw Data'!D70, ABS('Raw Data'!E70-'Raw Data'!D70)&gt;7), 'Raw Data'!AA70, 0)</f>
        <v/>
      </c>
      <c r="AD75" s="2">
        <f>IF($A75, 1, 0)</f>
        <v/>
      </c>
      <c r="AE75">
        <f>IF(AND('Raw Data'!D70&gt;9, 'Raw Data'!E70&gt;9), 'Raw Data'!AL70, 0)</f>
        <v/>
      </c>
      <c r="AF75" s="2">
        <f>IF($A75, 1, 0)</f>
        <v/>
      </c>
      <c r="AG75">
        <f>IF(AE75=0, 'Raw Data'!AM70, 0)</f>
        <v/>
      </c>
      <c r="AH75" s="2">
        <f>IF($A75, 1, 0)</f>
        <v/>
      </c>
      <c r="AI75">
        <f>IF(AND('Raw Data'!$D70&gt;14, 'Raw Data'!$E70&gt;14), 'Raw Data'!AN70, 0)</f>
        <v/>
      </c>
      <c r="AJ75" s="2">
        <f>IF($A75, 1, 0)</f>
        <v/>
      </c>
      <c r="AK75">
        <f>IF(AI75=0, 'Raw Data'!AO70, 0)</f>
        <v/>
      </c>
      <c r="AL75" s="2">
        <f>IF($A75, 1, 0)</f>
        <v/>
      </c>
      <c r="AM75">
        <f>IF(AND('Raw Data'!$D70&gt;19, 'Raw Data'!$E70&gt;19), 'Raw Data'!AP70, 0)</f>
        <v/>
      </c>
      <c r="AN75" s="2">
        <f>IF($A75, 1, 0)</f>
        <v/>
      </c>
      <c r="AO75">
        <f>IF(AM75=0, 'Raw Data'!AQ70, 0)</f>
        <v/>
      </c>
      <c r="AP75" s="2">
        <f>IF($A75, 1, 0)</f>
        <v/>
      </c>
      <c r="AQ75">
        <f>IF(AND('Raw Data'!$D70&gt;24, 'Raw Data'!$E70&gt;24), 'Raw Data'!AR70, 0)</f>
        <v/>
      </c>
      <c r="AR75" s="2">
        <f>IF($A75, 1, 0)</f>
        <v/>
      </c>
      <c r="AS75">
        <f>IF(AQ75=0, 'Raw Data'!AS70, 0)</f>
        <v/>
      </c>
      <c r="AT75" s="2">
        <f>IF($A75, 1, 0)</f>
        <v/>
      </c>
      <c r="AU75">
        <f>IF(AND('Raw Data'!$D70&gt;29, 'Raw Data'!$E70&gt;29), 'Raw Data'!AT70, 0)</f>
        <v/>
      </c>
      <c r="AV75" s="2">
        <f>IF($A75, 1, 0)</f>
        <v/>
      </c>
      <c r="AW75">
        <f>IF(AU75=0, 'Raw Data'!AU70, 0)</f>
        <v/>
      </c>
      <c r="AX75" s="2">
        <f>IF($A75, 1, 0)</f>
        <v/>
      </c>
      <c r="AY75">
        <f>IF(ISNUMBER('Raw Data'!D70), IF(_xlfn.XLOOKUP(SMALL('Raw Data'!K70:N70, 1), K75:Q75, K75:Q75, 0)&gt;0, SMALL('Raw Data'!K70:N70, 1), 0), 0)</f>
        <v/>
      </c>
      <c r="AZ75" s="2">
        <f>IF($A75, 1, 0)</f>
        <v/>
      </c>
      <c r="BA75">
        <f>IF(ISNUMBER('Raw Data'!D70), IF(_xlfn.XLOOKUP(SMALL('Raw Data'!K70:N70, 2), K75:Q75, K75:Q75, 0)&gt;0, SMALL('Raw Data'!K70:N70, 2), 0), 0)</f>
        <v/>
      </c>
      <c r="BB75" s="2">
        <f>IF($A75, 1, 0)</f>
        <v/>
      </c>
      <c r="BC75">
        <f>IF(ISNUMBER('Raw Data'!D70), IF(_xlfn.XLOOKUP(SMALL('Raw Data'!K70:N70, 3), K75:Q75, K75:Q75, 0)&gt;0, SMALL('Raw Data'!K70:N70, 3), 0), 0)</f>
        <v/>
      </c>
      <c r="BD75" s="2">
        <f>IF($A75, 1, 0)</f>
        <v/>
      </c>
      <c r="BE75">
        <f>IF(ISNUMBER('Raw Data'!D70), IF(_xlfn.XLOOKUP(SMALL('Raw Data'!K70:N70, 4), K75:Q75, K75:Q75, 0)&gt;0, SMALL('Raw Data'!K70:N70, 4), 0), 0)</f>
        <v/>
      </c>
      <c r="BF75" s="2">
        <f>IF($A75, 1, 0)</f>
        <v/>
      </c>
      <c r="BG75">
        <f>IF(AND('Raw Data'!I70&lt;'Raw Data'!J70, 'Raw Data'!D70&gt;'Raw Data'!E70), 'Raw Data'!I70, IF(AND('Raw Data'!J70&lt;'Raw Data'!I70, 'Raw Data'!E70&gt;'Raw Data'!D70), 'Raw Data'!J70, 0))</f>
        <v/>
      </c>
      <c r="BH75">
        <f>IF(OR(AND('Raw Data'!I70&lt;'Raw Data'!J70, 'Raw Data'!I70&gt;BH$1), AND('Raw Data'!J70&lt;'Raw Data'!I70, 'Raw Data'!J70&gt;BH$1)), 1, 0)</f>
        <v/>
      </c>
      <c r="BI75">
        <f>IF(AND(BH75, ABS('Raw Data'!D70-'Raw Data'!E70)&lt;4), 'Raw Data'!Z70, 0)</f>
        <v/>
      </c>
      <c r="BJ75">
        <f>IF('Raw Data'!F70&gt;Analysis!BJ$1, 1, 0)</f>
        <v/>
      </c>
      <c r="BK75">
        <f>IF(BJ75, AQ75, 0)</f>
        <v/>
      </c>
      <c r="BL75">
        <f>IF(AND('Raw Data'!F70&lt;Analysis!BL$1, ISBLANK('Raw Data'!F70)=FALSE), 1, 0)</f>
        <v/>
      </c>
      <c r="BM75">
        <f>IF(BL75, AS75, 0)</f>
        <v/>
      </c>
      <c r="BN75">
        <f>IF(AND('Raw Data'!F70&lt;Analysis!BN$1, ISBLANK('Raw Data'!F70)=FALSE), 1, 0)</f>
        <v/>
      </c>
      <c r="BO75">
        <f>IF(BN75, AI75, 0)</f>
        <v/>
      </c>
    </row>
    <row r="76">
      <c r="A76" s="2">
        <f>'Raw Data'!A71</f>
        <v/>
      </c>
      <c r="B76" s="2">
        <f>IF(A76, 1, 0)</f>
        <v/>
      </c>
      <c r="C76">
        <f>IF('Raw Data'!D71&lt;'Raw Data'!E71, 'Raw Data'!J71, 0)</f>
        <v/>
      </c>
      <c r="D76" s="2">
        <f>IF(A76, 1, 0)</f>
        <v/>
      </c>
      <c r="E76">
        <f>IF('Raw Data'!D71&gt;'Raw Data'!E71, 'Raw Data'!I71, 0)</f>
        <v/>
      </c>
      <c r="F76" s="2">
        <f>IF('Raw Data'!F71&gt;0, 1, 0)</f>
        <v/>
      </c>
      <c r="G76">
        <f>IF(SUM('Raw Data'!D71:E71)&lt;'Raw Data'!F71, 'Raw Data'!H71, 0)</f>
        <v/>
      </c>
      <c r="H76">
        <f>IF('Raw Data'!F71&gt;0, 1, 0)</f>
        <v/>
      </c>
      <c r="I76">
        <f>IF(SUM('Raw Data'!D71:E71)&gt;'Raw Data'!F71, 'Raw Data'!G71, 0)</f>
        <v/>
      </c>
      <c r="J76" s="2">
        <f>IF($A76, 1, 0)</f>
        <v/>
      </c>
      <c r="K76">
        <f>IF(AND('Raw Data'!D71&gt;'Raw Data'!E71, ABS('Raw Data'!D71-'Raw Data'!E71)&lt;14), 'Raw Data'!K71, 0)</f>
        <v/>
      </c>
      <c r="L76" s="2">
        <f>IF($A76, 1, 0)</f>
        <v/>
      </c>
      <c r="M76">
        <f>IF(AND('Raw Data'!D71&gt;'Raw Data'!E71, ABS('Raw Data'!D71-'Raw Data'!E71)&gt;13), 'Raw Data'!L71, 0)</f>
        <v/>
      </c>
      <c r="N76" s="2">
        <f>IF($A76, 1, 0)</f>
        <v/>
      </c>
      <c r="O76">
        <f>IF(AND('Raw Data'!E71&gt;'Raw Data'!D71, ABS('Raw Data'!E71-'Raw Data'!D71)&lt;14), 'Raw Data'!M71, 0)</f>
        <v/>
      </c>
      <c r="P76" s="2">
        <f>IF($A76, 1, 0)</f>
        <v/>
      </c>
      <c r="Q76">
        <f>IF(AND('Raw Data'!E71&gt;'Raw Data'!D71, ABS('Raw Data'!E71-'Raw Data'!D71)&gt;13), 'Raw Data'!N71, 0)</f>
        <v/>
      </c>
      <c r="R76" s="2">
        <f>IF($A76, 1, 0)</f>
        <v/>
      </c>
      <c r="S76">
        <f>IF(AND('Raw Data'!D71&gt;'Raw Data'!E71, ABS('Raw Data'!E71-'Raw Data'!D71)&gt;7), 'Raw Data'!V71, 0)</f>
        <v/>
      </c>
      <c r="T76" s="2">
        <f>IF($A76, 1, 0)</f>
        <v/>
      </c>
      <c r="U76">
        <f>IF(ABS('Raw Data'!D71-'Raw Data'!E71)&lt;8, 'Raw Data'!W71, 0)</f>
        <v/>
      </c>
      <c r="V76" s="2">
        <f>IF($A76, 1, 0)</f>
        <v/>
      </c>
      <c r="W76">
        <f>IF(AND('Raw Data'!E71&gt;'Raw Data'!D71, ABS('Raw Data'!E71-'Raw Data'!D71)&gt;7), 'Raw Data'!X71, 0)</f>
        <v/>
      </c>
      <c r="X76" s="2">
        <f>IF($A76, 1, 0)</f>
        <v/>
      </c>
      <c r="Y76">
        <f>IF(AND('Raw Data'!D71&gt;'Raw Data'!E71, ABS('Raw Data'!E71-'Raw Data'!D71)&gt;3), 'Raw Data'!Y71, 0)</f>
        <v/>
      </c>
      <c r="Z76" s="2">
        <f>IF($A76, 1, 0)</f>
        <v/>
      </c>
      <c r="AA76">
        <f>IF(ABS('Raw Data'!D71-'Raw Data'!E71)&lt;4, 'Raw Data'!Z71, 0)</f>
        <v/>
      </c>
      <c r="AB76" s="2">
        <f>IF($A76, 1, 0)</f>
        <v/>
      </c>
      <c r="AC76">
        <f>IF(AND('Raw Data'!E71&gt;'Raw Data'!D71, ABS('Raw Data'!E71-'Raw Data'!D71)&gt;7), 'Raw Data'!AA71, 0)</f>
        <v/>
      </c>
      <c r="AD76" s="2">
        <f>IF($A76, 1, 0)</f>
        <v/>
      </c>
      <c r="AE76">
        <f>IF(AND('Raw Data'!D71&gt;9, 'Raw Data'!E71&gt;9), 'Raw Data'!AL71, 0)</f>
        <v/>
      </c>
      <c r="AF76" s="2">
        <f>IF($A76, 1, 0)</f>
        <v/>
      </c>
      <c r="AG76">
        <f>IF(AE76=0, 'Raw Data'!AM71, 0)</f>
        <v/>
      </c>
      <c r="AH76" s="2">
        <f>IF($A76, 1, 0)</f>
        <v/>
      </c>
      <c r="AI76">
        <f>IF(AND('Raw Data'!$D71&gt;14, 'Raw Data'!$E71&gt;14), 'Raw Data'!AN71, 0)</f>
        <v/>
      </c>
      <c r="AJ76" s="2">
        <f>IF($A76, 1, 0)</f>
        <v/>
      </c>
      <c r="AK76">
        <f>IF(AI76=0, 'Raw Data'!AO71, 0)</f>
        <v/>
      </c>
      <c r="AL76" s="2">
        <f>IF($A76, 1, 0)</f>
        <v/>
      </c>
      <c r="AM76">
        <f>IF(AND('Raw Data'!$D71&gt;19, 'Raw Data'!$E71&gt;19), 'Raw Data'!AP71, 0)</f>
        <v/>
      </c>
      <c r="AN76" s="2">
        <f>IF($A76, 1, 0)</f>
        <v/>
      </c>
      <c r="AO76">
        <f>IF(AM76=0, 'Raw Data'!AQ71, 0)</f>
        <v/>
      </c>
      <c r="AP76" s="2">
        <f>IF($A76, 1, 0)</f>
        <v/>
      </c>
      <c r="AQ76">
        <f>IF(AND('Raw Data'!$D71&gt;24, 'Raw Data'!$E71&gt;24), 'Raw Data'!AR71, 0)</f>
        <v/>
      </c>
      <c r="AR76" s="2">
        <f>IF($A76, 1, 0)</f>
        <v/>
      </c>
      <c r="AS76">
        <f>IF(AQ76=0, 'Raw Data'!AS71, 0)</f>
        <v/>
      </c>
      <c r="AT76" s="2">
        <f>IF($A76, 1, 0)</f>
        <v/>
      </c>
      <c r="AU76">
        <f>IF(AND('Raw Data'!$D71&gt;29, 'Raw Data'!$E71&gt;29), 'Raw Data'!AT71, 0)</f>
        <v/>
      </c>
      <c r="AV76" s="2">
        <f>IF($A76, 1, 0)</f>
        <v/>
      </c>
      <c r="AW76">
        <f>IF(AU76=0, 'Raw Data'!AU71, 0)</f>
        <v/>
      </c>
      <c r="AX76" s="2">
        <f>IF($A76, 1, 0)</f>
        <v/>
      </c>
      <c r="AY76">
        <f>IF(ISNUMBER('Raw Data'!D71), IF(_xlfn.XLOOKUP(SMALL('Raw Data'!K71:N71, 1), K76:Q76, K76:Q76, 0)&gt;0, SMALL('Raw Data'!K71:N71, 1), 0), 0)</f>
        <v/>
      </c>
      <c r="AZ76" s="2">
        <f>IF($A76, 1, 0)</f>
        <v/>
      </c>
      <c r="BA76">
        <f>IF(ISNUMBER('Raw Data'!D71), IF(_xlfn.XLOOKUP(SMALL('Raw Data'!K71:N71, 2), K76:Q76, K76:Q76, 0)&gt;0, SMALL('Raw Data'!K71:N71, 2), 0), 0)</f>
        <v/>
      </c>
      <c r="BB76" s="2">
        <f>IF($A76, 1, 0)</f>
        <v/>
      </c>
      <c r="BC76">
        <f>IF(ISNUMBER('Raw Data'!D71), IF(_xlfn.XLOOKUP(SMALL('Raw Data'!K71:N71, 3), K76:Q76, K76:Q76, 0)&gt;0, SMALL('Raw Data'!K71:N71, 3), 0), 0)</f>
        <v/>
      </c>
      <c r="BD76" s="2">
        <f>IF($A76, 1, 0)</f>
        <v/>
      </c>
      <c r="BE76">
        <f>IF(ISNUMBER('Raw Data'!D71), IF(_xlfn.XLOOKUP(SMALL('Raw Data'!K71:N71, 4), K76:Q76, K76:Q76, 0)&gt;0, SMALL('Raw Data'!K71:N71, 4), 0), 0)</f>
        <v/>
      </c>
      <c r="BF76" s="2">
        <f>IF($A76, 1, 0)</f>
        <v/>
      </c>
      <c r="BG76">
        <f>IF(AND('Raw Data'!I71&lt;'Raw Data'!J71, 'Raw Data'!D71&gt;'Raw Data'!E71), 'Raw Data'!I71, IF(AND('Raw Data'!J71&lt;'Raw Data'!I71, 'Raw Data'!E71&gt;'Raw Data'!D71), 'Raw Data'!J71, 0))</f>
        <v/>
      </c>
      <c r="BH76">
        <f>IF(OR(AND('Raw Data'!I71&lt;'Raw Data'!J71, 'Raw Data'!I71&gt;BH$1), AND('Raw Data'!J71&lt;'Raw Data'!I71, 'Raw Data'!J71&gt;BH$1)), 1, 0)</f>
        <v/>
      </c>
      <c r="BI76">
        <f>IF(AND(BH76, ABS('Raw Data'!D71-'Raw Data'!E71)&lt;4), 'Raw Data'!Z71, 0)</f>
        <v/>
      </c>
      <c r="BJ76">
        <f>IF('Raw Data'!F71&gt;Analysis!BJ$1, 1, 0)</f>
        <v/>
      </c>
      <c r="BK76">
        <f>IF(BJ76, AQ76, 0)</f>
        <v/>
      </c>
      <c r="BL76">
        <f>IF(AND('Raw Data'!F71&lt;Analysis!BL$1, ISBLANK('Raw Data'!F71)=FALSE), 1, 0)</f>
        <v/>
      </c>
      <c r="BM76">
        <f>IF(BL76, AS76, 0)</f>
        <v/>
      </c>
      <c r="BN76">
        <f>IF(AND('Raw Data'!F71&lt;Analysis!BN$1, ISBLANK('Raw Data'!F71)=FALSE), 1, 0)</f>
        <v/>
      </c>
      <c r="BO76">
        <f>IF(BN76, AI76, 0)</f>
        <v/>
      </c>
    </row>
    <row r="77">
      <c r="A77" s="2">
        <f>'Raw Data'!A72</f>
        <v/>
      </c>
      <c r="B77" s="2">
        <f>IF(A77, 1, 0)</f>
        <v/>
      </c>
      <c r="C77">
        <f>IF('Raw Data'!D72&lt;'Raw Data'!E72, 'Raw Data'!J72, 0)</f>
        <v/>
      </c>
      <c r="D77" s="2">
        <f>IF(A77, 1, 0)</f>
        <v/>
      </c>
      <c r="E77">
        <f>IF('Raw Data'!D72&gt;'Raw Data'!E72, 'Raw Data'!I72, 0)</f>
        <v/>
      </c>
      <c r="F77" s="2">
        <f>IF('Raw Data'!F72&gt;0, 1, 0)</f>
        <v/>
      </c>
      <c r="G77">
        <f>IF(SUM('Raw Data'!D72:E72)&lt;'Raw Data'!F72, 'Raw Data'!H72, 0)</f>
        <v/>
      </c>
      <c r="H77">
        <f>IF('Raw Data'!F72&gt;0, 1, 0)</f>
        <v/>
      </c>
      <c r="I77">
        <f>IF(SUM('Raw Data'!D72:E72)&gt;'Raw Data'!F72, 'Raw Data'!G72, 0)</f>
        <v/>
      </c>
      <c r="J77" s="2">
        <f>IF($A77, 1, 0)</f>
        <v/>
      </c>
      <c r="K77">
        <f>IF(AND('Raw Data'!D72&gt;'Raw Data'!E72, ABS('Raw Data'!D72-'Raw Data'!E72)&lt;14), 'Raw Data'!K72, 0)</f>
        <v/>
      </c>
      <c r="L77" s="2">
        <f>IF($A77, 1, 0)</f>
        <v/>
      </c>
      <c r="M77">
        <f>IF(AND('Raw Data'!D72&gt;'Raw Data'!E72, ABS('Raw Data'!D72-'Raw Data'!E72)&gt;13), 'Raw Data'!L72, 0)</f>
        <v/>
      </c>
      <c r="N77" s="2">
        <f>IF($A77, 1, 0)</f>
        <v/>
      </c>
      <c r="O77">
        <f>IF(AND('Raw Data'!E72&gt;'Raw Data'!D72, ABS('Raw Data'!E72-'Raw Data'!D72)&lt;14), 'Raw Data'!M72, 0)</f>
        <v/>
      </c>
      <c r="P77" s="2">
        <f>IF($A77, 1, 0)</f>
        <v/>
      </c>
      <c r="Q77">
        <f>IF(AND('Raw Data'!E72&gt;'Raw Data'!D72, ABS('Raw Data'!E72-'Raw Data'!D72)&gt;13), 'Raw Data'!N72, 0)</f>
        <v/>
      </c>
      <c r="R77" s="2">
        <f>IF($A77, 1, 0)</f>
        <v/>
      </c>
      <c r="S77">
        <f>IF(AND('Raw Data'!D72&gt;'Raw Data'!E72, ABS('Raw Data'!E72-'Raw Data'!D72)&gt;7), 'Raw Data'!V72, 0)</f>
        <v/>
      </c>
      <c r="T77" s="2">
        <f>IF($A77, 1, 0)</f>
        <v/>
      </c>
      <c r="U77">
        <f>IF(ABS('Raw Data'!D72-'Raw Data'!E72)&lt;8, 'Raw Data'!W72, 0)</f>
        <v/>
      </c>
      <c r="V77" s="2">
        <f>IF($A77, 1, 0)</f>
        <v/>
      </c>
      <c r="W77">
        <f>IF(AND('Raw Data'!E72&gt;'Raw Data'!D72, ABS('Raw Data'!E72-'Raw Data'!D72)&gt;7), 'Raw Data'!X72, 0)</f>
        <v/>
      </c>
      <c r="X77" s="2">
        <f>IF($A77, 1, 0)</f>
        <v/>
      </c>
      <c r="Y77">
        <f>IF(AND('Raw Data'!D72&gt;'Raw Data'!E72, ABS('Raw Data'!E72-'Raw Data'!D72)&gt;3), 'Raw Data'!Y72, 0)</f>
        <v/>
      </c>
      <c r="Z77" s="2">
        <f>IF($A77, 1, 0)</f>
        <v/>
      </c>
      <c r="AA77">
        <f>IF(ABS('Raw Data'!D72-'Raw Data'!E72)&lt;4, 'Raw Data'!Z72, 0)</f>
        <v/>
      </c>
      <c r="AB77" s="2">
        <f>IF($A77, 1, 0)</f>
        <v/>
      </c>
      <c r="AC77">
        <f>IF(AND('Raw Data'!E72&gt;'Raw Data'!D72, ABS('Raw Data'!E72-'Raw Data'!D72)&gt;7), 'Raw Data'!AA72, 0)</f>
        <v/>
      </c>
      <c r="AD77" s="2">
        <f>IF($A77, 1, 0)</f>
        <v/>
      </c>
      <c r="AE77">
        <f>IF(AND('Raw Data'!D72&gt;9, 'Raw Data'!E72&gt;9), 'Raw Data'!AL72, 0)</f>
        <v/>
      </c>
      <c r="AF77" s="2">
        <f>IF($A77, 1, 0)</f>
        <v/>
      </c>
      <c r="AG77">
        <f>IF(AE77=0, 'Raw Data'!AM72, 0)</f>
        <v/>
      </c>
      <c r="AH77" s="2">
        <f>IF($A77, 1, 0)</f>
        <v/>
      </c>
      <c r="AI77">
        <f>IF(AND('Raw Data'!$D72&gt;14, 'Raw Data'!$E72&gt;14), 'Raw Data'!AN72, 0)</f>
        <v/>
      </c>
      <c r="AJ77" s="2">
        <f>IF($A77, 1, 0)</f>
        <v/>
      </c>
      <c r="AK77">
        <f>IF(AI77=0, 'Raw Data'!AO72, 0)</f>
        <v/>
      </c>
      <c r="AL77" s="2">
        <f>IF($A77, 1, 0)</f>
        <v/>
      </c>
      <c r="AM77">
        <f>IF(AND('Raw Data'!$D72&gt;19, 'Raw Data'!$E72&gt;19), 'Raw Data'!AP72, 0)</f>
        <v/>
      </c>
      <c r="AN77" s="2">
        <f>IF($A77, 1, 0)</f>
        <v/>
      </c>
      <c r="AO77">
        <f>IF(AM77=0, 'Raw Data'!AQ72, 0)</f>
        <v/>
      </c>
      <c r="AP77" s="2">
        <f>IF($A77, 1, 0)</f>
        <v/>
      </c>
      <c r="AQ77">
        <f>IF(AND('Raw Data'!$D72&gt;24, 'Raw Data'!$E72&gt;24), 'Raw Data'!AR72, 0)</f>
        <v/>
      </c>
      <c r="AR77" s="2">
        <f>IF($A77, 1, 0)</f>
        <v/>
      </c>
      <c r="AS77">
        <f>IF(AQ77=0, 'Raw Data'!AS72, 0)</f>
        <v/>
      </c>
      <c r="AT77" s="2">
        <f>IF($A77, 1, 0)</f>
        <v/>
      </c>
      <c r="AU77">
        <f>IF(AND('Raw Data'!$D72&gt;29, 'Raw Data'!$E72&gt;29), 'Raw Data'!AT72, 0)</f>
        <v/>
      </c>
      <c r="AV77" s="2">
        <f>IF($A77, 1, 0)</f>
        <v/>
      </c>
      <c r="AW77">
        <f>IF(AU77=0, 'Raw Data'!AU72, 0)</f>
        <v/>
      </c>
      <c r="AX77" s="2">
        <f>IF($A77, 1, 0)</f>
        <v/>
      </c>
      <c r="AY77">
        <f>IF(ISNUMBER('Raw Data'!D72), IF(_xlfn.XLOOKUP(SMALL('Raw Data'!K72:N72, 1), K77:Q77, K77:Q77, 0)&gt;0, SMALL('Raw Data'!K72:N72, 1), 0), 0)</f>
        <v/>
      </c>
      <c r="AZ77" s="2">
        <f>IF($A77, 1, 0)</f>
        <v/>
      </c>
      <c r="BA77">
        <f>IF(ISNUMBER('Raw Data'!D72), IF(_xlfn.XLOOKUP(SMALL('Raw Data'!K72:N72, 2), K77:Q77, K77:Q77, 0)&gt;0, SMALL('Raw Data'!K72:N72, 2), 0), 0)</f>
        <v/>
      </c>
      <c r="BB77" s="2">
        <f>IF($A77, 1, 0)</f>
        <v/>
      </c>
      <c r="BC77">
        <f>IF(ISNUMBER('Raw Data'!D72), IF(_xlfn.XLOOKUP(SMALL('Raw Data'!K72:N72, 3), K77:Q77, K77:Q77, 0)&gt;0, SMALL('Raw Data'!K72:N72, 3), 0), 0)</f>
        <v/>
      </c>
      <c r="BD77" s="2">
        <f>IF($A77, 1, 0)</f>
        <v/>
      </c>
      <c r="BE77">
        <f>IF(ISNUMBER('Raw Data'!D72), IF(_xlfn.XLOOKUP(SMALL('Raw Data'!K72:N72, 4), K77:Q77, K77:Q77, 0)&gt;0, SMALL('Raw Data'!K72:N72, 4), 0), 0)</f>
        <v/>
      </c>
      <c r="BF77" s="2">
        <f>IF($A77, 1, 0)</f>
        <v/>
      </c>
      <c r="BG77">
        <f>IF(AND('Raw Data'!I72&lt;'Raw Data'!J72, 'Raw Data'!D72&gt;'Raw Data'!E72), 'Raw Data'!I72, IF(AND('Raw Data'!J72&lt;'Raw Data'!I72, 'Raw Data'!E72&gt;'Raw Data'!D72), 'Raw Data'!J72, 0))</f>
        <v/>
      </c>
      <c r="BH77">
        <f>IF(OR(AND('Raw Data'!I72&lt;'Raw Data'!J72, 'Raw Data'!I72&gt;BH$1), AND('Raw Data'!J72&lt;'Raw Data'!I72, 'Raw Data'!J72&gt;BH$1)), 1, 0)</f>
        <v/>
      </c>
      <c r="BI77">
        <f>IF(AND(BH77, ABS('Raw Data'!D72-'Raw Data'!E72)&lt;4), 'Raw Data'!Z72, 0)</f>
        <v/>
      </c>
      <c r="BJ77">
        <f>IF('Raw Data'!F72&gt;Analysis!BJ$1, 1, 0)</f>
        <v/>
      </c>
      <c r="BK77">
        <f>IF(BJ77, AQ77, 0)</f>
        <v/>
      </c>
      <c r="BL77">
        <f>IF(AND('Raw Data'!F72&lt;Analysis!BL$1, ISBLANK('Raw Data'!F72)=FALSE), 1, 0)</f>
        <v/>
      </c>
      <c r="BM77">
        <f>IF(BL77, AS77, 0)</f>
        <v/>
      </c>
      <c r="BN77">
        <f>IF(AND('Raw Data'!F72&lt;Analysis!BN$1, ISBLANK('Raw Data'!F72)=FALSE), 1, 0)</f>
        <v/>
      </c>
      <c r="BO77">
        <f>IF(BN77, AI77, 0)</f>
        <v/>
      </c>
    </row>
    <row r="78">
      <c r="A78" s="2">
        <f>'Raw Data'!A73</f>
        <v/>
      </c>
      <c r="B78" s="2">
        <f>IF(A78, 1, 0)</f>
        <v/>
      </c>
      <c r="C78">
        <f>IF('Raw Data'!D73&lt;'Raw Data'!E73, 'Raw Data'!J73, 0)</f>
        <v/>
      </c>
      <c r="D78" s="2">
        <f>IF(A78, 1, 0)</f>
        <v/>
      </c>
      <c r="E78">
        <f>IF('Raw Data'!D73&gt;'Raw Data'!E73, 'Raw Data'!I73, 0)</f>
        <v/>
      </c>
      <c r="F78" s="2">
        <f>IF('Raw Data'!F73&gt;0, 1, 0)</f>
        <v/>
      </c>
      <c r="G78">
        <f>IF(SUM('Raw Data'!D73:E73)&lt;'Raw Data'!F73, 'Raw Data'!H73, 0)</f>
        <v/>
      </c>
      <c r="H78">
        <f>IF('Raw Data'!F73&gt;0, 1, 0)</f>
        <v/>
      </c>
      <c r="I78">
        <f>IF(SUM('Raw Data'!D73:E73)&gt;'Raw Data'!F73, 'Raw Data'!G73, 0)</f>
        <v/>
      </c>
      <c r="J78" s="2">
        <f>IF($A78, 1, 0)</f>
        <v/>
      </c>
      <c r="K78">
        <f>IF(AND('Raw Data'!D73&gt;'Raw Data'!E73, ABS('Raw Data'!D73-'Raw Data'!E73)&lt;14), 'Raw Data'!K73, 0)</f>
        <v/>
      </c>
      <c r="L78" s="2">
        <f>IF($A78, 1, 0)</f>
        <v/>
      </c>
      <c r="M78">
        <f>IF(AND('Raw Data'!D73&gt;'Raw Data'!E73, ABS('Raw Data'!D73-'Raw Data'!E73)&gt;13), 'Raw Data'!L73, 0)</f>
        <v/>
      </c>
      <c r="N78" s="2">
        <f>IF($A78, 1, 0)</f>
        <v/>
      </c>
      <c r="O78">
        <f>IF(AND('Raw Data'!E73&gt;'Raw Data'!D73, ABS('Raw Data'!E73-'Raw Data'!D73)&lt;14), 'Raw Data'!M73, 0)</f>
        <v/>
      </c>
      <c r="P78" s="2">
        <f>IF($A78, 1, 0)</f>
        <v/>
      </c>
      <c r="Q78">
        <f>IF(AND('Raw Data'!E73&gt;'Raw Data'!D73, ABS('Raw Data'!E73-'Raw Data'!D73)&gt;13), 'Raw Data'!N73, 0)</f>
        <v/>
      </c>
      <c r="R78" s="2">
        <f>IF($A78, 1, 0)</f>
        <v/>
      </c>
      <c r="S78">
        <f>IF(AND('Raw Data'!D73&gt;'Raw Data'!E73, ABS('Raw Data'!E73-'Raw Data'!D73)&gt;7), 'Raw Data'!V73, 0)</f>
        <v/>
      </c>
      <c r="T78" s="2">
        <f>IF($A78, 1, 0)</f>
        <v/>
      </c>
      <c r="U78">
        <f>IF(ABS('Raw Data'!D73-'Raw Data'!E73)&lt;8, 'Raw Data'!W73, 0)</f>
        <v/>
      </c>
      <c r="V78" s="2">
        <f>IF($A78, 1, 0)</f>
        <v/>
      </c>
      <c r="W78">
        <f>IF(AND('Raw Data'!E73&gt;'Raw Data'!D73, ABS('Raw Data'!E73-'Raw Data'!D73)&gt;7), 'Raw Data'!X73, 0)</f>
        <v/>
      </c>
      <c r="X78" s="2">
        <f>IF($A78, 1, 0)</f>
        <v/>
      </c>
      <c r="Y78">
        <f>IF(AND('Raw Data'!D73&gt;'Raw Data'!E73, ABS('Raw Data'!E73-'Raw Data'!D73)&gt;3), 'Raw Data'!Y73, 0)</f>
        <v/>
      </c>
      <c r="Z78" s="2">
        <f>IF($A78, 1, 0)</f>
        <v/>
      </c>
      <c r="AA78">
        <f>IF(ABS('Raw Data'!D73-'Raw Data'!E73)&lt;4, 'Raw Data'!Z73, 0)</f>
        <v/>
      </c>
      <c r="AB78" s="2">
        <f>IF($A78, 1, 0)</f>
        <v/>
      </c>
      <c r="AC78">
        <f>IF(AND('Raw Data'!E73&gt;'Raw Data'!D73, ABS('Raw Data'!E73-'Raw Data'!D73)&gt;7), 'Raw Data'!AA73, 0)</f>
        <v/>
      </c>
      <c r="AD78" s="2">
        <f>IF($A78, 1, 0)</f>
        <v/>
      </c>
      <c r="AE78">
        <f>IF(AND('Raw Data'!D73&gt;9, 'Raw Data'!E73&gt;9), 'Raw Data'!AL73, 0)</f>
        <v/>
      </c>
      <c r="AF78" s="2">
        <f>IF($A78, 1, 0)</f>
        <v/>
      </c>
      <c r="AG78">
        <f>IF(AE78=0, 'Raw Data'!AM73, 0)</f>
        <v/>
      </c>
      <c r="AH78" s="2">
        <f>IF($A78, 1, 0)</f>
        <v/>
      </c>
      <c r="AI78">
        <f>IF(AND('Raw Data'!$D73&gt;14, 'Raw Data'!$E73&gt;14), 'Raw Data'!AN73, 0)</f>
        <v/>
      </c>
      <c r="AJ78" s="2">
        <f>IF($A78, 1, 0)</f>
        <v/>
      </c>
      <c r="AK78">
        <f>IF(AI78=0, 'Raw Data'!AO73, 0)</f>
        <v/>
      </c>
      <c r="AL78" s="2">
        <f>IF($A78, 1, 0)</f>
        <v/>
      </c>
      <c r="AM78">
        <f>IF(AND('Raw Data'!$D73&gt;19, 'Raw Data'!$E73&gt;19), 'Raw Data'!AP73, 0)</f>
        <v/>
      </c>
      <c r="AN78" s="2">
        <f>IF($A78, 1, 0)</f>
        <v/>
      </c>
      <c r="AO78">
        <f>IF(AM78=0, 'Raw Data'!AQ73, 0)</f>
        <v/>
      </c>
      <c r="AP78" s="2">
        <f>IF($A78, 1, 0)</f>
        <v/>
      </c>
      <c r="AQ78">
        <f>IF(AND('Raw Data'!$D73&gt;24, 'Raw Data'!$E73&gt;24), 'Raw Data'!AR73, 0)</f>
        <v/>
      </c>
      <c r="AR78" s="2">
        <f>IF($A78, 1, 0)</f>
        <v/>
      </c>
      <c r="AS78">
        <f>IF(AQ78=0, 'Raw Data'!AS73, 0)</f>
        <v/>
      </c>
      <c r="AT78" s="2">
        <f>IF($A78, 1, 0)</f>
        <v/>
      </c>
      <c r="AU78">
        <f>IF(AND('Raw Data'!$D73&gt;29, 'Raw Data'!$E73&gt;29), 'Raw Data'!AT73, 0)</f>
        <v/>
      </c>
      <c r="AV78" s="2">
        <f>IF($A78, 1, 0)</f>
        <v/>
      </c>
      <c r="AW78">
        <f>IF(AU78=0, 'Raw Data'!AU73, 0)</f>
        <v/>
      </c>
      <c r="AX78" s="2">
        <f>IF($A78, 1, 0)</f>
        <v/>
      </c>
      <c r="AY78">
        <f>IF(ISNUMBER('Raw Data'!D73), IF(_xlfn.XLOOKUP(SMALL('Raw Data'!K73:N73, 1), K78:Q78, K78:Q78, 0)&gt;0, SMALL('Raw Data'!K73:N73, 1), 0), 0)</f>
        <v/>
      </c>
      <c r="AZ78" s="2">
        <f>IF($A78, 1, 0)</f>
        <v/>
      </c>
      <c r="BA78">
        <f>IF(ISNUMBER('Raw Data'!D73), IF(_xlfn.XLOOKUP(SMALL('Raw Data'!K73:N73, 2), K78:Q78, K78:Q78, 0)&gt;0, SMALL('Raw Data'!K73:N73, 2), 0), 0)</f>
        <v/>
      </c>
      <c r="BB78" s="2">
        <f>IF($A78, 1, 0)</f>
        <v/>
      </c>
      <c r="BC78">
        <f>IF(ISNUMBER('Raw Data'!D73), IF(_xlfn.XLOOKUP(SMALL('Raw Data'!K73:N73, 3), K78:Q78, K78:Q78, 0)&gt;0, SMALL('Raw Data'!K73:N73, 3), 0), 0)</f>
        <v/>
      </c>
      <c r="BD78" s="2">
        <f>IF($A78, 1, 0)</f>
        <v/>
      </c>
      <c r="BE78">
        <f>IF(ISNUMBER('Raw Data'!D73), IF(_xlfn.XLOOKUP(SMALL('Raw Data'!K73:N73, 4), K78:Q78, K78:Q78, 0)&gt;0, SMALL('Raw Data'!K73:N73, 4), 0), 0)</f>
        <v/>
      </c>
      <c r="BF78" s="2">
        <f>IF($A78, 1, 0)</f>
        <v/>
      </c>
      <c r="BG78">
        <f>IF(AND('Raw Data'!I73&lt;'Raw Data'!J73, 'Raw Data'!D73&gt;'Raw Data'!E73), 'Raw Data'!I73, IF(AND('Raw Data'!J73&lt;'Raw Data'!I73, 'Raw Data'!E73&gt;'Raw Data'!D73), 'Raw Data'!J73, 0))</f>
        <v/>
      </c>
      <c r="BH78">
        <f>IF(OR(AND('Raw Data'!I73&lt;'Raw Data'!J73, 'Raw Data'!I73&gt;BH$1), AND('Raw Data'!J73&lt;'Raw Data'!I73, 'Raw Data'!J73&gt;BH$1)), 1, 0)</f>
        <v/>
      </c>
      <c r="BI78">
        <f>IF(AND(BH78, ABS('Raw Data'!D73-'Raw Data'!E73)&lt;4), 'Raw Data'!Z73, 0)</f>
        <v/>
      </c>
      <c r="BJ78">
        <f>IF('Raw Data'!F73&gt;Analysis!BJ$1, 1, 0)</f>
        <v/>
      </c>
      <c r="BK78">
        <f>IF(BJ78, AQ78, 0)</f>
        <v/>
      </c>
      <c r="BL78">
        <f>IF(AND('Raw Data'!F73&lt;Analysis!BL$1, ISBLANK('Raw Data'!F73)=FALSE), 1, 0)</f>
        <v/>
      </c>
      <c r="BM78">
        <f>IF(BL78, AS78, 0)</f>
        <v/>
      </c>
      <c r="BN78">
        <f>IF(AND('Raw Data'!F73&lt;Analysis!BN$1, ISBLANK('Raw Data'!F73)=FALSE), 1, 0)</f>
        <v/>
      </c>
      <c r="BO78">
        <f>IF(BN78, AI78, 0)</f>
        <v/>
      </c>
    </row>
    <row r="79">
      <c r="A79" s="2">
        <f>'Raw Data'!A74</f>
        <v/>
      </c>
      <c r="B79" s="2">
        <f>IF(A79, 1, 0)</f>
        <v/>
      </c>
      <c r="C79">
        <f>IF('Raw Data'!D74&lt;'Raw Data'!E74, 'Raw Data'!J74, 0)</f>
        <v/>
      </c>
      <c r="D79" s="2">
        <f>IF(A79, 1, 0)</f>
        <v/>
      </c>
      <c r="E79">
        <f>IF('Raw Data'!D74&gt;'Raw Data'!E74, 'Raw Data'!I74, 0)</f>
        <v/>
      </c>
      <c r="F79" s="2">
        <f>IF('Raw Data'!F74&gt;0, 1, 0)</f>
        <v/>
      </c>
      <c r="G79">
        <f>IF(SUM('Raw Data'!D74:E74)&lt;'Raw Data'!F74, 'Raw Data'!H74, 0)</f>
        <v/>
      </c>
      <c r="H79">
        <f>IF('Raw Data'!F74&gt;0, 1, 0)</f>
        <v/>
      </c>
      <c r="I79">
        <f>IF(SUM('Raw Data'!D74:E74)&gt;'Raw Data'!F74, 'Raw Data'!G74, 0)</f>
        <v/>
      </c>
      <c r="J79" s="2">
        <f>IF($A79, 1, 0)</f>
        <v/>
      </c>
      <c r="K79">
        <f>IF(AND('Raw Data'!D74&gt;'Raw Data'!E74, ABS('Raw Data'!D74-'Raw Data'!E74)&lt;14), 'Raw Data'!K74, 0)</f>
        <v/>
      </c>
      <c r="L79" s="2">
        <f>IF($A79, 1, 0)</f>
        <v/>
      </c>
      <c r="M79">
        <f>IF(AND('Raw Data'!D74&gt;'Raw Data'!E74, ABS('Raw Data'!D74-'Raw Data'!E74)&gt;13), 'Raw Data'!L74, 0)</f>
        <v/>
      </c>
      <c r="N79" s="2">
        <f>IF($A79, 1, 0)</f>
        <v/>
      </c>
      <c r="O79">
        <f>IF(AND('Raw Data'!E74&gt;'Raw Data'!D74, ABS('Raw Data'!E74-'Raw Data'!D74)&lt;14), 'Raw Data'!M74, 0)</f>
        <v/>
      </c>
      <c r="P79" s="2">
        <f>IF($A79, 1, 0)</f>
        <v/>
      </c>
      <c r="Q79">
        <f>IF(AND('Raw Data'!E74&gt;'Raw Data'!D74, ABS('Raw Data'!E74-'Raw Data'!D74)&gt;13), 'Raw Data'!N74, 0)</f>
        <v/>
      </c>
      <c r="R79" s="2">
        <f>IF($A79, 1, 0)</f>
        <v/>
      </c>
      <c r="S79">
        <f>IF(AND('Raw Data'!D74&gt;'Raw Data'!E74, ABS('Raw Data'!E74-'Raw Data'!D74)&gt;7), 'Raw Data'!V74, 0)</f>
        <v/>
      </c>
      <c r="T79" s="2">
        <f>IF($A79, 1, 0)</f>
        <v/>
      </c>
      <c r="U79">
        <f>IF(ABS('Raw Data'!D74-'Raw Data'!E74)&lt;8, 'Raw Data'!W74, 0)</f>
        <v/>
      </c>
      <c r="V79" s="2">
        <f>IF($A79, 1, 0)</f>
        <v/>
      </c>
      <c r="W79">
        <f>IF(AND('Raw Data'!E74&gt;'Raw Data'!D74, ABS('Raw Data'!E74-'Raw Data'!D74)&gt;7), 'Raw Data'!X74, 0)</f>
        <v/>
      </c>
      <c r="X79" s="2">
        <f>IF($A79, 1, 0)</f>
        <v/>
      </c>
      <c r="Y79">
        <f>IF(AND('Raw Data'!D74&gt;'Raw Data'!E74, ABS('Raw Data'!E74-'Raw Data'!D74)&gt;3), 'Raw Data'!Y74, 0)</f>
        <v/>
      </c>
      <c r="Z79" s="2">
        <f>IF($A79, 1, 0)</f>
        <v/>
      </c>
      <c r="AA79">
        <f>IF(ABS('Raw Data'!D74-'Raw Data'!E74)&lt;4, 'Raw Data'!Z74, 0)</f>
        <v/>
      </c>
      <c r="AB79" s="2">
        <f>IF($A79, 1, 0)</f>
        <v/>
      </c>
      <c r="AC79">
        <f>IF(AND('Raw Data'!E74&gt;'Raw Data'!D74, ABS('Raw Data'!E74-'Raw Data'!D74)&gt;7), 'Raw Data'!AA74, 0)</f>
        <v/>
      </c>
      <c r="AD79" s="2">
        <f>IF($A79, 1, 0)</f>
        <v/>
      </c>
      <c r="AE79">
        <f>IF(AND('Raw Data'!D74&gt;9, 'Raw Data'!E74&gt;9), 'Raw Data'!AL74, 0)</f>
        <v/>
      </c>
      <c r="AF79" s="2">
        <f>IF($A79, 1, 0)</f>
        <v/>
      </c>
      <c r="AG79">
        <f>IF(AE79=0, 'Raw Data'!AM74, 0)</f>
        <v/>
      </c>
      <c r="AH79" s="2">
        <f>IF($A79, 1, 0)</f>
        <v/>
      </c>
      <c r="AI79">
        <f>IF(AND('Raw Data'!$D74&gt;14, 'Raw Data'!$E74&gt;14), 'Raw Data'!AN74, 0)</f>
        <v/>
      </c>
      <c r="AJ79" s="2">
        <f>IF($A79, 1, 0)</f>
        <v/>
      </c>
      <c r="AK79">
        <f>IF(AI79=0, 'Raw Data'!AO74, 0)</f>
        <v/>
      </c>
      <c r="AL79" s="2">
        <f>IF($A79, 1, 0)</f>
        <v/>
      </c>
      <c r="AM79">
        <f>IF(AND('Raw Data'!$D74&gt;19, 'Raw Data'!$E74&gt;19), 'Raw Data'!AP74, 0)</f>
        <v/>
      </c>
      <c r="AN79" s="2">
        <f>IF($A79, 1, 0)</f>
        <v/>
      </c>
      <c r="AO79">
        <f>IF(AM79=0, 'Raw Data'!AQ74, 0)</f>
        <v/>
      </c>
      <c r="AP79" s="2">
        <f>IF($A79, 1, 0)</f>
        <v/>
      </c>
      <c r="AQ79">
        <f>IF(AND('Raw Data'!$D74&gt;24, 'Raw Data'!$E74&gt;24), 'Raw Data'!AR74, 0)</f>
        <v/>
      </c>
      <c r="AR79" s="2">
        <f>IF($A79, 1, 0)</f>
        <v/>
      </c>
      <c r="AS79">
        <f>IF(AQ79=0, 'Raw Data'!AS74, 0)</f>
        <v/>
      </c>
      <c r="AT79" s="2">
        <f>IF($A79, 1, 0)</f>
        <v/>
      </c>
      <c r="AU79">
        <f>IF(AND('Raw Data'!$D74&gt;29, 'Raw Data'!$E74&gt;29), 'Raw Data'!AT74, 0)</f>
        <v/>
      </c>
      <c r="AV79" s="2">
        <f>IF($A79, 1, 0)</f>
        <v/>
      </c>
      <c r="AW79">
        <f>IF(AU79=0, 'Raw Data'!AU74, 0)</f>
        <v/>
      </c>
      <c r="AX79" s="2">
        <f>IF($A79, 1, 0)</f>
        <v/>
      </c>
      <c r="AY79">
        <f>IF(ISNUMBER('Raw Data'!D74), IF(_xlfn.XLOOKUP(SMALL('Raw Data'!K74:N74, 1), K79:Q79, K79:Q79, 0)&gt;0, SMALL('Raw Data'!K74:N74, 1), 0), 0)</f>
        <v/>
      </c>
      <c r="AZ79" s="2">
        <f>IF($A79, 1, 0)</f>
        <v/>
      </c>
      <c r="BA79">
        <f>IF(ISNUMBER('Raw Data'!D74), IF(_xlfn.XLOOKUP(SMALL('Raw Data'!K74:N74, 2), K79:Q79, K79:Q79, 0)&gt;0, SMALL('Raw Data'!K74:N74, 2), 0), 0)</f>
        <v/>
      </c>
      <c r="BB79" s="2">
        <f>IF($A79, 1, 0)</f>
        <v/>
      </c>
      <c r="BC79">
        <f>IF(ISNUMBER('Raw Data'!D74), IF(_xlfn.XLOOKUP(SMALL('Raw Data'!K74:N74, 3), K79:Q79, K79:Q79, 0)&gt;0, SMALL('Raw Data'!K74:N74, 3), 0), 0)</f>
        <v/>
      </c>
      <c r="BD79" s="2">
        <f>IF($A79, 1, 0)</f>
        <v/>
      </c>
      <c r="BE79">
        <f>IF(ISNUMBER('Raw Data'!D74), IF(_xlfn.XLOOKUP(SMALL('Raw Data'!K74:N74, 4), K79:Q79, K79:Q79, 0)&gt;0, SMALL('Raw Data'!K74:N74, 4), 0), 0)</f>
        <v/>
      </c>
      <c r="BF79" s="2">
        <f>IF($A79, 1, 0)</f>
        <v/>
      </c>
      <c r="BG79">
        <f>IF(AND('Raw Data'!I74&lt;'Raw Data'!J74, 'Raw Data'!D74&gt;'Raw Data'!E74), 'Raw Data'!I74, IF(AND('Raw Data'!J74&lt;'Raw Data'!I74, 'Raw Data'!E74&gt;'Raw Data'!D74), 'Raw Data'!J74, 0))</f>
        <v/>
      </c>
      <c r="BH79">
        <f>IF(OR(AND('Raw Data'!I74&lt;'Raw Data'!J74, 'Raw Data'!I74&gt;BH$1), AND('Raw Data'!J74&lt;'Raw Data'!I74, 'Raw Data'!J74&gt;BH$1)), 1, 0)</f>
        <v/>
      </c>
      <c r="BI79">
        <f>IF(AND(BH79, ABS('Raw Data'!D74-'Raw Data'!E74)&lt;4), 'Raw Data'!Z74, 0)</f>
        <v/>
      </c>
      <c r="BJ79">
        <f>IF('Raw Data'!F74&gt;Analysis!BJ$1, 1, 0)</f>
        <v/>
      </c>
      <c r="BK79">
        <f>IF(BJ79, AQ79, 0)</f>
        <v/>
      </c>
      <c r="BL79">
        <f>IF(AND('Raw Data'!F74&lt;Analysis!BL$1, ISBLANK('Raw Data'!F74)=FALSE), 1, 0)</f>
        <v/>
      </c>
      <c r="BM79">
        <f>IF(BL79, AS79, 0)</f>
        <v/>
      </c>
      <c r="BN79">
        <f>IF(AND('Raw Data'!F74&lt;Analysis!BN$1, ISBLANK('Raw Data'!F74)=FALSE), 1, 0)</f>
        <v/>
      </c>
      <c r="BO79">
        <f>IF(BN79, AI79, 0)</f>
        <v/>
      </c>
    </row>
    <row r="80">
      <c r="A80" s="2">
        <f>'Raw Data'!A75</f>
        <v/>
      </c>
      <c r="B80" s="2">
        <f>IF(A80, 1, 0)</f>
        <v/>
      </c>
      <c r="C80">
        <f>IF('Raw Data'!D75&lt;'Raw Data'!E75, 'Raw Data'!J75, 0)</f>
        <v/>
      </c>
      <c r="D80" s="2">
        <f>IF(A80, 1, 0)</f>
        <v/>
      </c>
      <c r="E80">
        <f>IF('Raw Data'!D75&gt;'Raw Data'!E75, 'Raw Data'!I75, 0)</f>
        <v/>
      </c>
      <c r="F80" s="2">
        <f>IF('Raw Data'!F75&gt;0, 1, 0)</f>
        <v/>
      </c>
      <c r="G80">
        <f>IF(SUM('Raw Data'!D75:E75)&lt;'Raw Data'!F75, 'Raw Data'!H75, 0)</f>
        <v/>
      </c>
      <c r="H80">
        <f>IF('Raw Data'!F75&gt;0, 1, 0)</f>
        <v/>
      </c>
      <c r="I80">
        <f>IF(SUM('Raw Data'!D75:E75)&gt;'Raw Data'!F75, 'Raw Data'!G75, 0)</f>
        <v/>
      </c>
      <c r="J80" s="2">
        <f>IF($A80, 1, 0)</f>
        <v/>
      </c>
      <c r="K80">
        <f>IF(AND('Raw Data'!D75&gt;'Raw Data'!E75, ABS('Raw Data'!D75-'Raw Data'!E75)&lt;14), 'Raw Data'!K75, 0)</f>
        <v/>
      </c>
      <c r="L80" s="2">
        <f>IF($A80, 1, 0)</f>
        <v/>
      </c>
      <c r="M80">
        <f>IF(AND('Raw Data'!D75&gt;'Raw Data'!E75, ABS('Raw Data'!D75-'Raw Data'!E75)&gt;13), 'Raw Data'!L75, 0)</f>
        <v/>
      </c>
      <c r="N80" s="2">
        <f>IF($A80, 1, 0)</f>
        <v/>
      </c>
      <c r="O80">
        <f>IF(AND('Raw Data'!E75&gt;'Raw Data'!D75, ABS('Raw Data'!E75-'Raw Data'!D75)&lt;14), 'Raw Data'!M75, 0)</f>
        <v/>
      </c>
      <c r="P80" s="2">
        <f>IF($A80, 1, 0)</f>
        <v/>
      </c>
      <c r="Q80">
        <f>IF(AND('Raw Data'!E75&gt;'Raw Data'!D75, ABS('Raw Data'!E75-'Raw Data'!D75)&gt;13), 'Raw Data'!N75, 0)</f>
        <v/>
      </c>
      <c r="R80" s="2">
        <f>IF($A80, 1, 0)</f>
        <v/>
      </c>
      <c r="S80">
        <f>IF(AND('Raw Data'!D75&gt;'Raw Data'!E75, ABS('Raw Data'!E75-'Raw Data'!D75)&gt;7), 'Raw Data'!V75, 0)</f>
        <v/>
      </c>
      <c r="T80" s="2">
        <f>IF($A80, 1, 0)</f>
        <v/>
      </c>
      <c r="U80">
        <f>IF(ABS('Raw Data'!D75-'Raw Data'!E75)&lt;8, 'Raw Data'!W75, 0)</f>
        <v/>
      </c>
      <c r="V80" s="2">
        <f>IF($A80, 1, 0)</f>
        <v/>
      </c>
      <c r="W80">
        <f>IF(AND('Raw Data'!E75&gt;'Raw Data'!D75, ABS('Raw Data'!E75-'Raw Data'!D75)&gt;7), 'Raw Data'!X75, 0)</f>
        <v/>
      </c>
      <c r="X80" s="2">
        <f>IF($A80, 1, 0)</f>
        <v/>
      </c>
      <c r="Y80">
        <f>IF(AND('Raw Data'!D75&gt;'Raw Data'!E75, ABS('Raw Data'!E75-'Raw Data'!D75)&gt;3), 'Raw Data'!Y75, 0)</f>
        <v/>
      </c>
      <c r="Z80" s="2">
        <f>IF($A80, 1, 0)</f>
        <v/>
      </c>
      <c r="AA80">
        <f>IF(ABS('Raw Data'!D75-'Raw Data'!E75)&lt;4, 'Raw Data'!Z75, 0)</f>
        <v/>
      </c>
      <c r="AB80" s="2">
        <f>IF($A80, 1, 0)</f>
        <v/>
      </c>
      <c r="AC80">
        <f>IF(AND('Raw Data'!E75&gt;'Raw Data'!D75, ABS('Raw Data'!E75-'Raw Data'!D75)&gt;7), 'Raw Data'!AA75, 0)</f>
        <v/>
      </c>
      <c r="AD80" s="2">
        <f>IF($A80, 1, 0)</f>
        <v/>
      </c>
      <c r="AE80">
        <f>IF(AND('Raw Data'!D75&gt;9, 'Raw Data'!E75&gt;9), 'Raw Data'!AL75, 0)</f>
        <v/>
      </c>
      <c r="AF80" s="2">
        <f>IF($A80, 1, 0)</f>
        <v/>
      </c>
      <c r="AG80">
        <f>IF(AE80=0, 'Raw Data'!AM75, 0)</f>
        <v/>
      </c>
      <c r="AH80" s="2">
        <f>IF($A80, 1, 0)</f>
        <v/>
      </c>
      <c r="AI80">
        <f>IF(AND('Raw Data'!$D75&gt;14, 'Raw Data'!$E75&gt;14), 'Raw Data'!AN75, 0)</f>
        <v/>
      </c>
      <c r="AJ80" s="2">
        <f>IF($A80, 1, 0)</f>
        <v/>
      </c>
      <c r="AK80">
        <f>IF(AI80=0, 'Raw Data'!AO75, 0)</f>
        <v/>
      </c>
      <c r="AL80" s="2">
        <f>IF($A80, 1, 0)</f>
        <v/>
      </c>
      <c r="AM80">
        <f>IF(AND('Raw Data'!$D75&gt;19, 'Raw Data'!$E75&gt;19), 'Raw Data'!AP75, 0)</f>
        <v/>
      </c>
      <c r="AN80" s="2">
        <f>IF($A80, 1, 0)</f>
        <v/>
      </c>
      <c r="AO80">
        <f>IF(AM80=0, 'Raw Data'!AQ75, 0)</f>
        <v/>
      </c>
      <c r="AP80" s="2">
        <f>IF($A80, 1, 0)</f>
        <v/>
      </c>
      <c r="AQ80">
        <f>IF(AND('Raw Data'!$D75&gt;24, 'Raw Data'!$E75&gt;24), 'Raw Data'!AR75, 0)</f>
        <v/>
      </c>
      <c r="AR80" s="2">
        <f>IF($A80, 1, 0)</f>
        <v/>
      </c>
      <c r="AS80">
        <f>IF(AQ80=0, 'Raw Data'!AS75, 0)</f>
        <v/>
      </c>
      <c r="AT80" s="2">
        <f>IF($A80, 1, 0)</f>
        <v/>
      </c>
      <c r="AU80">
        <f>IF(AND('Raw Data'!$D75&gt;29, 'Raw Data'!$E75&gt;29), 'Raw Data'!AT75, 0)</f>
        <v/>
      </c>
      <c r="AV80" s="2">
        <f>IF($A80, 1, 0)</f>
        <v/>
      </c>
      <c r="AW80">
        <f>IF(AU80=0, 'Raw Data'!AU75, 0)</f>
        <v/>
      </c>
      <c r="AX80" s="2">
        <f>IF($A80, 1, 0)</f>
        <v/>
      </c>
      <c r="AY80">
        <f>IF(ISNUMBER('Raw Data'!D75), IF(_xlfn.XLOOKUP(SMALL('Raw Data'!K75:N75, 1), K80:Q80, K80:Q80, 0)&gt;0, SMALL('Raw Data'!K75:N75, 1), 0), 0)</f>
        <v/>
      </c>
      <c r="AZ80" s="2">
        <f>IF($A80, 1, 0)</f>
        <v/>
      </c>
      <c r="BA80">
        <f>IF(ISNUMBER('Raw Data'!D75), IF(_xlfn.XLOOKUP(SMALL('Raw Data'!K75:N75, 2), K80:Q80, K80:Q80, 0)&gt;0, SMALL('Raw Data'!K75:N75, 2), 0), 0)</f>
        <v/>
      </c>
      <c r="BB80" s="2">
        <f>IF($A80, 1, 0)</f>
        <v/>
      </c>
      <c r="BC80">
        <f>IF(ISNUMBER('Raw Data'!D75), IF(_xlfn.XLOOKUP(SMALL('Raw Data'!K75:N75, 3), K80:Q80, K80:Q80, 0)&gt;0, SMALL('Raw Data'!K75:N75, 3), 0), 0)</f>
        <v/>
      </c>
      <c r="BD80" s="2">
        <f>IF($A80, 1, 0)</f>
        <v/>
      </c>
      <c r="BE80">
        <f>IF(ISNUMBER('Raw Data'!D75), IF(_xlfn.XLOOKUP(SMALL('Raw Data'!K75:N75, 4), K80:Q80, K80:Q80, 0)&gt;0, SMALL('Raw Data'!K75:N75, 4), 0), 0)</f>
        <v/>
      </c>
      <c r="BF80" s="2">
        <f>IF($A80, 1, 0)</f>
        <v/>
      </c>
      <c r="BG80">
        <f>IF(AND('Raw Data'!I75&lt;'Raw Data'!J75, 'Raw Data'!D75&gt;'Raw Data'!E75), 'Raw Data'!I75, IF(AND('Raw Data'!J75&lt;'Raw Data'!I75, 'Raw Data'!E75&gt;'Raw Data'!D75), 'Raw Data'!J75, 0))</f>
        <v/>
      </c>
      <c r="BH80">
        <f>IF(OR(AND('Raw Data'!I75&lt;'Raw Data'!J75, 'Raw Data'!I75&gt;BH$1), AND('Raw Data'!J75&lt;'Raw Data'!I75, 'Raw Data'!J75&gt;BH$1)), 1, 0)</f>
        <v/>
      </c>
      <c r="BI80">
        <f>IF(AND(BH80, ABS('Raw Data'!D75-'Raw Data'!E75)&lt;4), 'Raw Data'!Z75, 0)</f>
        <v/>
      </c>
      <c r="BJ80">
        <f>IF('Raw Data'!F75&gt;Analysis!BJ$1, 1, 0)</f>
        <v/>
      </c>
      <c r="BK80">
        <f>IF(BJ80, AQ80, 0)</f>
        <v/>
      </c>
      <c r="BL80">
        <f>IF(AND('Raw Data'!F75&lt;Analysis!BL$1, ISBLANK('Raw Data'!F75)=FALSE), 1, 0)</f>
        <v/>
      </c>
      <c r="BM80">
        <f>IF(BL80, AS80, 0)</f>
        <v/>
      </c>
      <c r="BN80">
        <f>IF(AND('Raw Data'!F75&lt;Analysis!BN$1, ISBLANK('Raw Data'!F75)=FALSE), 1, 0)</f>
        <v/>
      </c>
      <c r="BO80">
        <f>IF(BN80, AI80, 0)</f>
        <v/>
      </c>
    </row>
    <row r="81">
      <c r="A81" s="2">
        <f>'Raw Data'!A76</f>
        <v/>
      </c>
      <c r="B81" s="2">
        <f>IF(A81, 1, 0)</f>
        <v/>
      </c>
      <c r="C81">
        <f>IF('Raw Data'!D76&lt;'Raw Data'!E76, 'Raw Data'!J76, 0)</f>
        <v/>
      </c>
      <c r="D81" s="2">
        <f>IF(A81, 1, 0)</f>
        <v/>
      </c>
      <c r="E81">
        <f>IF('Raw Data'!D76&gt;'Raw Data'!E76, 'Raw Data'!I76, 0)</f>
        <v/>
      </c>
      <c r="F81" s="2">
        <f>IF('Raw Data'!F76&gt;0, 1, 0)</f>
        <v/>
      </c>
      <c r="G81">
        <f>IF(SUM('Raw Data'!D76:E76)&lt;'Raw Data'!F76, 'Raw Data'!H76, 0)</f>
        <v/>
      </c>
      <c r="H81">
        <f>IF('Raw Data'!F76&gt;0, 1, 0)</f>
        <v/>
      </c>
      <c r="I81">
        <f>IF(SUM('Raw Data'!D76:E76)&gt;'Raw Data'!F76, 'Raw Data'!G76, 0)</f>
        <v/>
      </c>
      <c r="J81" s="2">
        <f>IF($A81, 1, 0)</f>
        <v/>
      </c>
      <c r="K81">
        <f>IF(AND('Raw Data'!D76&gt;'Raw Data'!E76, ABS('Raw Data'!D76-'Raw Data'!E76)&lt;14), 'Raw Data'!K76, 0)</f>
        <v/>
      </c>
      <c r="L81" s="2">
        <f>IF($A81, 1, 0)</f>
        <v/>
      </c>
      <c r="M81">
        <f>IF(AND('Raw Data'!D76&gt;'Raw Data'!E76, ABS('Raw Data'!D76-'Raw Data'!E76)&gt;13), 'Raw Data'!L76, 0)</f>
        <v/>
      </c>
      <c r="N81" s="2">
        <f>IF($A81, 1, 0)</f>
        <v/>
      </c>
      <c r="O81">
        <f>IF(AND('Raw Data'!E76&gt;'Raw Data'!D76, ABS('Raw Data'!E76-'Raw Data'!D76)&lt;14), 'Raw Data'!M76, 0)</f>
        <v/>
      </c>
      <c r="P81" s="2">
        <f>IF($A81, 1, 0)</f>
        <v/>
      </c>
      <c r="Q81">
        <f>IF(AND('Raw Data'!E76&gt;'Raw Data'!D76, ABS('Raw Data'!E76-'Raw Data'!D76)&gt;13), 'Raw Data'!N76, 0)</f>
        <v/>
      </c>
      <c r="R81" s="2">
        <f>IF($A81, 1, 0)</f>
        <v/>
      </c>
      <c r="S81">
        <f>IF(AND('Raw Data'!D76&gt;'Raw Data'!E76, ABS('Raw Data'!E76-'Raw Data'!D76)&gt;7), 'Raw Data'!V76, 0)</f>
        <v/>
      </c>
      <c r="T81" s="2">
        <f>IF($A81, 1, 0)</f>
        <v/>
      </c>
      <c r="U81">
        <f>IF(ABS('Raw Data'!D76-'Raw Data'!E76)&lt;8, 'Raw Data'!W76, 0)</f>
        <v/>
      </c>
      <c r="V81" s="2">
        <f>IF($A81, 1, 0)</f>
        <v/>
      </c>
      <c r="W81">
        <f>IF(AND('Raw Data'!E76&gt;'Raw Data'!D76, ABS('Raw Data'!E76-'Raw Data'!D76)&gt;7), 'Raw Data'!X76, 0)</f>
        <v/>
      </c>
      <c r="X81" s="2">
        <f>IF($A81, 1, 0)</f>
        <v/>
      </c>
      <c r="Y81">
        <f>IF(AND('Raw Data'!D76&gt;'Raw Data'!E76, ABS('Raw Data'!E76-'Raw Data'!D76)&gt;3), 'Raw Data'!Y76, 0)</f>
        <v/>
      </c>
      <c r="Z81" s="2">
        <f>IF($A81, 1, 0)</f>
        <v/>
      </c>
      <c r="AA81">
        <f>IF(ABS('Raw Data'!D76-'Raw Data'!E76)&lt;4, 'Raw Data'!Z76, 0)</f>
        <v/>
      </c>
      <c r="AB81" s="2">
        <f>IF($A81, 1, 0)</f>
        <v/>
      </c>
      <c r="AC81">
        <f>IF(AND('Raw Data'!E76&gt;'Raw Data'!D76, ABS('Raw Data'!E76-'Raw Data'!D76)&gt;7), 'Raw Data'!AA76, 0)</f>
        <v/>
      </c>
      <c r="AD81" s="2">
        <f>IF($A81, 1, 0)</f>
        <v/>
      </c>
      <c r="AE81">
        <f>IF(AND('Raw Data'!D76&gt;9, 'Raw Data'!E76&gt;9), 'Raw Data'!AL76, 0)</f>
        <v/>
      </c>
      <c r="AF81" s="2">
        <f>IF($A81, 1, 0)</f>
        <v/>
      </c>
      <c r="AG81">
        <f>IF(AE81=0, 'Raw Data'!AM76, 0)</f>
        <v/>
      </c>
      <c r="AH81" s="2">
        <f>IF($A81, 1, 0)</f>
        <v/>
      </c>
      <c r="AI81">
        <f>IF(AND('Raw Data'!$D76&gt;14, 'Raw Data'!$E76&gt;14), 'Raw Data'!AN76, 0)</f>
        <v/>
      </c>
      <c r="AJ81" s="2">
        <f>IF($A81, 1, 0)</f>
        <v/>
      </c>
      <c r="AK81">
        <f>IF(AI81=0, 'Raw Data'!AO76, 0)</f>
        <v/>
      </c>
      <c r="AL81" s="2">
        <f>IF($A81, 1, 0)</f>
        <v/>
      </c>
      <c r="AM81">
        <f>IF(AND('Raw Data'!$D76&gt;19, 'Raw Data'!$E76&gt;19), 'Raw Data'!AP76, 0)</f>
        <v/>
      </c>
      <c r="AN81" s="2">
        <f>IF($A81, 1, 0)</f>
        <v/>
      </c>
      <c r="AO81">
        <f>IF(AM81=0, 'Raw Data'!AQ76, 0)</f>
        <v/>
      </c>
      <c r="AP81" s="2">
        <f>IF($A81, 1, 0)</f>
        <v/>
      </c>
      <c r="AQ81">
        <f>IF(AND('Raw Data'!$D76&gt;24, 'Raw Data'!$E76&gt;24), 'Raw Data'!AR76, 0)</f>
        <v/>
      </c>
      <c r="AR81" s="2">
        <f>IF($A81, 1, 0)</f>
        <v/>
      </c>
      <c r="AS81">
        <f>IF(AQ81=0, 'Raw Data'!AS76, 0)</f>
        <v/>
      </c>
      <c r="AT81" s="2">
        <f>IF($A81, 1, 0)</f>
        <v/>
      </c>
      <c r="AU81">
        <f>IF(AND('Raw Data'!$D76&gt;29, 'Raw Data'!$E76&gt;29), 'Raw Data'!AT76, 0)</f>
        <v/>
      </c>
      <c r="AV81" s="2">
        <f>IF($A81, 1, 0)</f>
        <v/>
      </c>
      <c r="AW81">
        <f>IF(AU81=0, 'Raw Data'!AU76, 0)</f>
        <v/>
      </c>
      <c r="AX81" s="2">
        <f>IF($A81, 1, 0)</f>
        <v/>
      </c>
      <c r="AY81">
        <f>IF(ISNUMBER('Raw Data'!D76), IF(_xlfn.XLOOKUP(SMALL('Raw Data'!K76:N76, 1), K81:Q81, K81:Q81, 0)&gt;0, SMALL('Raw Data'!K76:N76, 1), 0), 0)</f>
        <v/>
      </c>
      <c r="AZ81" s="2">
        <f>IF($A81, 1, 0)</f>
        <v/>
      </c>
      <c r="BA81">
        <f>IF(ISNUMBER('Raw Data'!D76), IF(_xlfn.XLOOKUP(SMALL('Raw Data'!K76:N76, 2), K81:Q81, K81:Q81, 0)&gt;0, SMALL('Raw Data'!K76:N76, 2), 0), 0)</f>
        <v/>
      </c>
      <c r="BB81" s="2">
        <f>IF($A81, 1, 0)</f>
        <v/>
      </c>
      <c r="BC81">
        <f>IF(ISNUMBER('Raw Data'!D76), IF(_xlfn.XLOOKUP(SMALL('Raw Data'!K76:N76, 3), K81:Q81, K81:Q81, 0)&gt;0, SMALL('Raw Data'!K76:N76, 3), 0), 0)</f>
        <v/>
      </c>
      <c r="BD81" s="2">
        <f>IF($A81, 1, 0)</f>
        <v/>
      </c>
      <c r="BE81">
        <f>IF(ISNUMBER('Raw Data'!D76), IF(_xlfn.XLOOKUP(SMALL('Raw Data'!K76:N76, 4), K81:Q81, K81:Q81, 0)&gt;0, SMALL('Raw Data'!K76:N76, 4), 0), 0)</f>
        <v/>
      </c>
      <c r="BF81" s="2">
        <f>IF($A81, 1, 0)</f>
        <v/>
      </c>
      <c r="BG81">
        <f>IF(AND('Raw Data'!I76&lt;'Raw Data'!J76, 'Raw Data'!D76&gt;'Raw Data'!E76), 'Raw Data'!I76, IF(AND('Raw Data'!J76&lt;'Raw Data'!I76, 'Raw Data'!E76&gt;'Raw Data'!D76), 'Raw Data'!J76, 0))</f>
        <v/>
      </c>
      <c r="BH81">
        <f>IF(OR(AND('Raw Data'!I76&lt;'Raw Data'!J76, 'Raw Data'!I76&gt;BH$1), AND('Raw Data'!J76&lt;'Raw Data'!I76, 'Raw Data'!J76&gt;BH$1)), 1, 0)</f>
        <v/>
      </c>
      <c r="BI81">
        <f>IF(AND(BH81, ABS('Raw Data'!D76-'Raw Data'!E76)&lt;4), 'Raw Data'!Z76, 0)</f>
        <v/>
      </c>
      <c r="BJ81">
        <f>IF('Raw Data'!F76&gt;Analysis!BJ$1, 1, 0)</f>
        <v/>
      </c>
      <c r="BK81">
        <f>IF(BJ81, AQ81, 0)</f>
        <v/>
      </c>
      <c r="BL81">
        <f>IF(AND('Raw Data'!F76&lt;Analysis!BL$1, ISBLANK('Raw Data'!F76)=FALSE), 1, 0)</f>
        <v/>
      </c>
      <c r="BM81">
        <f>IF(BL81, AS81, 0)</f>
        <v/>
      </c>
      <c r="BN81">
        <f>IF(AND('Raw Data'!F76&lt;Analysis!BN$1, ISBLANK('Raw Data'!F76)=FALSE), 1, 0)</f>
        <v/>
      </c>
      <c r="BO81">
        <f>IF(BN81, AI81, 0)</f>
        <v/>
      </c>
    </row>
    <row r="82">
      <c r="A82" s="2">
        <f>'Raw Data'!A77</f>
        <v/>
      </c>
      <c r="B82" s="2">
        <f>IF(A82, 1, 0)</f>
        <v/>
      </c>
      <c r="C82">
        <f>IF('Raw Data'!D77&lt;'Raw Data'!E77, 'Raw Data'!J77, 0)</f>
        <v/>
      </c>
      <c r="D82" s="2">
        <f>IF(A82, 1, 0)</f>
        <v/>
      </c>
      <c r="E82">
        <f>IF('Raw Data'!D77&gt;'Raw Data'!E77, 'Raw Data'!I77, 0)</f>
        <v/>
      </c>
      <c r="F82" s="2">
        <f>IF('Raw Data'!F77&gt;0, 1, 0)</f>
        <v/>
      </c>
      <c r="G82">
        <f>IF(SUM('Raw Data'!D77:E77)&lt;'Raw Data'!F77, 'Raw Data'!H77, 0)</f>
        <v/>
      </c>
      <c r="H82">
        <f>IF('Raw Data'!F77&gt;0, 1, 0)</f>
        <v/>
      </c>
      <c r="I82">
        <f>IF(SUM('Raw Data'!D77:E77)&gt;'Raw Data'!F77, 'Raw Data'!G77, 0)</f>
        <v/>
      </c>
      <c r="J82" s="2">
        <f>IF($A82, 1, 0)</f>
        <v/>
      </c>
      <c r="K82">
        <f>IF(AND('Raw Data'!D77&gt;'Raw Data'!E77, ABS('Raw Data'!D77-'Raw Data'!E77)&lt;14), 'Raw Data'!K77, 0)</f>
        <v/>
      </c>
      <c r="L82" s="2">
        <f>IF($A82, 1, 0)</f>
        <v/>
      </c>
      <c r="M82">
        <f>IF(AND('Raw Data'!D77&gt;'Raw Data'!E77, ABS('Raw Data'!D77-'Raw Data'!E77)&gt;13), 'Raw Data'!L77, 0)</f>
        <v/>
      </c>
      <c r="N82" s="2">
        <f>IF($A82, 1, 0)</f>
        <v/>
      </c>
      <c r="O82">
        <f>IF(AND('Raw Data'!E77&gt;'Raw Data'!D77, ABS('Raw Data'!E77-'Raw Data'!D77)&lt;14), 'Raw Data'!M77, 0)</f>
        <v/>
      </c>
      <c r="P82" s="2">
        <f>IF($A82, 1, 0)</f>
        <v/>
      </c>
      <c r="Q82">
        <f>IF(AND('Raw Data'!E77&gt;'Raw Data'!D77, ABS('Raw Data'!E77-'Raw Data'!D77)&gt;13), 'Raw Data'!N77, 0)</f>
        <v/>
      </c>
      <c r="R82" s="2">
        <f>IF($A82, 1, 0)</f>
        <v/>
      </c>
      <c r="S82">
        <f>IF(AND('Raw Data'!D77&gt;'Raw Data'!E77, ABS('Raw Data'!E77-'Raw Data'!D77)&gt;7), 'Raw Data'!V77, 0)</f>
        <v/>
      </c>
      <c r="T82" s="2">
        <f>IF($A82, 1, 0)</f>
        <v/>
      </c>
      <c r="U82">
        <f>IF(ABS('Raw Data'!D77-'Raw Data'!E77)&lt;8, 'Raw Data'!W77, 0)</f>
        <v/>
      </c>
      <c r="V82" s="2">
        <f>IF($A82, 1, 0)</f>
        <v/>
      </c>
      <c r="W82">
        <f>IF(AND('Raw Data'!E77&gt;'Raw Data'!D77, ABS('Raw Data'!E77-'Raw Data'!D77)&gt;7), 'Raw Data'!X77, 0)</f>
        <v/>
      </c>
      <c r="X82" s="2">
        <f>IF($A82, 1, 0)</f>
        <v/>
      </c>
      <c r="Y82">
        <f>IF(AND('Raw Data'!D77&gt;'Raw Data'!E77, ABS('Raw Data'!E77-'Raw Data'!D77)&gt;3), 'Raw Data'!Y77, 0)</f>
        <v/>
      </c>
      <c r="Z82" s="2">
        <f>IF($A82, 1, 0)</f>
        <v/>
      </c>
      <c r="AA82">
        <f>IF(ABS('Raw Data'!D77-'Raw Data'!E77)&lt;4, 'Raw Data'!Z77, 0)</f>
        <v/>
      </c>
      <c r="AB82" s="2">
        <f>IF($A82, 1, 0)</f>
        <v/>
      </c>
      <c r="AC82">
        <f>IF(AND('Raw Data'!E77&gt;'Raw Data'!D77, ABS('Raw Data'!E77-'Raw Data'!D77)&gt;7), 'Raw Data'!AA77, 0)</f>
        <v/>
      </c>
      <c r="AD82" s="2">
        <f>IF($A82, 1, 0)</f>
        <v/>
      </c>
      <c r="AE82">
        <f>IF(AND('Raw Data'!D77&gt;9, 'Raw Data'!E77&gt;9), 'Raw Data'!AL77, 0)</f>
        <v/>
      </c>
      <c r="AF82" s="2">
        <f>IF($A82, 1, 0)</f>
        <v/>
      </c>
      <c r="AG82">
        <f>IF(AE82=0, 'Raw Data'!AM77, 0)</f>
        <v/>
      </c>
      <c r="AH82" s="2">
        <f>IF($A82, 1, 0)</f>
        <v/>
      </c>
      <c r="AI82">
        <f>IF(AND('Raw Data'!$D77&gt;14, 'Raw Data'!$E77&gt;14), 'Raw Data'!AN77, 0)</f>
        <v/>
      </c>
      <c r="AJ82" s="2">
        <f>IF($A82, 1, 0)</f>
        <v/>
      </c>
      <c r="AK82">
        <f>IF(AI82=0, 'Raw Data'!AO77, 0)</f>
        <v/>
      </c>
      <c r="AL82" s="2">
        <f>IF($A82, 1, 0)</f>
        <v/>
      </c>
      <c r="AM82">
        <f>IF(AND('Raw Data'!$D77&gt;19, 'Raw Data'!$E77&gt;19), 'Raw Data'!AP77, 0)</f>
        <v/>
      </c>
      <c r="AN82" s="2">
        <f>IF($A82, 1, 0)</f>
        <v/>
      </c>
      <c r="AO82">
        <f>IF(AM82=0, 'Raw Data'!AQ77, 0)</f>
        <v/>
      </c>
      <c r="AP82" s="2">
        <f>IF($A82, 1, 0)</f>
        <v/>
      </c>
      <c r="AQ82">
        <f>IF(AND('Raw Data'!$D77&gt;24, 'Raw Data'!$E77&gt;24), 'Raw Data'!AR77, 0)</f>
        <v/>
      </c>
      <c r="AR82" s="2">
        <f>IF($A82, 1, 0)</f>
        <v/>
      </c>
      <c r="AS82">
        <f>IF(AQ82=0, 'Raw Data'!AS77, 0)</f>
        <v/>
      </c>
      <c r="AT82" s="2">
        <f>IF($A82, 1, 0)</f>
        <v/>
      </c>
      <c r="AU82">
        <f>IF(AND('Raw Data'!$D77&gt;29, 'Raw Data'!$E77&gt;29), 'Raw Data'!AT77, 0)</f>
        <v/>
      </c>
      <c r="AV82" s="2">
        <f>IF($A82, 1, 0)</f>
        <v/>
      </c>
      <c r="AW82">
        <f>IF(AU82=0, 'Raw Data'!AU77, 0)</f>
        <v/>
      </c>
      <c r="AX82" s="2">
        <f>IF($A82, 1, 0)</f>
        <v/>
      </c>
      <c r="AY82">
        <f>IF(ISNUMBER('Raw Data'!D77), IF(_xlfn.XLOOKUP(SMALL('Raw Data'!K77:N77, 1), K82:Q82, K82:Q82, 0)&gt;0, SMALL('Raw Data'!K77:N77, 1), 0), 0)</f>
        <v/>
      </c>
      <c r="AZ82" s="2">
        <f>IF($A82, 1, 0)</f>
        <v/>
      </c>
      <c r="BA82">
        <f>IF(ISNUMBER('Raw Data'!D77), IF(_xlfn.XLOOKUP(SMALL('Raw Data'!K77:N77, 2), K82:Q82, K82:Q82, 0)&gt;0, SMALL('Raw Data'!K77:N77, 2), 0), 0)</f>
        <v/>
      </c>
      <c r="BB82" s="2">
        <f>IF($A82, 1, 0)</f>
        <v/>
      </c>
      <c r="BC82">
        <f>IF(ISNUMBER('Raw Data'!D77), IF(_xlfn.XLOOKUP(SMALL('Raw Data'!K77:N77, 3), K82:Q82, K82:Q82, 0)&gt;0, SMALL('Raw Data'!K77:N77, 3), 0), 0)</f>
        <v/>
      </c>
      <c r="BD82" s="2">
        <f>IF($A82, 1, 0)</f>
        <v/>
      </c>
      <c r="BE82">
        <f>IF(ISNUMBER('Raw Data'!D77), IF(_xlfn.XLOOKUP(SMALL('Raw Data'!K77:N77, 4), K82:Q82, K82:Q82, 0)&gt;0, SMALL('Raw Data'!K77:N77, 4), 0), 0)</f>
        <v/>
      </c>
      <c r="BF82" s="2">
        <f>IF($A82, 1, 0)</f>
        <v/>
      </c>
      <c r="BG82">
        <f>IF(AND('Raw Data'!I77&lt;'Raw Data'!J77, 'Raw Data'!D77&gt;'Raw Data'!E77), 'Raw Data'!I77, IF(AND('Raw Data'!J77&lt;'Raw Data'!I77, 'Raw Data'!E77&gt;'Raw Data'!D77), 'Raw Data'!J77, 0))</f>
        <v/>
      </c>
      <c r="BH82">
        <f>IF(OR(AND('Raw Data'!I77&lt;'Raw Data'!J77, 'Raw Data'!I77&gt;BH$1), AND('Raw Data'!J77&lt;'Raw Data'!I77, 'Raw Data'!J77&gt;BH$1)), 1, 0)</f>
        <v/>
      </c>
      <c r="BI82">
        <f>IF(AND(BH82, ABS('Raw Data'!D77-'Raw Data'!E77)&lt;4), 'Raw Data'!Z77, 0)</f>
        <v/>
      </c>
      <c r="BJ82">
        <f>IF('Raw Data'!F77&gt;Analysis!BJ$1, 1, 0)</f>
        <v/>
      </c>
      <c r="BK82">
        <f>IF(BJ82, AQ82, 0)</f>
        <v/>
      </c>
      <c r="BL82">
        <f>IF(AND('Raw Data'!F77&lt;Analysis!BL$1, ISBLANK('Raw Data'!F77)=FALSE), 1, 0)</f>
        <v/>
      </c>
      <c r="BM82">
        <f>IF(BL82, AS82, 0)</f>
        <v/>
      </c>
      <c r="BN82">
        <f>IF(AND('Raw Data'!F77&lt;Analysis!BN$1, ISBLANK('Raw Data'!F77)=FALSE), 1, 0)</f>
        <v/>
      </c>
      <c r="BO82">
        <f>IF(BN82, AI82, 0)</f>
        <v/>
      </c>
    </row>
    <row r="83">
      <c r="A83" s="2">
        <f>'Raw Data'!A78</f>
        <v/>
      </c>
      <c r="B83" s="2">
        <f>IF(A83, 1, 0)</f>
        <v/>
      </c>
      <c r="C83">
        <f>IF('Raw Data'!D78&lt;'Raw Data'!E78, 'Raw Data'!J78, 0)</f>
        <v/>
      </c>
      <c r="D83" s="2">
        <f>IF(A83, 1, 0)</f>
        <v/>
      </c>
      <c r="E83">
        <f>IF('Raw Data'!D78&gt;'Raw Data'!E78, 'Raw Data'!I78, 0)</f>
        <v/>
      </c>
      <c r="F83" s="2">
        <f>IF('Raw Data'!F78&gt;0, 1, 0)</f>
        <v/>
      </c>
      <c r="G83">
        <f>IF(SUM('Raw Data'!D78:E78)&lt;'Raw Data'!F78, 'Raw Data'!H78, 0)</f>
        <v/>
      </c>
      <c r="H83">
        <f>IF('Raw Data'!F78&gt;0, 1, 0)</f>
        <v/>
      </c>
      <c r="I83">
        <f>IF(SUM('Raw Data'!D78:E78)&gt;'Raw Data'!F78, 'Raw Data'!G78, 0)</f>
        <v/>
      </c>
      <c r="J83" s="2">
        <f>IF($A83, 1, 0)</f>
        <v/>
      </c>
      <c r="K83">
        <f>IF(AND('Raw Data'!D78&gt;'Raw Data'!E78, ABS('Raw Data'!D78-'Raw Data'!E78)&lt;14), 'Raw Data'!K78, 0)</f>
        <v/>
      </c>
      <c r="L83" s="2">
        <f>IF($A83, 1, 0)</f>
        <v/>
      </c>
      <c r="M83">
        <f>IF(AND('Raw Data'!D78&gt;'Raw Data'!E78, ABS('Raw Data'!D78-'Raw Data'!E78)&gt;13), 'Raw Data'!L78, 0)</f>
        <v/>
      </c>
      <c r="N83" s="2">
        <f>IF($A83, 1, 0)</f>
        <v/>
      </c>
      <c r="O83">
        <f>IF(AND('Raw Data'!E78&gt;'Raw Data'!D78, ABS('Raw Data'!E78-'Raw Data'!D78)&lt;14), 'Raw Data'!M78, 0)</f>
        <v/>
      </c>
      <c r="P83" s="2">
        <f>IF($A83, 1, 0)</f>
        <v/>
      </c>
      <c r="Q83">
        <f>IF(AND('Raw Data'!E78&gt;'Raw Data'!D78, ABS('Raw Data'!E78-'Raw Data'!D78)&gt;13), 'Raw Data'!N78, 0)</f>
        <v/>
      </c>
      <c r="R83" s="2">
        <f>IF($A83, 1, 0)</f>
        <v/>
      </c>
      <c r="S83">
        <f>IF(AND('Raw Data'!D78&gt;'Raw Data'!E78, ABS('Raw Data'!E78-'Raw Data'!D78)&gt;7), 'Raw Data'!V78, 0)</f>
        <v/>
      </c>
      <c r="T83" s="2">
        <f>IF($A83, 1, 0)</f>
        <v/>
      </c>
      <c r="U83">
        <f>IF(ABS('Raw Data'!D78-'Raw Data'!E78)&lt;8, 'Raw Data'!W78, 0)</f>
        <v/>
      </c>
      <c r="V83" s="2">
        <f>IF($A83, 1, 0)</f>
        <v/>
      </c>
      <c r="W83">
        <f>IF(AND('Raw Data'!E78&gt;'Raw Data'!D78, ABS('Raw Data'!E78-'Raw Data'!D78)&gt;7), 'Raw Data'!X78, 0)</f>
        <v/>
      </c>
      <c r="X83" s="2">
        <f>IF($A83, 1, 0)</f>
        <v/>
      </c>
      <c r="Y83">
        <f>IF(AND('Raw Data'!D78&gt;'Raw Data'!E78, ABS('Raw Data'!E78-'Raw Data'!D78)&gt;3), 'Raw Data'!Y78, 0)</f>
        <v/>
      </c>
      <c r="Z83" s="2">
        <f>IF($A83, 1, 0)</f>
        <v/>
      </c>
      <c r="AA83">
        <f>IF(ABS('Raw Data'!D78-'Raw Data'!E78)&lt;4, 'Raw Data'!Z78, 0)</f>
        <v/>
      </c>
      <c r="AB83" s="2">
        <f>IF($A83, 1, 0)</f>
        <v/>
      </c>
      <c r="AC83">
        <f>IF(AND('Raw Data'!E78&gt;'Raw Data'!D78, ABS('Raw Data'!E78-'Raw Data'!D78)&gt;7), 'Raw Data'!AA78, 0)</f>
        <v/>
      </c>
      <c r="AD83" s="2">
        <f>IF($A83, 1, 0)</f>
        <v/>
      </c>
      <c r="AE83">
        <f>IF(AND('Raw Data'!D78&gt;9, 'Raw Data'!E78&gt;9), 'Raw Data'!AL78, 0)</f>
        <v/>
      </c>
      <c r="AF83" s="2">
        <f>IF($A83, 1, 0)</f>
        <v/>
      </c>
      <c r="AG83">
        <f>IF(AE83=0, 'Raw Data'!AM78, 0)</f>
        <v/>
      </c>
      <c r="AH83" s="2">
        <f>IF($A83, 1, 0)</f>
        <v/>
      </c>
      <c r="AI83">
        <f>IF(AND('Raw Data'!$D78&gt;14, 'Raw Data'!$E78&gt;14), 'Raw Data'!AN78, 0)</f>
        <v/>
      </c>
      <c r="AJ83" s="2">
        <f>IF($A83, 1, 0)</f>
        <v/>
      </c>
      <c r="AK83">
        <f>IF(AI83=0, 'Raw Data'!AO78, 0)</f>
        <v/>
      </c>
      <c r="AL83" s="2">
        <f>IF($A83, 1, 0)</f>
        <v/>
      </c>
      <c r="AM83">
        <f>IF(AND('Raw Data'!$D78&gt;19, 'Raw Data'!$E78&gt;19), 'Raw Data'!AP78, 0)</f>
        <v/>
      </c>
      <c r="AN83" s="2">
        <f>IF($A83, 1, 0)</f>
        <v/>
      </c>
      <c r="AO83">
        <f>IF(AM83=0, 'Raw Data'!AQ78, 0)</f>
        <v/>
      </c>
      <c r="AP83" s="2">
        <f>IF($A83, 1, 0)</f>
        <v/>
      </c>
      <c r="AQ83">
        <f>IF(AND('Raw Data'!$D78&gt;24, 'Raw Data'!$E78&gt;24), 'Raw Data'!AR78, 0)</f>
        <v/>
      </c>
      <c r="AR83" s="2">
        <f>IF($A83, 1, 0)</f>
        <v/>
      </c>
      <c r="AS83">
        <f>IF(AQ83=0, 'Raw Data'!AS78, 0)</f>
        <v/>
      </c>
      <c r="AT83" s="2">
        <f>IF($A83, 1, 0)</f>
        <v/>
      </c>
      <c r="AU83">
        <f>IF(AND('Raw Data'!$D78&gt;29, 'Raw Data'!$E78&gt;29), 'Raw Data'!AT78, 0)</f>
        <v/>
      </c>
      <c r="AV83" s="2">
        <f>IF($A83, 1, 0)</f>
        <v/>
      </c>
      <c r="AW83">
        <f>IF(AU83=0, 'Raw Data'!AU78, 0)</f>
        <v/>
      </c>
      <c r="AX83" s="2">
        <f>IF($A83, 1, 0)</f>
        <v/>
      </c>
      <c r="AY83">
        <f>IF(ISNUMBER('Raw Data'!D78), IF(_xlfn.XLOOKUP(SMALL('Raw Data'!K78:N78, 1), K83:Q83, K83:Q83, 0)&gt;0, SMALL('Raw Data'!K78:N78, 1), 0), 0)</f>
        <v/>
      </c>
      <c r="AZ83" s="2">
        <f>IF($A83, 1, 0)</f>
        <v/>
      </c>
      <c r="BA83">
        <f>IF(ISNUMBER('Raw Data'!D78), IF(_xlfn.XLOOKUP(SMALL('Raw Data'!K78:N78, 2), K83:Q83, K83:Q83, 0)&gt;0, SMALL('Raw Data'!K78:N78, 2), 0), 0)</f>
        <v/>
      </c>
      <c r="BB83" s="2">
        <f>IF($A83, 1, 0)</f>
        <v/>
      </c>
      <c r="BC83">
        <f>IF(ISNUMBER('Raw Data'!D78), IF(_xlfn.XLOOKUP(SMALL('Raw Data'!K78:N78, 3), K83:Q83, K83:Q83, 0)&gt;0, SMALL('Raw Data'!K78:N78, 3), 0), 0)</f>
        <v/>
      </c>
      <c r="BD83" s="2">
        <f>IF($A83, 1, 0)</f>
        <v/>
      </c>
      <c r="BE83">
        <f>IF(ISNUMBER('Raw Data'!D78), IF(_xlfn.XLOOKUP(SMALL('Raw Data'!K78:N78, 4), K83:Q83, K83:Q83, 0)&gt;0, SMALL('Raw Data'!K78:N78, 4), 0), 0)</f>
        <v/>
      </c>
      <c r="BF83" s="2">
        <f>IF($A83, 1, 0)</f>
        <v/>
      </c>
      <c r="BG83">
        <f>IF(AND('Raw Data'!I78&lt;'Raw Data'!J78, 'Raw Data'!D78&gt;'Raw Data'!E78), 'Raw Data'!I78, IF(AND('Raw Data'!J78&lt;'Raw Data'!I78, 'Raw Data'!E78&gt;'Raw Data'!D78), 'Raw Data'!J78, 0))</f>
        <v/>
      </c>
      <c r="BH83">
        <f>IF(OR(AND('Raw Data'!I78&lt;'Raw Data'!J78, 'Raw Data'!I78&gt;BH$1), AND('Raw Data'!J78&lt;'Raw Data'!I78, 'Raw Data'!J78&gt;BH$1)), 1, 0)</f>
        <v/>
      </c>
      <c r="BI83">
        <f>IF(AND(BH83, ABS('Raw Data'!D78-'Raw Data'!E78)&lt;4), 'Raw Data'!Z78, 0)</f>
        <v/>
      </c>
      <c r="BJ83">
        <f>IF('Raw Data'!F78&gt;Analysis!BJ$1, 1, 0)</f>
        <v/>
      </c>
      <c r="BK83">
        <f>IF(BJ83, AQ83, 0)</f>
        <v/>
      </c>
      <c r="BL83">
        <f>IF(AND('Raw Data'!F78&lt;Analysis!BL$1, ISBLANK('Raw Data'!F78)=FALSE), 1, 0)</f>
        <v/>
      </c>
      <c r="BM83">
        <f>IF(BL83, AS83, 0)</f>
        <v/>
      </c>
      <c r="BN83">
        <f>IF(AND('Raw Data'!F78&lt;Analysis!BN$1, ISBLANK('Raw Data'!F78)=FALSE), 1, 0)</f>
        <v/>
      </c>
      <c r="BO83">
        <f>IF(BN83, AI83, 0)</f>
        <v/>
      </c>
    </row>
    <row r="84">
      <c r="A84" s="2">
        <f>'Raw Data'!A79</f>
        <v/>
      </c>
      <c r="B84" s="2">
        <f>IF(A84, 1, 0)</f>
        <v/>
      </c>
      <c r="C84">
        <f>IF('Raw Data'!D79&lt;'Raw Data'!E79, 'Raw Data'!J79, 0)</f>
        <v/>
      </c>
      <c r="D84" s="2">
        <f>IF(A84, 1, 0)</f>
        <v/>
      </c>
      <c r="E84">
        <f>IF('Raw Data'!D79&gt;'Raw Data'!E79, 'Raw Data'!I79, 0)</f>
        <v/>
      </c>
      <c r="F84" s="2">
        <f>IF('Raw Data'!F79&gt;0, 1, 0)</f>
        <v/>
      </c>
      <c r="G84">
        <f>IF(SUM('Raw Data'!D79:E79)&lt;'Raw Data'!F79, 'Raw Data'!H79, 0)</f>
        <v/>
      </c>
      <c r="H84">
        <f>IF('Raw Data'!F79&gt;0, 1, 0)</f>
        <v/>
      </c>
      <c r="I84">
        <f>IF(SUM('Raw Data'!D79:E79)&gt;'Raw Data'!F79, 'Raw Data'!G79, 0)</f>
        <v/>
      </c>
      <c r="J84" s="2">
        <f>IF($A84, 1, 0)</f>
        <v/>
      </c>
      <c r="K84">
        <f>IF(AND('Raw Data'!D79&gt;'Raw Data'!E79, ABS('Raw Data'!D79-'Raw Data'!E79)&lt;14), 'Raw Data'!K79, 0)</f>
        <v/>
      </c>
      <c r="L84" s="2">
        <f>IF($A84, 1, 0)</f>
        <v/>
      </c>
      <c r="M84">
        <f>IF(AND('Raw Data'!D79&gt;'Raw Data'!E79, ABS('Raw Data'!D79-'Raw Data'!E79)&gt;13), 'Raw Data'!L79, 0)</f>
        <v/>
      </c>
      <c r="N84" s="2">
        <f>IF($A84, 1, 0)</f>
        <v/>
      </c>
      <c r="O84">
        <f>IF(AND('Raw Data'!E79&gt;'Raw Data'!D79, ABS('Raw Data'!E79-'Raw Data'!D79)&lt;14), 'Raw Data'!M79, 0)</f>
        <v/>
      </c>
      <c r="P84" s="2">
        <f>IF($A84, 1, 0)</f>
        <v/>
      </c>
      <c r="Q84">
        <f>IF(AND('Raw Data'!E79&gt;'Raw Data'!D79, ABS('Raw Data'!E79-'Raw Data'!D79)&gt;13), 'Raw Data'!N79, 0)</f>
        <v/>
      </c>
      <c r="R84" s="2">
        <f>IF($A84, 1, 0)</f>
        <v/>
      </c>
      <c r="S84">
        <f>IF(AND('Raw Data'!D79&gt;'Raw Data'!E79, ABS('Raw Data'!E79-'Raw Data'!D79)&gt;7), 'Raw Data'!V79, 0)</f>
        <v/>
      </c>
      <c r="T84" s="2">
        <f>IF($A84, 1, 0)</f>
        <v/>
      </c>
      <c r="U84">
        <f>IF(ABS('Raw Data'!D79-'Raw Data'!E79)&lt;8, 'Raw Data'!W79, 0)</f>
        <v/>
      </c>
      <c r="V84" s="2">
        <f>IF($A84, 1, 0)</f>
        <v/>
      </c>
      <c r="W84">
        <f>IF(AND('Raw Data'!E79&gt;'Raw Data'!D79, ABS('Raw Data'!E79-'Raw Data'!D79)&gt;7), 'Raw Data'!X79, 0)</f>
        <v/>
      </c>
      <c r="X84" s="2">
        <f>IF($A84, 1, 0)</f>
        <v/>
      </c>
      <c r="Y84">
        <f>IF(AND('Raw Data'!D79&gt;'Raw Data'!E79, ABS('Raw Data'!E79-'Raw Data'!D79)&gt;3), 'Raw Data'!Y79, 0)</f>
        <v/>
      </c>
      <c r="Z84" s="2">
        <f>IF($A84, 1, 0)</f>
        <v/>
      </c>
      <c r="AA84">
        <f>IF(ABS('Raw Data'!D79-'Raw Data'!E79)&lt;4, 'Raw Data'!Z79, 0)</f>
        <v/>
      </c>
      <c r="AB84" s="2">
        <f>IF($A84, 1, 0)</f>
        <v/>
      </c>
      <c r="AC84">
        <f>IF(AND('Raw Data'!E79&gt;'Raw Data'!D79, ABS('Raw Data'!E79-'Raw Data'!D79)&gt;7), 'Raw Data'!AA79, 0)</f>
        <v/>
      </c>
      <c r="AD84" s="2">
        <f>IF($A84, 1, 0)</f>
        <v/>
      </c>
      <c r="AE84">
        <f>IF(AND('Raw Data'!D79&gt;9, 'Raw Data'!E79&gt;9), 'Raw Data'!AL79, 0)</f>
        <v/>
      </c>
      <c r="AF84" s="2">
        <f>IF($A84, 1, 0)</f>
        <v/>
      </c>
      <c r="AG84">
        <f>IF(AE84=0, 'Raw Data'!AM79, 0)</f>
        <v/>
      </c>
      <c r="AH84" s="2">
        <f>IF($A84, 1, 0)</f>
        <v/>
      </c>
      <c r="AI84">
        <f>IF(AND('Raw Data'!$D79&gt;14, 'Raw Data'!$E79&gt;14), 'Raw Data'!AN79, 0)</f>
        <v/>
      </c>
      <c r="AJ84" s="2">
        <f>IF($A84, 1, 0)</f>
        <v/>
      </c>
      <c r="AK84">
        <f>IF(AI84=0, 'Raw Data'!AO79, 0)</f>
        <v/>
      </c>
      <c r="AL84" s="2">
        <f>IF($A84, 1, 0)</f>
        <v/>
      </c>
      <c r="AM84">
        <f>IF(AND('Raw Data'!$D79&gt;19, 'Raw Data'!$E79&gt;19), 'Raw Data'!AP79, 0)</f>
        <v/>
      </c>
      <c r="AN84" s="2">
        <f>IF($A84, 1, 0)</f>
        <v/>
      </c>
      <c r="AO84">
        <f>IF(AM84=0, 'Raw Data'!AQ79, 0)</f>
        <v/>
      </c>
      <c r="AP84" s="2">
        <f>IF($A84, 1, 0)</f>
        <v/>
      </c>
      <c r="AQ84">
        <f>IF(AND('Raw Data'!$D79&gt;24, 'Raw Data'!$E79&gt;24), 'Raw Data'!AR79, 0)</f>
        <v/>
      </c>
      <c r="AR84" s="2">
        <f>IF($A84, 1, 0)</f>
        <v/>
      </c>
      <c r="AS84">
        <f>IF(AQ84=0, 'Raw Data'!AS79, 0)</f>
        <v/>
      </c>
      <c r="AT84" s="2">
        <f>IF($A84, 1, 0)</f>
        <v/>
      </c>
      <c r="AU84">
        <f>IF(AND('Raw Data'!$D79&gt;29, 'Raw Data'!$E79&gt;29), 'Raw Data'!AT79, 0)</f>
        <v/>
      </c>
      <c r="AV84" s="2">
        <f>IF($A84, 1, 0)</f>
        <v/>
      </c>
      <c r="AW84">
        <f>IF(AU84=0, 'Raw Data'!AU79, 0)</f>
        <v/>
      </c>
      <c r="AX84" s="2">
        <f>IF($A84, 1, 0)</f>
        <v/>
      </c>
      <c r="AY84">
        <f>IF(ISNUMBER('Raw Data'!D79), IF(_xlfn.XLOOKUP(SMALL('Raw Data'!K79:N79, 1), K84:Q84, K84:Q84, 0)&gt;0, SMALL('Raw Data'!K79:N79, 1), 0), 0)</f>
        <v/>
      </c>
      <c r="AZ84" s="2">
        <f>IF($A84, 1, 0)</f>
        <v/>
      </c>
      <c r="BA84">
        <f>IF(ISNUMBER('Raw Data'!D79), IF(_xlfn.XLOOKUP(SMALL('Raw Data'!K79:N79, 2), K84:Q84, K84:Q84, 0)&gt;0, SMALL('Raw Data'!K79:N79, 2), 0), 0)</f>
        <v/>
      </c>
      <c r="BB84" s="2">
        <f>IF($A84, 1, 0)</f>
        <v/>
      </c>
      <c r="BC84">
        <f>IF(ISNUMBER('Raw Data'!D79), IF(_xlfn.XLOOKUP(SMALL('Raw Data'!K79:N79, 3), K84:Q84, K84:Q84, 0)&gt;0, SMALL('Raw Data'!K79:N79, 3), 0), 0)</f>
        <v/>
      </c>
      <c r="BD84" s="2">
        <f>IF($A84, 1, 0)</f>
        <v/>
      </c>
      <c r="BE84">
        <f>IF(ISNUMBER('Raw Data'!D79), IF(_xlfn.XLOOKUP(SMALL('Raw Data'!K79:N79, 4), K84:Q84, K84:Q84, 0)&gt;0, SMALL('Raw Data'!K79:N79, 4), 0), 0)</f>
        <v/>
      </c>
      <c r="BF84" s="2">
        <f>IF($A84, 1, 0)</f>
        <v/>
      </c>
      <c r="BG84">
        <f>IF(AND('Raw Data'!I79&lt;'Raw Data'!J79, 'Raw Data'!D79&gt;'Raw Data'!E79), 'Raw Data'!I79, IF(AND('Raw Data'!J79&lt;'Raw Data'!I79, 'Raw Data'!E79&gt;'Raw Data'!D79), 'Raw Data'!J79, 0))</f>
        <v/>
      </c>
      <c r="BH84">
        <f>IF(OR(AND('Raw Data'!I79&lt;'Raw Data'!J79, 'Raw Data'!I79&gt;BH$1), AND('Raw Data'!J79&lt;'Raw Data'!I79, 'Raw Data'!J79&gt;BH$1)), 1, 0)</f>
        <v/>
      </c>
      <c r="BI84">
        <f>IF(AND(BH84, ABS('Raw Data'!D79-'Raw Data'!E79)&lt;4), 'Raw Data'!Z79, 0)</f>
        <v/>
      </c>
      <c r="BJ84">
        <f>IF('Raw Data'!F79&gt;Analysis!BJ$1, 1, 0)</f>
        <v/>
      </c>
      <c r="BK84">
        <f>IF(BJ84, AQ84, 0)</f>
        <v/>
      </c>
      <c r="BL84">
        <f>IF(AND('Raw Data'!F79&lt;Analysis!BL$1, ISBLANK('Raw Data'!F79)=FALSE), 1, 0)</f>
        <v/>
      </c>
      <c r="BM84">
        <f>IF(BL84, AS84, 0)</f>
        <v/>
      </c>
      <c r="BN84">
        <f>IF(AND('Raw Data'!F79&lt;Analysis!BN$1, ISBLANK('Raw Data'!F79)=FALSE), 1, 0)</f>
        <v/>
      </c>
      <c r="BO84">
        <f>IF(BN84, AI84, 0)</f>
        <v/>
      </c>
    </row>
    <row r="85">
      <c r="A85" s="2">
        <f>'Raw Data'!A80</f>
        <v/>
      </c>
      <c r="B85" s="2">
        <f>IF(A85, 1, 0)</f>
        <v/>
      </c>
      <c r="C85">
        <f>IF('Raw Data'!D80&lt;'Raw Data'!E80, 'Raw Data'!J80, 0)</f>
        <v/>
      </c>
      <c r="D85" s="2">
        <f>IF(A85, 1, 0)</f>
        <v/>
      </c>
      <c r="E85">
        <f>IF('Raw Data'!D80&gt;'Raw Data'!E80, 'Raw Data'!I80, 0)</f>
        <v/>
      </c>
      <c r="F85" s="2">
        <f>IF('Raw Data'!F80&gt;0, 1, 0)</f>
        <v/>
      </c>
      <c r="G85">
        <f>IF(SUM('Raw Data'!D80:E80)&lt;'Raw Data'!F80, 'Raw Data'!H80, 0)</f>
        <v/>
      </c>
      <c r="H85">
        <f>IF('Raw Data'!F80&gt;0, 1, 0)</f>
        <v/>
      </c>
      <c r="I85">
        <f>IF(SUM('Raw Data'!D80:E80)&gt;'Raw Data'!F80, 'Raw Data'!G80, 0)</f>
        <v/>
      </c>
      <c r="J85" s="2">
        <f>IF($A85, 1, 0)</f>
        <v/>
      </c>
      <c r="K85">
        <f>IF(AND('Raw Data'!D80&gt;'Raw Data'!E80, ABS('Raw Data'!D80-'Raw Data'!E80)&lt;14), 'Raw Data'!K80, 0)</f>
        <v/>
      </c>
      <c r="L85" s="2">
        <f>IF($A85, 1, 0)</f>
        <v/>
      </c>
      <c r="M85">
        <f>IF(AND('Raw Data'!D80&gt;'Raw Data'!E80, ABS('Raw Data'!D80-'Raw Data'!E80)&gt;13), 'Raw Data'!L80, 0)</f>
        <v/>
      </c>
      <c r="N85" s="2">
        <f>IF($A85, 1, 0)</f>
        <v/>
      </c>
      <c r="O85">
        <f>IF(AND('Raw Data'!E80&gt;'Raw Data'!D80, ABS('Raw Data'!E80-'Raw Data'!D80)&lt;14), 'Raw Data'!M80, 0)</f>
        <v/>
      </c>
      <c r="P85" s="2">
        <f>IF($A85, 1, 0)</f>
        <v/>
      </c>
      <c r="Q85">
        <f>IF(AND('Raw Data'!E80&gt;'Raw Data'!D80, ABS('Raw Data'!E80-'Raw Data'!D80)&gt;13), 'Raw Data'!N80, 0)</f>
        <v/>
      </c>
      <c r="R85" s="2">
        <f>IF($A85, 1, 0)</f>
        <v/>
      </c>
      <c r="S85">
        <f>IF(AND('Raw Data'!D80&gt;'Raw Data'!E80, ABS('Raw Data'!E80-'Raw Data'!D80)&gt;7), 'Raw Data'!V80, 0)</f>
        <v/>
      </c>
      <c r="T85" s="2">
        <f>IF($A85, 1, 0)</f>
        <v/>
      </c>
      <c r="U85">
        <f>IF(ABS('Raw Data'!D80-'Raw Data'!E80)&lt;8, 'Raw Data'!W80, 0)</f>
        <v/>
      </c>
      <c r="V85" s="2">
        <f>IF($A85, 1, 0)</f>
        <v/>
      </c>
      <c r="W85">
        <f>IF(AND('Raw Data'!E80&gt;'Raw Data'!D80, ABS('Raw Data'!E80-'Raw Data'!D80)&gt;7), 'Raw Data'!X80, 0)</f>
        <v/>
      </c>
      <c r="X85" s="2">
        <f>IF($A85, 1, 0)</f>
        <v/>
      </c>
      <c r="Y85">
        <f>IF(AND('Raw Data'!D80&gt;'Raw Data'!E80, ABS('Raw Data'!E80-'Raw Data'!D80)&gt;3), 'Raw Data'!Y80, 0)</f>
        <v/>
      </c>
      <c r="Z85" s="2">
        <f>IF($A85, 1, 0)</f>
        <v/>
      </c>
      <c r="AA85">
        <f>IF(ABS('Raw Data'!D80-'Raw Data'!E80)&lt;4, 'Raw Data'!Z80, 0)</f>
        <v/>
      </c>
      <c r="AB85" s="2">
        <f>IF($A85, 1, 0)</f>
        <v/>
      </c>
      <c r="AC85">
        <f>IF(AND('Raw Data'!E80&gt;'Raw Data'!D80, ABS('Raw Data'!E80-'Raw Data'!D80)&gt;7), 'Raw Data'!AA80, 0)</f>
        <v/>
      </c>
      <c r="AD85" s="2">
        <f>IF($A85, 1, 0)</f>
        <v/>
      </c>
      <c r="AE85">
        <f>IF(AND('Raw Data'!D80&gt;9, 'Raw Data'!E80&gt;9), 'Raw Data'!AL80, 0)</f>
        <v/>
      </c>
      <c r="AF85" s="2">
        <f>IF($A85, 1, 0)</f>
        <v/>
      </c>
      <c r="AG85">
        <f>IF(AE85=0, 'Raw Data'!AM80, 0)</f>
        <v/>
      </c>
      <c r="AH85" s="2">
        <f>IF($A85, 1, 0)</f>
        <v/>
      </c>
      <c r="AI85">
        <f>IF(AND('Raw Data'!$D80&gt;14, 'Raw Data'!$E80&gt;14), 'Raw Data'!AN80, 0)</f>
        <v/>
      </c>
      <c r="AJ85" s="2">
        <f>IF($A85, 1, 0)</f>
        <v/>
      </c>
      <c r="AK85">
        <f>IF(AI85=0, 'Raw Data'!AO80, 0)</f>
        <v/>
      </c>
      <c r="AL85" s="2">
        <f>IF($A85, 1, 0)</f>
        <v/>
      </c>
      <c r="AM85">
        <f>IF(AND('Raw Data'!$D80&gt;19, 'Raw Data'!$E80&gt;19), 'Raw Data'!AP80, 0)</f>
        <v/>
      </c>
      <c r="AN85" s="2">
        <f>IF($A85, 1, 0)</f>
        <v/>
      </c>
      <c r="AO85">
        <f>IF(AM85=0, 'Raw Data'!AQ80, 0)</f>
        <v/>
      </c>
      <c r="AP85" s="2">
        <f>IF($A85, 1, 0)</f>
        <v/>
      </c>
      <c r="AQ85">
        <f>IF(AND('Raw Data'!$D80&gt;24, 'Raw Data'!$E80&gt;24), 'Raw Data'!AR80, 0)</f>
        <v/>
      </c>
      <c r="AR85" s="2">
        <f>IF($A85, 1, 0)</f>
        <v/>
      </c>
      <c r="AS85">
        <f>IF(AQ85=0, 'Raw Data'!AS80, 0)</f>
        <v/>
      </c>
      <c r="AT85" s="2">
        <f>IF($A85, 1, 0)</f>
        <v/>
      </c>
      <c r="AU85">
        <f>IF(AND('Raw Data'!$D80&gt;29, 'Raw Data'!$E80&gt;29), 'Raw Data'!AT80, 0)</f>
        <v/>
      </c>
      <c r="AV85" s="2">
        <f>IF($A85, 1, 0)</f>
        <v/>
      </c>
      <c r="AW85">
        <f>IF(AU85=0, 'Raw Data'!AU80, 0)</f>
        <v/>
      </c>
      <c r="AX85" s="2">
        <f>IF($A85, 1, 0)</f>
        <v/>
      </c>
      <c r="AY85">
        <f>IF(ISNUMBER('Raw Data'!D80), IF(_xlfn.XLOOKUP(SMALL('Raw Data'!K80:N80, 1), K85:Q85, K85:Q85, 0)&gt;0, SMALL('Raw Data'!K80:N80, 1), 0), 0)</f>
        <v/>
      </c>
      <c r="AZ85" s="2">
        <f>IF($A85, 1, 0)</f>
        <v/>
      </c>
      <c r="BA85">
        <f>IF(ISNUMBER('Raw Data'!D80), IF(_xlfn.XLOOKUP(SMALL('Raw Data'!K80:N80, 2), K85:Q85, K85:Q85, 0)&gt;0, SMALL('Raw Data'!K80:N80, 2), 0), 0)</f>
        <v/>
      </c>
      <c r="BB85" s="2">
        <f>IF($A85, 1, 0)</f>
        <v/>
      </c>
      <c r="BC85">
        <f>IF(ISNUMBER('Raw Data'!D80), IF(_xlfn.XLOOKUP(SMALL('Raw Data'!K80:N80, 3), K85:Q85, K85:Q85, 0)&gt;0, SMALL('Raw Data'!K80:N80, 3), 0), 0)</f>
        <v/>
      </c>
      <c r="BD85" s="2">
        <f>IF($A85, 1, 0)</f>
        <v/>
      </c>
      <c r="BE85">
        <f>IF(ISNUMBER('Raw Data'!D80), IF(_xlfn.XLOOKUP(SMALL('Raw Data'!K80:N80, 4), K85:Q85, K85:Q85, 0)&gt;0, SMALL('Raw Data'!K80:N80, 4), 0), 0)</f>
        <v/>
      </c>
      <c r="BF85" s="2">
        <f>IF($A85, 1, 0)</f>
        <v/>
      </c>
      <c r="BG85">
        <f>IF(AND('Raw Data'!I80&lt;'Raw Data'!J80, 'Raw Data'!D80&gt;'Raw Data'!E80), 'Raw Data'!I80, IF(AND('Raw Data'!J80&lt;'Raw Data'!I80, 'Raw Data'!E80&gt;'Raw Data'!D80), 'Raw Data'!J80, 0))</f>
        <v/>
      </c>
      <c r="BH85">
        <f>IF(OR(AND('Raw Data'!I80&lt;'Raw Data'!J80, 'Raw Data'!I80&gt;BH$1), AND('Raw Data'!J80&lt;'Raw Data'!I80, 'Raw Data'!J80&gt;BH$1)), 1, 0)</f>
        <v/>
      </c>
      <c r="BI85">
        <f>IF(AND(BH85, ABS('Raw Data'!D80-'Raw Data'!E80)&lt;4), 'Raw Data'!Z80, 0)</f>
        <v/>
      </c>
      <c r="BJ85">
        <f>IF('Raw Data'!F80&gt;Analysis!BJ$1, 1, 0)</f>
        <v/>
      </c>
      <c r="BK85">
        <f>IF(BJ85, AQ85, 0)</f>
        <v/>
      </c>
      <c r="BL85">
        <f>IF(AND('Raw Data'!F80&lt;Analysis!BL$1, ISBLANK('Raw Data'!F80)=FALSE), 1, 0)</f>
        <v/>
      </c>
      <c r="BM85">
        <f>IF(BL85, AS85, 0)</f>
        <v/>
      </c>
      <c r="BN85">
        <f>IF(AND('Raw Data'!F80&lt;Analysis!BN$1, ISBLANK('Raw Data'!F80)=FALSE), 1, 0)</f>
        <v/>
      </c>
      <c r="BO85">
        <f>IF(BN85, AI85, 0)</f>
        <v/>
      </c>
    </row>
    <row r="86">
      <c r="A86" s="2">
        <f>'Raw Data'!A81</f>
        <v/>
      </c>
      <c r="B86" s="2">
        <f>IF(A86, 1, 0)</f>
        <v/>
      </c>
      <c r="C86">
        <f>IF('Raw Data'!D81&lt;'Raw Data'!E81, 'Raw Data'!J81, 0)</f>
        <v/>
      </c>
      <c r="D86" s="2">
        <f>IF(A86, 1, 0)</f>
        <v/>
      </c>
      <c r="E86">
        <f>IF('Raw Data'!D81&gt;'Raw Data'!E81, 'Raw Data'!I81, 0)</f>
        <v/>
      </c>
      <c r="F86" s="2">
        <f>IF('Raw Data'!F81&gt;0, 1, 0)</f>
        <v/>
      </c>
      <c r="G86">
        <f>IF(SUM('Raw Data'!D81:E81)&lt;'Raw Data'!F81, 'Raw Data'!H81, 0)</f>
        <v/>
      </c>
      <c r="H86">
        <f>IF('Raw Data'!F81&gt;0, 1, 0)</f>
        <v/>
      </c>
      <c r="I86">
        <f>IF(SUM('Raw Data'!D81:E81)&gt;'Raw Data'!F81, 'Raw Data'!G81, 0)</f>
        <v/>
      </c>
      <c r="J86" s="2">
        <f>IF($A86, 1, 0)</f>
        <v/>
      </c>
      <c r="K86">
        <f>IF(AND('Raw Data'!D81&gt;'Raw Data'!E81, ABS('Raw Data'!D81-'Raw Data'!E81)&lt;14), 'Raw Data'!K81, 0)</f>
        <v/>
      </c>
      <c r="L86" s="2">
        <f>IF($A86, 1, 0)</f>
        <v/>
      </c>
      <c r="M86">
        <f>IF(AND('Raw Data'!D81&gt;'Raw Data'!E81, ABS('Raw Data'!D81-'Raw Data'!E81)&gt;13), 'Raw Data'!L81, 0)</f>
        <v/>
      </c>
      <c r="N86" s="2">
        <f>IF($A86, 1, 0)</f>
        <v/>
      </c>
      <c r="O86">
        <f>IF(AND('Raw Data'!E81&gt;'Raw Data'!D81, ABS('Raw Data'!E81-'Raw Data'!D81)&lt;14), 'Raw Data'!M81, 0)</f>
        <v/>
      </c>
      <c r="P86" s="2">
        <f>IF($A86, 1, 0)</f>
        <v/>
      </c>
      <c r="Q86">
        <f>IF(AND('Raw Data'!E81&gt;'Raw Data'!D81, ABS('Raw Data'!E81-'Raw Data'!D81)&gt;13), 'Raw Data'!N81, 0)</f>
        <v/>
      </c>
      <c r="R86" s="2">
        <f>IF($A86, 1, 0)</f>
        <v/>
      </c>
      <c r="S86">
        <f>IF(AND('Raw Data'!D81&gt;'Raw Data'!E81, ABS('Raw Data'!E81-'Raw Data'!D81)&gt;7), 'Raw Data'!V81, 0)</f>
        <v/>
      </c>
      <c r="T86" s="2">
        <f>IF($A86, 1, 0)</f>
        <v/>
      </c>
      <c r="U86">
        <f>IF(ABS('Raw Data'!D81-'Raw Data'!E81)&lt;8, 'Raw Data'!W81, 0)</f>
        <v/>
      </c>
      <c r="V86" s="2">
        <f>IF($A86, 1, 0)</f>
        <v/>
      </c>
      <c r="W86">
        <f>IF(AND('Raw Data'!E81&gt;'Raw Data'!D81, ABS('Raw Data'!E81-'Raw Data'!D81)&gt;7), 'Raw Data'!X81, 0)</f>
        <v/>
      </c>
      <c r="X86" s="2">
        <f>IF($A86, 1, 0)</f>
        <v/>
      </c>
      <c r="Y86">
        <f>IF(AND('Raw Data'!D81&gt;'Raw Data'!E81, ABS('Raw Data'!E81-'Raw Data'!D81)&gt;3), 'Raw Data'!Y81, 0)</f>
        <v/>
      </c>
      <c r="Z86" s="2">
        <f>IF($A86, 1, 0)</f>
        <v/>
      </c>
      <c r="AA86">
        <f>IF(ABS('Raw Data'!D81-'Raw Data'!E81)&lt;4, 'Raw Data'!Z81, 0)</f>
        <v/>
      </c>
      <c r="AB86" s="2">
        <f>IF($A86, 1, 0)</f>
        <v/>
      </c>
      <c r="AC86">
        <f>IF(AND('Raw Data'!E81&gt;'Raw Data'!D81, ABS('Raw Data'!E81-'Raw Data'!D81)&gt;7), 'Raw Data'!AA81, 0)</f>
        <v/>
      </c>
      <c r="AD86" s="2">
        <f>IF($A86, 1, 0)</f>
        <v/>
      </c>
      <c r="AE86">
        <f>IF(AND('Raw Data'!D81&gt;9, 'Raw Data'!E81&gt;9), 'Raw Data'!AL81, 0)</f>
        <v/>
      </c>
      <c r="AF86" s="2">
        <f>IF($A86, 1, 0)</f>
        <v/>
      </c>
      <c r="AG86">
        <f>IF(AE86=0, 'Raw Data'!AM81, 0)</f>
        <v/>
      </c>
      <c r="AH86" s="2">
        <f>IF($A86, 1, 0)</f>
        <v/>
      </c>
      <c r="AI86">
        <f>IF(AND('Raw Data'!$D81&gt;14, 'Raw Data'!$E81&gt;14), 'Raw Data'!AN81, 0)</f>
        <v/>
      </c>
      <c r="AJ86" s="2">
        <f>IF($A86, 1, 0)</f>
        <v/>
      </c>
      <c r="AK86">
        <f>IF(AI86=0, 'Raw Data'!AO81, 0)</f>
        <v/>
      </c>
      <c r="AL86" s="2">
        <f>IF($A86, 1, 0)</f>
        <v/>
      </c>
      <c r="AM86">
        <f>IF(AND('Raw Data'!$D81&gt;19, 'Raw Data'!$E81&gt;19), 'Raw Data'!AP81, 0)</f>
        <v/>
      </c>
      <c r="AN86" s="2">
        <f>IF($A86, 1, 0)</f>
        <v/>
      </c>
      <c r="AO86">
        <f>IF(AM86=0, 'Raw Data'!AQ81, 0)</f>
        <v/>
      </c>
      <c r="AP86" s="2">
        <f>IF($A86, 1, 0)</f>
        <v/>
      </c>
      <c r="AQ86">
        <f>IF(AND('Raw Data'!$D81&gt;24, 'Raw Data'!$E81&gt;24), 'Raw Data'!AR81, 0)</f>
        <v/>
      </c>
      <c r="AR86" s="2">
        <f>IF($A86, 1, 0)</f>
        <v/>
      </c>
      <c r="AS86">
        <f>IF(AQ86=0, 'Raw Data'!AS81, 0)</f>
        <v/>
      </c>
      <c r="AT86" s="2">
        <f>IF($A86, 1, 0)</f>
        <v/>
      </c>
      <c r="AU86">
        <f>IF(AND('Raw Data'!$D81&gt;29, 'Raw Data'!$E81&gt;29), 'Raw Data'!AT81, 0)</f>
        <v/>
      </c>
      <c r="AV86" s="2">
        <f>IF($A86, 1, 0)</f>
        <v/>
      </c>
      <c r="AW86">
        <f>IF(AU86=0, 'Raw Data'!AU81, 0)</f>
        <v/>
      </c>
      <c r="AX86" s="2">
        <f>IF($A86, 1, 0)</f>
        <v/>
      </c>
      <c r="AY86">
        <f>IF(ISNUMBER('Raw Data'!D81), IF(_xlfn.XLOOKUP(SMALL('Raw Data'!K81:N81, 1), K86:Q86, K86:Q86, 0)&gt;0, SMALL('Raw Data'!K81:N81, 1), 0), 0)</f>
        <v/>
      </c>
      <c r="AZ86" s="2">
        <f>IF($A86, 1, 0)</f>
        <v/>
      </c>
      <c r="BA86">
        <f>IF(ISNUMBER('Raw Data'!D81), IF(_xlfn.XLOOKUP(SMALL('Raw Data'!K81:N81, 2), K86:Q86, K86:Q86, 0)&gt;0, SMALL('Raw Data'!K81:N81, 2), 0), 0)</f>
        <v/>
      </c>
      <c r="BB86" s="2">
        <f>IF($A86, 1, 0)</f>
        <v/>
      </c>
      <c r="BC86">
        <f>IF(ISNUMBER('Raw Data'!D81), IF(_xlfn.XLOOKUP(SMALL('Raw Data'!K81:N81, 3), K86:Q86, K86:Q86, 0)&gt;0, SMALL('Raw Data'!K81:N81, 3), 0), 0)</f>
        <v/>
      </c>
      <c r="BD86" s="2">
        <f>IF($A86, 1, 0)</f>
        <v/>
      </c>
      <c r="BE86">
        <f>IF(ISNUMBER('Raw Data'!D81), IF(_xlfn.XLOOKUP(SMALL('Raw Data'!K81:N81, 4), K86:Q86, K86:Q86, 0)&gt;0, SMALL('Raw Data'!K81:N81, 4), 0), 0)</f>
        <v/>
      </c>
      <c r="BF86" s="2">
        <f>IF($A86, 1, 0)</f>
        <v/>
      </c>
      <c r="BG86">
        <f>IF(AND('Raw Data'!I81&lt;'Raw Data'!J81, 'Raw Data'!D81&gt;'Raw Data'!E81), 'Raw Data'!I81, IF(AND('Raw Data'!J81&lt;'Raw Data'!I81, 'Raw Data'!E81&gt;'Raw Data'!D81), 'Raw Data'!J81, 0))</f>
        <v/>
      </c>
      <c r="BH86">
        <f>IF(OR(AND('Raw Data'!I81&lt;'Raw Data'!J81, 'Raw Data'!I81&gt;BH$1), AND('Raw Data'!J81&lt;'Raw Data'!I81, 'Raw Data'!J81&gt;BH$1)), 1, 0)</f>
        <v/>
      </c>
      <c r="BI86">
        <f>IF(AND(BH86, ABS('Raw Data'!D81-'Raw Data'!E81)&lt;4), 'Raw Data'!Z81, 0)</f>
        <v/>
      </c>
      <c r="BJ86">
        <f>IF('Raw Data'!F81&gt;Analysis!BJ$1, 1, 0)</f>
        <v/>
      </c>
      <c r="BK86">
        <f>IF(BJ86, AQ86, 0)</f>
        <v/>
      </c>
      <c r="BL86">
        <f>IF(AND('Raw Data'!F81&lt;Analysis!BL$1, ISBLANK('Raw Data'!F81)=FALSE), 1, 0)</f>
        <v/>
      </c>
      <c r="BM86">
        <f>IF(BL86, AS86, 0)</f>
        <v/>
      </c>
      <c r="BN86">
        <f>IF(AND('Raw Data'!F81&lt;Analysis!BN$1, ISBLANK('Raw Data'!F81)=FALSE), 1, 0)</f>
        <v/>
      </c>
      <c r="BO86">
        <f>IF(BN86, AI86, 0)</f>
        <v/>
      </c>
    </row>
    <row r="87">
      <c r="A87" s="2">
        <f>'Raw Data'!A82</f>
        <v/>
      </c>
      <c r="B87" s="2">
        <f>IF(A87, 1, 0)</f>
        <v/>
      </c>
      <c r="C87">
        <f>IF('Raw Data'!D82&lt;'Raw Data'!E82, 'Raw Data'!J82, 0)</f>
        <v/>
      </c>
      <c r="D87" s="2">
        <f>IF(A87, 1, 0)</f>
        <v/>
      </c>
      <c r="E87">
        <f>IF('Raw Data'!D82&gt;'Raw Data'!E82, 'Raw Data'!I82, 0)</f>
        <v/>
      </c>
      <c r="F87" s="2">
        <f>IF('Raw Data'!F82&gt;0, 1, 0)</f>
        <v/>
      </c>
      <c r="G87">
        <f>IF(SUM('Raw Data'!D82:E82)&lt;'Raw Data'!F82, 'Raw Data'!H82, 0)</f>
        <v/>
      </c>
      <c r="H87">
        <f>IF('Raw Data'!F82&gt;0, 1, 0)</f>
        <v/>
      </c>
      <c r="I87">
        <f>IF(SUM('Raw Data'!D82:E82)&gt;'Raw Data'!F82, 'Raw Data'!G82, 0)</f>
        <v/>
      </c>
      <c r="J87" s="2">
        <f>IF($A87, 1, 0)</f>
        <v/>
      </c>
      <c r="K87">
        <f>IF(AND('Raw Data'!D82&gt;'Raw Data'!E82, ABS('Raw Data'!D82-'Raw Data'!E82)&lt;14), 'Raw Data'!K82, 0)</f>
        <v/>
      </c>
      <c r="L87" s="2">
        <f>IF($A87, 1, 0)</f>
        <v/>
      </c>
      <c r="M87">
        <f>IF(AND('Raw Data'!D82&gt;'Raw Data'!E82, ABS('Raw Data'!D82-'Raw Data'!E82)&gt;13), 'Raw Data'!L82, 0)</f>
        <v/>
      </c>
      <c r="N87" s="2">
        <f>IF($A87, 1, 0)</f>
        <v/>
      </c>
      <c r="O87">
        <f>IF(AND('Raw Data'!E82&gt;'Raw Data'!D82, ABS('Raw Data'!E82-'Raw Data'!D82)&lt;14), 'Raw Data'!M82, 0)</f>
        <v/>
      </c>
      <c r="P87" s="2">
        <f>IF($A87, 1, 0)</f>
        <v/>
      </c>
      <c r="Q87">
        <f>IF(AND('Raw Data'!E82&gt;'Raw Data'!D82, ABS('Raw Data'!E82-'Raw Data'!D82)&gt;13), 'Raw Data'!N82, 0)</f>
        <v/>
      </c>
      <c r="R87" s="2">
        <f>IF($A87, 1, 0)</f>
        <v/>
      </c>
      <c r="S87">
        <f>IF(AND('Raw Data'!D82&gt;'Raw Data'!E82, ABS('Raw Data'!E82-'Raw Data'!D82)&gt;7), 'Raw Data'!V82, 0)</f>
        <v/>
      </c>
      <c r="T87" s="2">
        <f>IF($A87, 1, 0)</f>
        <v/>
      </c>
      <c r="U87">
        <f>IF(ABS('Raw Data'!D82-'Raw Data'!E82)&lt;8, 'Raw Data'!W82, 0)</f>
        <v/>
      </c>
      <c r="V87" s="2">
        <f>IF($A87, 1, 0)</f>
        <v/>
      </c>
      <c r="W87">
        <f>IF(AND('Raw Data'!E82&gt;'Raw Data'!D82, ABS('Raw Data'!E82-'Raw Data'!D82)&gt;7), 'Raw Data'!X82, 0)</f>
        <v/>
      </c>
      <c r="X87" s="2">
        <f>IF($A87, 1, 0)</f>
        <v/>
      </c>
      <c r="Y87">
        <f>IF(AND('Raw Data'!D82&gt;'Raw Data'!E82, ABS('Raw Data'!E82-'Raw Data'!D82)&gt;3), 'Raw Data'!Y82, 0)</f>
        <v/>
      </c>
      <c r="Z87" s="2">
        <f>IF($A87, 1, 0)</f>
        <v/>
      </c>
      <c r="AA87">
        <f>IF(ABS('Raw Data'!D82-'Raw Data'!E82)&lt;4, 'Raw Data'!Z82, 0)</f>
        <v/>
      </c>
      <c r="AB87" s="2">
        <f>IF($A87, 1, 0)</f>
        <v/>
      </c>
      <c r="AC87">
        <f>IF(AND('Raw Data'!E82&gt;'Raw Data'!D82, ABS('Raw Data'!E82-'Raw Data'!D82)&gt;7), 'Raw Data'!AA82, 0)</f>
        <v/>
      </c>
      <c r="AD87" s="2">
        <f>IF($A87, 1, 0)</f>
        <v/>
      </c>
      <c r="AE87">
        <f>IF(AND('Raw Data'!D82&gt;9, 'Raw Data'!E82&gt;9), 'Raw Data'!AL82, 0)</f>
        <v/>
      </c>
      <c r="AF87" s="2">
        <f>IF($A87, 1, 0)</f>
        <v/>
      </c>
      <c r="AG87">
        <f>IF(AE87=0, 'Raw Data'!AM82, 0)</f>
        <v/>
      </c>
      <c r="AH87" s="2">
        <f>IF($A87, 1, 0)</f>
        <v/>
      </c>
      <c r="AI87">
        <f>IF(AND('Raw Data'!$D82&gt;14, 'Raw Data'!$E82&gt;14), 'Raw Data'!AN82, 0)</f>
        <v/>
      </c>
      <c r="AJ87" s="2">
        <f>IF($A87, 1, 0)</f>
        <v/>
      </c>
      <c r="AK87">
        <f>IF(AI87=0, 'Raw Data'!AO82, 0)</f>
        <v/>
      </c>
      <c r="AL87" s="2">
        <f>IF($A87, 1, 0)</f>
        <v/>
      </c>
      <c r="AM87">
        <f>IF(AND('Raw Data'!$D82&gt;19, 'Raw Data'!$E82&gt;19), 'Raw Data'!AP82, 0)</f>
        <v/>
      </c>
      <c r="AN87" s="2">
        <f>IF($A87, 1, 0)</f>
        <v/>
      </c>
      <c r="AO87">
        <f>IF(AM87=0, 'Raw Data'!AQ82, 0)</f>
        <v/>
      </c>
      <c r="AP87" s="2">
        <f>IF($A87, 1, 0)</f>
        <v/>
      </c>
      <c r="AQ87">
        <f>IF(AND('Raw Data'!$D82&gt;24, 'Raw Data'!$E82&gt;24), 'Raw Data'!AR82, 0)</f>
        <v/>
      </c>
      <c r="AR87" s="2">
        <f>IF($A87, 1, 0)</f>
        <v/>
      </c>
      <c r="AS87">
        <f>IF(AQ87=0, 'Raw Data'!AS82, 0)</f>
        <v/>
      </c>
      <c r="AT87" s="2">
        <f>IF($A87, 1, 0)</f>
        <v/>
      </c>
      <c r="AU87">
        <f>IF(AND('Raw Data'!$D82&gt;29, 'Raw Data'!$E82&gt;29), 'Raw Data'!AT82, 0)</f>
        <v/>
      </c>
      <c r="AV87" s="2">
        <f>IF($A87, 1, 0)</f>
        <v/>
      </c>
      <c r="AW87">
        <f>IF(AU87=0, 'Raw Data'!AU82, 0)</f>
        <v/>
      </c>
      <c r="AX87" s="2">
        <f>IF($A87, 1, 0)</f>
        <v/>
      </c>
      <c r="AY87">
        <f>IF(ISNUMBER('Raw Data'!D82), IF(_xlfn.XLOOKUP(SMALL('Raw Data'!K82:N82, 1), K87:Q87, K87:Q87, 0)&gt;0, SMALL('Raw Data'!K82:N82, 1), 0), 0)</f>
        <v/>
      </c>
      <c r="AZ87" s="2">
        <f>IF($A87, 1, 0)</f>
        <v/>
      </c>
      <c r="BA87">
        <f>IF(ISNUMBER('Raw Data'!D82), IF(_xlfn.XLOOKUP(SMALL('Raw Data'!K82:N82, 2), K87:Q87, K87:Q87, 0)&gt;0, SMALL('Raw Data'!K82:N82, 2), 0), 0)</f>
        <v/>
      </c>
      <c r="BB87" s="2">
        <f>IF($A87, 1, 0)</f>
        <v/>
      </c>
      <c r="BC87">
        <f>IF(ISNUMBER('Raw Data'!D82), IF(_xlfn.XLOOKUP(SMALL('Raw Data'!K82:N82, 3), K87:Q87, K87:Q87, 0)&gt;0, SMALL('Raw Data'!K82:N82, 3), 0), 0)</f>
        <v/>
      </c>
      <c r="BD87" s="2">
        <f>IF($A87, 1, 0)</f>
        <v/>
      </c>
      <c r="BE87">
        <f>IF(ISNUMBER('Raw Data'!D82), IF(_xlfn.XLOOKUP(SMALL('Raw Data'!K82:N82, 4), K87:Q87, K87:Q87, 0)&gt;0, SMALL('Raw Data'!K82:N82, 4), 0), 0)</f>
        <v/>
      </c>
      <c r="BF87" s="2">
        <f>IF($A87, 1, 0)</f>
        <v/>
      </c>
      <c r="BG87">
        <f>IF(AND('Raw Data'!I82&lt;'Raw Data'!J82, 'Raw Data'!D82&gt;'Raw Data'!E82), 'Raw Data'!I82, IF(AND('Raw Data'!J82&lt;'Raw Data'!I82, 'Raw Data'!E82&gt;'Raw Data'!D82), 'Raw Data'!J82, 0))</f>
        <v/>
      </c>
      <c r="BH87">
        <f>IF(OR(AND('Raw Data'!I82&lt;'Raw Data'!J82, 'Raw Data'!I82&gt;BH$1), AND('Raw Data'!J82&lt;'Raw Data'!I82, 'Raw Data'!J82&gt;BH$1)), 1, 0)</f>
        <v/>
      </c>
      <c r="BI87">
        <f>IF(AND(BH87, ABS('Raw Data'!D82-'Raw Data'!E82)&lt;4), 'Raw Data'!Z82, 0)</f>
        <v/>
      </c>
      <c r="BJ87">
        <f>IF('Raw Data'!F82&gt;Analysis!BJ$1, 1, 0)</f>
        <v/>
      </c>
      <c r="BK87">
        <f>IF(BJ87, AQ87, 0)</f>
        <v/>
      </c>
      <c r="BL87">
        <f>IF(AND('Raw Data'!F82&lt;Analysis!BL$1, ISBLANK('Raw Data'!F82)=FALSE), 1, 0)</f>
        <v/>
      </c>
      <c r="BM87">
        <f>IF(BL87, AS87, 0)</f>
        <v/>
      </c>
      <c r="BN87">
        <f>IF(AND('Raw Data'!F82&lt;Analysis!BN$1, ISBLANK('Raw Data'!F82)=FALSE), 1, 0)</f>
        <v/>
      </c>
      <c r="BO87">
        <f>IF(BN87, AI87, 0)</f>
        <v/>
      </c>
    </row>
    <row r="88">
      <c r="A88" s="2">
        <f>'Raw Data'!A83</f>
        <v/>
      </c>
      <c r="B88" s="2">
        <f>IF(A88, 1, 0)</f>
        <v/>
      </c>
      <c r="C88">
        <f>IF('Raw Data'!D83&lt;'Raw Data'!E83, 'Raw Data'!J83, 0)</f>
        <v/>
      </c>
      <c r="D88" s="2">
        <f>IF(A88, 1, 0)</f>
        <v/>
      </c>
      <c r="E88">
        <f>IF('Raw Data'!D83&gt;'Raw Data'!E83, 'Raw Data'!I83, 0)</f>
        <v/>
      </c>
      <c r="F88" s="2">
        <f>IF('Raw Data'!F83&gt;0, 1, 0)</f>
        <v/>
      </c>
      <c r="G88">
        <f>IF(SUM('Raw Data'!D83:E83)&lt;'Raw Data'!F83, 'Raw Data'!H83, 0)</f>
        <v/>
      </c>
      <c r="H88">
        <f>IF('Raw Data'!F83&gt;0, 1, 0)</f>
        <v/>
      </c>
      <c r="I88">
        <f>IF(SUM('Raw Data'!D83:E83)&gt;'Raw Data'!F83, 'Raw Data'!G83, 0)</f>
        <v/>
      </c>
      <c r="J88" s="2">
        <f>IF($A88, 1, 0)</f>
        <v/>
      </c>
      <c r="K88">
        <f>IF(AND('Raw Data'!D83&gt;'Raw Data'!E83, ABS('Raw Data'!D83-'Raw Data'!E83)&lt;14), 'Raw Data'!K83, 0)</f>
        <v/>
      </c>
      <c r="L88" s="2">
        <f>IF($A88, 1, 0)</f>
        <v/>
      </c>
      <c r="M88">
        <f>IF(AND('Raw Data'!D83&gt;'Raw Data'!E83, ABS('Raw Data'!D83-'Raw Data'!E83)&gt;13), 'Raw Data'!L83, 0)</f>
        <v/>
      </c>
      <c r="N88" s="2">
        <f>IF($A88, 1, 0)</f>
        <v/>
      </c>
      <c r="O88">
        <f>IF(AND('Raw Data'!E83&gt;'Raw Data'!D83, ABS('Raw Data'!E83-'Raw Data'!D83)&lt;14), 'Raw Data'!M83, 0)</f>
        <v/>
      </c>
      <c r="P88" s="2">
        <f>IF($A88, 1, 0)</f>
        <v/>
      </c>
      <c r="Q88">
        <f>IF(AND('Raw Data'!E83&gt;'Raw Data'!D83, ABS('Raw Data'!E83-'Raw Data'!D83)&gt;13), 'Raw Data'!N83, 0)</f>
        <v/>
      </c>
      <c r="R88" s="2">
        <f>IF($A88, 1, 0)</f>
        <v/>
      </c>
      <c r="S88">
        <f>IF(AND('Raw Data'!D83&gt;'Raw Data'!E83, ABS('Raw Data'!E83-'Raw Data'!D83)&gt;7), 'Raw Data'!V83, 0)</f>
        <v/>
      </c>
      <c r="T88" s="2">
        <f>IF($A88, 1, 0)</f>
        <v/>
      </c>
      <c r="U88">
        <f>IF(ABS('Raw Data'!D83-'Raw Data'!E83)&lt;8, 'Raw Data'!W83, 0)</f>
        <v/>
      </c>
      <c r="V88" s="2">
        <f>IF($A88, 1, 0)</f>
        <v/>
      </c>
      <c r="W88">
        <f>IF(AND('Raw Data'!E83&gt;'Raw Data'!D83, ABS('Raw Data'!E83-'Raw Data'!D83)&gt;7), 'Raw Data'!X83, 0)</f>
        <v/>
      </c>
      <c r="X88" s="2">
        <f>IF($A88, 1, 0)</f>
        <v/>
      </c>
      <c r="Y88">
        <f>IF(AND('Raw Data'!D83&gt;'Raw Data'!E83, ABS('Raw Data'!E83-'Raw Data'!D83)&gt;3), 'Raw Data'!Y83, 0)</f>
        <v/>
      </c>
      <c r="Z88" s="2">
        <f>IF($A88, 1, 0)</f>
        <v/>
      </c>
      <c r="AA88">
        <f>IF(ABS('Raw Data'!D83-'Raw Data'!E83)&lt;4, 'Raw Data'!Z83, 0)</f>
        <v/>
      </c>
      <c r="AB88" s="2">
        <f>IF($A88, 1, 0)</f>
        <v/>
      </c>
      <c r="AC88">
        <f>IF(AND('Raw Data'!E83&gt;'Raw Data'!D83, ABS('Raw Data'!E83-'Raw Data'!D83)&gt;7), 'Raw Data'!AA83, 0)</f>
        <v/>
      </c>
      <c r="AD88" s="2">
        <f>IF($A88, 1, 0)</f>
        <v/>
      </c>
      <c r="AE88">
        <f>IF(AND('Raw Data'!D83&gt;9, 'Raw Data'!E83&gt;9), 'Raw Data'!AL83, 0)</f>
        <v/>
      </c>
      <c r="AF88" s="2">
        <f>IF($A88, 1, 0)</f>
        <v/>
      </c>
      <c r="AG88">
        <f>IF(AE88=0, 'Raw Data'!AM83, 0)</f>
        <v/>
      </c>
      <c r="AH88" s="2">
        <f>IF($A88, 1, 0)</f>
        <v/>
      </c>
      <c r="AI88">
        <f>IF(AND('Raw Data'!$D83&gt;14, 'Raw Data'!$E83&gt;14), 'Raw Data'!AN83, 0)</f>
        <v/>
      </c>
      <c r="AJ88" s="2">
        <f>IF($A88, 1, 0)</f>
        <v/>
      </c>
      <c r="AK88">
        <f>IF(AI88=0, 'Raw Data'!AO83, 0)</f>
        <v/>
      </c>
      <c r="AL88" s="2">
        <f>IF($A88, 1, 0)</f>
        <v/>
      </c>
      <c r="AM88">
        <f>IF(AND('Raw Data'!$D83&gt;19, 'Raw Data'!$E83&gt;19), 'Raw Data'!AP83, 0)</f>
        <v/>
      </c>
      <c r="AN88" s="2">
        <f>IF($A88, 1, 0)</f>
        <v/>
      </c>
      <c r="AO88">
        <f>IF(AM88=0, 'Raw Data'!AQ83, 0)</f>
        <v/>
      </c>
      <c r="AP88" s="2">
        <f>IF($A88, 1, 0)</f>
        <v/>
      </c>
      <c r="AQ88">
        <f>IF(AND('Raw Data'!$D83&gt;24, 'Raw Data'!$E83&gt;24), 'Raw Data'!AR83, 0)</f>
        <v/>
      </c>
      <c r="AR88" s="2">
        <f>IF($A88, 1, 0)</f>
        <v/>
      </c>
      <c r="AS88">
        <f>IF(AQ88=0, 'Raw Data'!AS83, 0)</f>
        <v/>
      </c>
      <c r="AT88" s="2">
        <f>IF($A88, 1, 0)</f>
        <v/>
      </c>
      <c r="AU88">
        <f>IF(AND('Raw Data'!$D83&gt;29, 'Raw Data'!$E83&gt;29), 'Raw Data'!AT83, 0)</f>
        <v/>
      </c>
      <c r="AV88" s="2">
        <f>IF($A88, 1, 0)</f>
        <v/>
      </c>
      <c r="AW88">
        <f>IF(AU88=0, 'Raw Data'!AU83, 0)</f>
        <v/>
      </c>
      <c r="AX88" s="2">
        <f>IF($A88, 1, 0)</f>
        <v/>
      </c>
      <c r="AY88">
        <f>IF(ISNUMBER('Raw Data'!D83), IF(_xlfn.XLOOKUP(SMALL('Raw Data'!K83:N83, 1), K88:Q88, K88:Q88, 0)&gt;0, SMALL('Raw Data'!K83:N83, 1), 0), 0)</f>
        <v/>
      </c>
      <c r="AZ88" s="2">
        <f>IF($A88, 1, 0)</f>
        <v/>
      </c>
      <c r="BA88">
        <f>IF(ISNUMBER('Raw Data'!D83), IF(_xlfn.XLOOKUP(SMALL('Raw Data'!K83:N83, 2), K88:Q88, K88:Q88, 0)&gt;0, SMALL('Raw Data'!K83:N83, 2), 0), 0)</f>
        <v/>
      </c>
      <c r="BB88" s="2">
        <f>IF($A88, 1, 0)</f>
        <v/>
      </c>
      <c r="BC88">
        <f>IF(ISNUMBER('Raw Data'!D83), IF(_xlfn.XLOOKUP(SMALL('Raw Data'!K83:N83, 3), K88:Q88, K88:Q88, 0)&gt;0, SMALL('Raw Data'!K83:N83, 3), 0), 0)</f>
        <v/>
      </c>
      <c r="BD88" s="2">
        <f>IF($A88, 1, 0)</f>
        <v/>
      </c>
      <c r="BE88">
        <f>IF(ISNUMBER('Raw Data'!D83), IF(_xlfn.XLOOKUP(SMALL('Raw Data'!K83:N83, 4), K88:Q88, K88:Q88, 0)&gt;0, SMALL('Raw Data'!K83:N83, 4), 0), 0)</f>
        <v/>
      </c>
      <c r="BF88" s="2">
        <f>IF($A88, 1, 0)</f>
        <v/>
      </c>
      <c r="BG88">
        <f>IF(AND('Raw Data'!I83&lt;'Raw Data'!J83, 'Raw Data'!D83&gt;'Raw Data'!E83), 'Raw Data'!I83, IF(AND('Raw Data'!J83&lt;'Raw Data'!I83, 'Raw Data'!E83&gt;'Raw Data'!D83), 'Raw Data'!J83, 0))</f>
        <v/>
      </c>
      <c r="BH88">
        <f>IF(OR(AND('Raw Data'!I83&lt;'Raw Data'!J83, 'Raw Data'!I83&gt;BH$1), AND('Raw Data'!J83&lt;'Raw Data'!I83, 'Raw Data'!J83&gt;BH$1)), 1, 0)</f>
        <v/>
      </c>
      <c r="BI88">
        <f>IF(AND(BH88, ABS('Raw Data'!D83-'Raw Data'!E83)&lt;4), 'Raw Data'!Z83, 0)</f>
        <v/>
      </c>
      <c r="BJ88">
        <f>IF('Raw Data'!F83&gt;Analysis!BJ$1, 1, 0)</f>
        <v/>
      </c>
      <c r="BK88">
        <f>IF(BJ88, AQ88, 0)</f>
        <v/>
      </c>
      <c r="BL88">
        <f>IF(AND('Raw Data'!F83&lt;Analysis!BL$1, ISBLANK('Raw Data'!F83)=FALSE), 1, 0)</f>
        <v/>
      </c>
      <c r="BM88">
        <f>IF(BL88, AS88, 0)</f>
        <v/>
      </c>
      <c r="BN88">
        <f>IF(AND('Raw Data'!F83&lt;Analysis!BN$1, ISBLANK('Raw Data'!F83)=FALSE), 1, 0)</f>
        <v/>
      </c>
      <c r="BO88">
        <f>IF(BN88, AI88, 0)</f>
        <v/>
      </c>
    </row>
    <row r="89">
      <c r="A89" s="2">
        <f>'Raw Data'!A84</f>
        <v/>
      </c>
      <c r="B89" s="2">
        <f>IF(A89, 1, 0)</f>
        <v/>
      </c>
      <c r="C89">
        <f>IF('Raw Data'!D84&lt;'Raw Data'!E84, 'Raw Data'!J84, 0)</f>
        <v/>
      </c>
      <c r="D89" s="2">
        <f>IF(A89, 1, 0)</f>
        <v/>
      </c>
      <c r="E89">
        <f>IF('Raw Data'!D84&gt;'Raw Data'!E84, 'Raw Data'!I84, 0)</f>
        <v/>
      </c>
      <c r="F89" s="2">
        <f>IF('Raw Data'!F84&gt;0, 1, 0)</f>
        <v/>
      </c>
      <c r="G89">
        <f>IF(SUM('Raw Data'!D84:E84)&lt;'Raw Data'!F84, 'Raw Data'!H84, 0)</f>
        <v/>
      </c>
      <c r="H89">
        <f>IF('Raw Data'!F84&gt;0, 1, 0)</f>
        <v/>
      </c>
      <c r="I89">
        <f>IF(SUM('Raw Data'!D84:E84)&gt;'Raw Data'!F84, 'Raw Data'!G84, 0)</f>
        <v/>
      </c>
      <c r="J89" s="2">
        <f>IF($A89, 1, 0)</f>
        <v/>
      </c>
      <c r="K89">
        <f>IF(AND('Raw Data'!D84&gt;'Raw Data'!E84, ABS('Raw Data'!D84-'Raw Data'!E84)&lt;14), 'Raw Data'!K84, 0)</f>
        <v/>
      </c>
      <c r="L89" s="2">
        <f>IF($A89, 1, 0)</f>
        <v/>
      </c>
      <c r="M89">
        <f>IF(AND('Raw Data'!D84&gt;'Raw Data'!E84, ABS('Raw Data'!D84-'Raw Data'!E84)&gt;13), 'Raw Data'!L84, 0)</f>
        <v/>
      </c>
      <c r="N89" s="2">
        <f>IF($A89, 1, 0)</f>
        <v/>
      </c>
      <c r="O89">
        <f>IF(AND('Raw Data'!E84&gt;'Raw Data'!D84, ABS('Raw Data'!E84-'Raw Data'!D84)&lt;14), 'Raw Data'!M84, 0)</f>
        <v/>
      </c>
      <c r="P89" s="2">
        <f>IF($A89, 1, 0)</f>
        <v/>
      </c>
      <c r="Q89">
        <f>IF(AND('Raw Data'!E84&gt;'Raw Data'!D84, ABS('Raw Data'!E84-'Raw Data'!D84)&gt;13), 'Raw Data'!N84, 0)</f>
        <v/>
      </c>
      <c r="R89" s="2">
        <f>IF($A89, 1, 0)</f>
        <v/>
      </c>
      <c r="S89">
        <f>IF(AND('Raw Data'!D84&gt;'Raw Data'!E84, ABS('Raw Data'!E84-'Raw Data'!D84)&gt;7), 'Raw Data'!V84, 0)</f>
        <v/>
      </c>
      <c r="T89" s="2">
        <f>IF($A89, 1, 0)</f>
        <v/>
      </c>
      <c r="U89">
        <f>IF(ABS('Raw Data'!D84-'Raw Data'!E84)&lt;8, 'Raw Data'!W84, 0)</f>
        <v/>
      </c>
      <c r="V89" s="2">
        <f>IF($A89, 1, 0)</f>
        <v/>
      </c>
      <c r="W89">
        <f>IF(AND('Raw Data'!E84&gt;'Raw Data'!D84, ABS('Raw Data'!E84-'Raw Data'!D84)&gt;7), 'Raw Data'!X84, 0)</f>
        <v/>
      </c>
      <c r="X89" s="2">
        <f>IF($A89, 1, 0)</f>
        <v/>
      </c>
      <c r="Y89">
        <f>IF(AND('Raw Data'!D84&gt;'Raw Data'!E84, ABS('Raw Data'!E84-'Raw Data'!D84)&gt;3), 'Raw Data'!Y84, 0)</f>
        <v/>
      </c>
      <c r="Z89" s="2">
        <f>IF($A89, 1, 0)</f>
        <v/>
      </c>
      <c r="AA89">
        <f>IF(ABS('Raw Data'!D84-'Raw Data'!E84)&lt;4, 'Raw Data'!Z84, 0)</f>
        <v/>
      </c>
      <c r="AB89" s="2">
        <f>IF($A89, 1, 0)</f>
        <v/>
      </c>
      <c r="AC89">
        <f>IF(AND('Raw Data'!E84&gt;'Raw Data'!D84, ABS('Raw Data'!E84-'Raw Data'!D84)&gt;7), 'Raw Data'!AA84, 0)</f>
        <v/>
      </c>
      <c r="AD89" s="2">
        <f>IF($A89, 1, 0)</f>
        <v/>
      </c>
      <c r="AE89">
        <f>IF(AND('Raw Data'!D84&gt;9, 'Raw Data'!E84&gt;9), 'Raw Data'!AL84, 0)</f>
        <v/>
      </c>
      <c r="AF89" s="2">
        <f>IF($A89, 1, 0)</f>
        <v/>
      </c>
      <c r="AG89">
        <f>IF(AE89=0, 'Raw Data'!AM84, 0)</f>
        <v/>
      </c>
      <c r="AH89" s="2">
        <f>IF($A89, 1, 0)</f>
        <v/>
      </c>
      <c r="AI89">
        <f>IF(AND('Raw Data'!$D84&gt;14, 'Raw Data'!$E84&gt;14), 'Raw Data'!AN84, 0)</f>
        <v/>
      </c>
      <c r="AJ89" s="2">
        <f>IF($A89, 1, 0)</f>
        <v/>
      </c>
      <c r="AK89">
        <f>IF(AI89=0, 'Raw Data'!AO84, 0)</f>
        <v/>
      </c>
      <c r="AL89" s="2">
        <f>IF($A89, 1, 0)</f>
        <v/>
      </c>
      <c r="AM89">
        <f>IF(AND('Raw Data'!$D84&gt;19, 'Raw Data'!$E84&gt;19), 'Raw Data'!AP84, 0)</f>
        <v/>
      </c>
      <c r="AN89" s="2">
        <f>IF($A89, 1, 0)</f>
        <v/>
      </c>
      <c r="AO89">
        <f>IF(AM89=0, 'Raw Data'!AQ84, 0)</f>
        <v/>
      </c>
      <c r="AP89" s="2">
        <f>IF($A89, 1, 0)</f>
        <v/>
      </c>
      <c r="AQ89">
        <f>IF(AND('Raw Data'!$D84&gt;24, 'Raw Data'!$E84&gt;24), 'Raw Data'!AR84, 0)</f>
        <v/>
      </c>
      <c r="AR89" s="2">
        <f>IF($A89, 1, 0)</f>
        <v/>
      </c>
      <c r="AS89">
        <f>IF(AQ89=0, 'Raw Data'!AS84, 0)</f>
        <v/>
      </c>
      <c r="AT89" s="2">
        <f>IF($A89, 1, 0)</f>
        <v/>
      </c>
      <c r="AU89">
        <f>IF(AND('Raw Data'!$D84&gt;29, 'Raw Data'!$E84&gt;29), 'Raw Data'!AT84, 0)</f>
        <v/>
      </c>
      <c r="AV89" s="2">
        <f>IF($A89, 1, 0)</f>
        <v/>
      </c>
      <c r="AW89">
        <f>IF(AU89=0, 'Raw Data'!AU84, 0)</f>
        <v/>
      </c>
      <c r="AX89" s="2">
        <f>IF($A89, 1, 0)</f>
        <v/>
      </c>
      <c r="AY89">
        <f>IF(ISNUMBER('Raw Data'!D84), IF(_xlfn.XLOOKUP(SMALL('Raw Data'!K84:N84, 1), K89:Q89, K89:Q89, 0)&gt;0, SMALL('Raw Data'!K84:N84, 1), 0), 0)</f>
        <v/>
      </c>
      <c r="AZ89" s="2">
        <f>IF($A89, 1, 0)</f>
        <v/>
      </c>
      <c r="BA89">
        <f>IF(ISNUMBER('Raw Data'!D84), IF(_xlfn.XLOOKUP(SMALL('Raw Data'!K84:N84, 2), K89:Q89, K89:Q89, 0)&gt;0, SMALL('Raw Data'!K84:N84, 2), 0), 0)</f>
        <v/>
      </c>
      <c r="BB89" s="2">
        <f>IF($A89, 1, 0)</f>
        <v/>
      </c>
      <c r="BC89">
        <f>IF(ISNUMBER('Raw Data'!D84), IF(_xlfn.XLOOKUP(SMALL('Raw Data'!K84:N84, 3), K89:Q89, K89:Q89, 0)&gt;0, SMALL('Raw Data'!K84:N84, 3), 0), 0)</f>
        <v/>
      </c>
      <c r="BD89" s="2">
        <f>IF($A89, 1, 0)</f>
        <v/>
      </c>
      <c r="BE89">
        <f>IF(ISNUMBER('Raw Data'!D84), IF(_xlfn.XLOOKUP(SMALL('Raw Data'!K84:N84, 4), K89:Q89, K89:Q89, 0)&gt;0, SMALL('Raw Data'!K84:N84, 4), 0), 0)</f>
        <v/>
      </c>
      <c r="BF89" s="2">
        <f>IF($A89, 1, 0)</f>
        <v/>
      </c>
      <c r="BG89">
        <f>IF(AND('Raw Data'!I84&lt;'Raw Data'!J84, 'Raw Data'!D84&gt;'Raw Data'!E84), 'Raw Data'!I84, IF(AND('Raw Data'!J84&lt;'Raw Data'!I84, 'Raw Data'!E84&gt;'Raw Data'!D84), 'Raw Data'!J84, 0))</f>
        <v/>
      </c>
      <c r="BH89">
        <f>IF(OR(AND('Raw Data'!I84&lt;'Raw Data'!J84, 'Raw Data'!I84&gt;BH$1), AND('Raw Data'!J84&lt;'Raw Data'!I84, 'Raw Data'!J84&gt;BH$1)), 1, 0)</f>
        <v/>
      </c>
      <c r="BI89">
        <f>IF(AND(BH89, ABS('Raw Data'!D84-'Raw Data'!E84)&lt;4), 'Raw Data'!Z84, 0)</f>
        <v/>
      </c>
      <c r="BJ89">
        <f>IF('Raw Data'!F84&gt;Analysis!BJ$1, 1, 0)</f>
        <v/>
      </c>
      <c r="BK89">
        <f>IF(BJ89, AQ89, 0)</f>
        <v/>
      </c>
      <c r="BL89">
        <f>IF(AND('Raw Data'!F84&lt;Analysis!BL$1, ISBLANK('Raw Data'!F84)=FALSE), 1, 0)</f>
        <v/>
      </c>
      <c r="BM89">
        <f>IF(BL89, AS89, 0)</f>
        <v/>
      </c>
      <c r="BN89">
        <f>IF(AND('Raw Data'!F84&lt;Analysis!BN$1, ISBLANK('Raw Data'!F84)=FALSE), 1, 0)</f>
        <v/>
      </c>
      <c r="BO89">
        <f>IF(BN89, AI89, 0)</f>
        <v/>
      </c>
    </row>
    <row r="90">
      <c r="A90" s="2">
        <f>'Raw Data'!A85</f>
        <v/>
      </c>
      <c r="B90" s="2">
        <f>IF(A90, 1, 0)</f>
        <v/>
      </c>
      <c r="C90">
        <f>IF('Raw Data'!D85&lt;'Raw Data'!E85, 'Raw Data'!J85, 0)</f>
        <v/>
      </c>
      <c r="D90" s="2">
        <f>IF(A90, 1, 0)</f>
        <v/>
      </c>
      <c r="E90">
        <f>IF('Raw Data'!D85&gt;'Raw Data'!E85, 'Raw Data'!I85, 0)</f>
        <v/>
      </c>
      <c r="F90" s="2">
        <f>IF('Raw Data'!F85&gt;0, 1, 0)</f>
        <v/>
      </c>
      <c r="G90">
        <f>IF(SUM('Raw Data'!D85:E85)&lt;'Raw Data'!F85, 'Raw Data'!H85, 0)</f>
        <v/>
      </c>
      <c r="H90">
        <f>IF('Raw Data'!F85&gt;0, 1, 0)</f>
        <v/>
      </c>
      <c r="I90">
        <f>IF(SUM('Raw Data'!D85:E85)&gt;'Raw Data'!F85, 'Raw Data'!G85, 0)</f>
        <v/>
      </c>
      <c r="J90" s="2">
        <f>IF($A90, 1, 0)</f>
        <v/>
      </c>
      <c r="K90">
        <f>IF(AND('Raw Data'!D85&gt;'Raw Data'!E85, ABS('Raw Data'!D85-'Raw Data'!E85)&lt;14), 'Raw Data'!K85, 0)</f>
        <v/>
      </c>
      <c r="L90" s="2">
        <f>IF($A90, 1, 0)</f>
        <v/>
      </c>
      <c r="M90">
        <f>IF(AND('Raw Data'!D85&gt;'Raw Data'!E85, ABS('Raw Data'!D85-'Raw Data'!E85)&gt;13), 'Raw Data'!L85, 0)</f>
        <v/>
      </c>
      <c r="N90" s="2">
        <f>IF($A90, 1, 0)</f>
        <v/>
      </c>
      <c r="O90">
        <f>IF(AND('Raw Data'!E85&gt;'Raw Data'!D85, ABS('Raw Data'!E85-'Raw Data'!D85)&lt;14), 'Raw Data'!M85, 0)</f>
        <v/>
      </c>
      <c r="P90" s="2">
        <f>IF($A90, 1, 0)</f>
        <v/>
      </c>
      <c r="Q90">
        <f>IF(AND('Raw Data'!E85&gt;'Raw Data'!D85, ABS('Raw Data'!E85-'Raw Data'!D85)&gt;13), 'Raw Data'!N85, 0)</f>
        <v/>
      </c>
      <c r="R90" s="2">
        <f>IF($A90, 1, 0)</f>
        <v/>
      </c>
      <c r="S90">
        <f>IF(AND('Raw Data'!D85&gt;'Raw Data'!E85, ABS('Raw Data'!E85-'Raw Data'!D85)&gt;7), 'Raw Data'!V85, 0)</f>
        <v/>
      </c>
      <c r="T90" s="2">
        <f>IF($A90, 1, 0)</f>
        <v/>
      </c>
      <c r="U90">
        <f>IF(ABS('Raw Data'!D85-'Raw Data'!E85)&lt;8, 'Raw Data'!W85, 0)</f>
        <v/>
      </c>
      <c r="V90" s="2">
        <f>IF($A90, 1, 0)</f>
        <v/>
      </c>
      <c r="W90">
        <f>IF(AND('Raw Data'!E85&gt;'Raw Data'!D85, ABS('Raw Data'!E85-'Raw Data'!D85)&gt;7), 'Raw Data'!X85, 0)</f>
        <v/>
      </c>
      <c r="X90" s="2">
        <f>IF($A90, 1, 0)</f>
        <v/>
      </c>
      <c r="Y90">
        <f>IF(AND('Raw Data'!D85&gt;'Raw Data'!E85, ABS('Raw Data'!E85-'Raw Data'!D85)&gt;3), 'Raw Data'!Y85, 0)</f>
        <v/>
      </c>
      <c r="Z90" s="2">
        <f>IF($A90, 1, 0)</f>
        <v/>
      </c>
      <c r="AA90">
        <f>IF(ABS('Raw Data'!D85-'Raw Data'!E85)&lt;4, 'Raw Data'!Z85, 0)</f>
        <v/>
      </c>
      <c r="AB90" s="2">
        <f>IF($A90, 1, 0)</f>
        <v/>
      </c>
      <c r="AC90">
        <f>IF(AND('Raw Data'!E85&gt;'Raw Data'!D85, ABS('Raw Data'!E85-'Raw Data'!D85)&gt;7), 'Raw Data'!AA85, 0)</f>
        <v/>
      </c>
      <c r="AD90" s="2">
        <f>IF($A90, 1, 0)</f>
        <v/>
      </c>
      <c r="AE90">
        <f>IF(AND('Raw Data'!D85&gt;9, 'Raw Data'!E85&gt;9), 'Raw Data'!AL85, 0)</f>
        <v/>
      </c>
      <c r="AF90" s="2">
        <f>IF($A90, 1, 0)</f>
        <v/>
      </c>
      <c r="AG90">
        <f>IF(AE90=0, 'Raw Data'!AM85, 0)</f>
        <v/>
      </c>
      <c r="AH90" s="2">
        <f>IF($A90, 1, 0)</f>
        <v/>
      </c>
      <c r="AI90">
        <f>IF(AND('Raw Data'!$D85&gt;14, 'Raw Data'!$E85&gt;14), 'Raw Data'!AN85, 0)</f>
        <v/>
      </c>
      <c r="AJ90" s="2">
        <f>IF($A90, 1, 0)</f>
        <v/>
      </c>
      <c r="AK90">
        <f>IF(AI90=0, 'Raw Data'!AO85, 0)</f>
        <v/>
      </c>
      <c r="AL90" s="2">
        <f>IF($A90, 1, 0)</f>
        <v/>
      </c>
      <c r="AM90">
        <f>IF(AND('Raw Data'!$D85&gt;19, 'Raw Data'!$E85&gt;19), 'Raw Data'!AP85, 0)</f>
        <v/>
      </c>
      <c r="AN90" s="2">
        <f>IF($A90, 1, 0)</f>
        <v/>
      </c>
      <c r="AO90">
        <f>IF(AM90=0, 'Raw Data'!AQ85, 0)</f>
        <v/>
      </c>
      <c r="AP90" s="2">
        <f>IF($A90, 1, 0)</f>
        <v/>
      </c>
      <c r="AQ90">
        <f>IF(AND('Raw Data'!$D85&gt;24, 'Raw Data'!$E85&gt;24), 'Raw Data'!AR85, 0)</f>
        <v/>
      </c>
      <c r="AR90" s="2">
        <f>IF($A90, 1, 0)</f>
        <v/>
      </c>
      <c r="AS90">
        <f>IF(AQ90=0, 'Raw Data'!AS85, 0)</f>
        <v/>
      </c>
      <c r="AT90" s="2">
        <f>IF($A90, 1, 0)</f>
        <v/>
      </c>
      <c r="AU90">
        <f>IF(AND('Raw Data'!$D85&gt;29, 'Raw Data'!$E85&gt;29), 'Raw Data'!AT85, 0)</f>
        <v/>
      </c>
      <c r="AV90" s="2">
        <f>IF($A90, 1, 0)</f>
        <v/>
      </c>
      <c r="AW90">
        <f>IF(AU90=0, 'Raw Data'!AU85, 0)</f>
        <v/>
      </c>
      <c r="AX90" s="2">
        <f>IF($A90, 1, 0)</f>
        <v/>
      </c>
      <c r="AY90">
        <f>IF(ISNUMBER('Raw Data'!D85), IF(_xlfn.XLOOKUP(SMALL('Raw Data'!K85:N85, 1), K90:Q90, K90:Q90, 0)&gt;0, SMALL('Raw Data'!K85:N85, 1), 0), 0)</f>
        <v/>
      </c>
      <c r="AZ90" s="2">
        <f>IF($A90, 1, 0)</f>
        <v/>
      </c>
      <c r="BA90">
        <f>IF(ISNUMBER('Raw Data'!D85), IF(_xlfn.XLOOKUP(SMALL('Raw Data'!K85:N85, 2), K90:Q90, K90:Q90, 0)&gt;0, SMALL('Raw Data'!K85:N85, 2), 0), 0)</f>
        <v/>
      </c>
      <c r="BB90" s="2">
        <f>IF($A90, 1, 0)</f>
        <v/>
      </c>
      <c r="BC90">
        <f>IF(ISNUMBER('Raw Data'!D85), IF(_xlfn.XLOOKUP(SMALL('Raw Data'!K85:N85, 3), K90:Q90, K90:Q90, 0)&gt;0, SMALL('Raw Data'!K85:N85, 3), 0), 0)</f>
        <v/>
      </c>
      <c r="BD90" s="2">
        <f>IF($A90, 1, 0)</f>
        <v/>
      </c>
      <c r="BE90">
        <f>IF(ISNUMBER('Raw Data'!D85), IF(_xlfn.XLOOKUP(SMALL('Raw Data'!K85:N85, 4), K90:Q90, K90:Q90, 0)&gt;0, SMALL('Raw Data'!K85:N85, 4), 0), 0)</f>
        <v/>
      </c>
      <c r="BF90" s="2">
        <f>IF($A90, 1, 0)</f>
        <v/>
      </c>
      <c r="BG90">
        <f>IF(AND('Raw Data'!I85&lt;'Raw Data'!J85, 'Raw Data'!D85&gt;'Raw Data'!E85), 'Raw Data'!I85, IF(AND('Raw Data'!J85&lt;'Raw Data'!I85, 'Raw Data'!E85&gt;'Raw Data'!D85), 'Raw Data'!J85, 0))</f>
        <v/>
      </c>
      <c r="BH90">
        <f>IF(OR(AND('Raw Data'!I85&lt;'Raw Data'!J85, 'Raw Data'!I85&gt;BH$1), AND('Raw Data'!J85&lt;'Raw Data'!I85, 'Raw Data'!J85&gt;BH$1)), 1, 0)</f>
        <v/>
      </c>
      <c r="BI90">
        <f>IF(AND(BH90, ABS('Raw Data'!D85-'Raw Data'!E85)&lt;4), 'Raw Data'!Z85, 0)</f>
        <v/>
      </c>
      <c r="BJ90">
        <f>IF('Raw Data'!F85&gt;Analysis!BJ$1, 1, 0)</f>
        <v/>
      </c>
      <c r="BK90">
        <f>IF(BJ90, AQ90, 0)</f>
        <v/>
      </c>
      <c r="BL90">
        <f>IF(AND('Raw Data'!F85&lt;Analysis!BL$1, ISBLANK('Raw Data'!F85)=FALSE), 1, 0)</f>
        <v/>
      </c>
      <c r="BM90">
        <f>IF(BL90, AS90, 0)</f>
        <v/>
      </c>
      <c r="BN90">
        <f>IF(AND('Raw Data'!F85&lt;Analysis!BN$1, ISBLANK('Raw Data'!F85)=FALSE), 1, 0)</f>
        <v/>
      </c>
      <c r="BO90">
        <f>IF(BN90, AI90, 0)</f>
        <v/>
      </c>
    </row>
    <row r="91">
      <c r="A91" s="2">
        <f>'Raw Data'!A86</f>
        <v/>
      </c>
      <c r="B91" s="2">
        <f>IF(A91, 1, 0)</f>
        <v/>
      </c>
      <c r="C91">
        <f>IF('Raw Data'!D86&lt;'Raw Data'!E86, 'Raw Data'!J86, 0)</f>
        <v/>
      </c>
      <c r="D91" s="2">
        <f>IF(A91, 1, 0)</f>
        <v/>
      </c>
      <c r="E91">
        <f>IF('Raw Data'!D86&gt;'Raw Data'!E86, 'Raw Data'!I86, 0)</f>
        <v/>
      </c>
      <c r="F91" s="2">
        <f>IF('Raw Data'!F86&gt;0, 1, 0)</f>
        <v/>
      </c>
      <c r="G91">
        <f>IF(SUM('Raw Data'!D86:E86)&lt;'Raw Data'!F86, 'Raw Data'!H86, 0)</f>
        <v/>
      </c>
      <c r="H91">
        <f>IF('Raw Data'!F86&gt;0, 1, 0)</f>
        <v/>
      </c>
      <c r="I91">
        <f>IF(SUM('Raw Data'!D86:E86)&gt;'Raw Data'!F86, 'Raw Data'!G86, 0)</f>
        <v/>
      </c>
      <c r="J91" s="2">
        <f>IF($A91, 1, 0)</f>
        <v/>
      </c>
      <c r="K91">
        <f>IF(AND('Raw Data'!D86&gt;'Raw Data'!E86, ABS('Raw Data'!D86-'Raw Data'!E86)&lt;14), 'Raw Data'!K86, 0)</f>
        <v/>
      </c>
      <c r="L91" s="2">
        <f>IF($A91, 1, 0)</f>
        <v/>
      </c>
      <c r="M91">
        <f>IF(AND('Raw Data'!D86&gt;'Raw Data'!E86, ABS('Raw Data'!D86-'Raw Data'!E86)&gt;13), 'Raw Data'!L86, 0)</f>
        <v/>
      </c>
      <c r="N91" s="2">
        <f>IF($A91, 1, 0)</f>
        <v/>
      </c>
      <c r="O91">
        <f>IF(AND('Raw Data'!E86&gt;'Raw Data'!D86, ABS('Raw Data'!E86-'Raw Data'!D86)&lt;14), 'Raw Data'!M86, 0)</f>
        <v/>
      </c>
      <c r="P91" s="2">
        <f>IF($A91, 1, 0)</f>
        <v/>
      </c>
      <c r="Q91">
        <f>IF(AND('Raw Data'!E86&gt;'Raw Data'!D86, ABS('Raw Data'!E86-'Raw Data'!D86)&gt;13), 'Raw Data'!N86, 0)</f>
        <v/>
      </c>
      <c r="R91" s="2">
        <f>IF($A91, 1, 0)</f>
        <v/>
      </c>
      <c r="S91">
        <f>IF(AND('Raw Data'!D86&gt;'Raw Data'!E86, ABS('Raw Data'!E86-'Raw Data'!D86)&gt;7), 'Raw Data'!V86, 0)</f>
        <v/>
      </c>
      <c r="T91" s="2">
        <f>IF($A91, 1, 0)</f>
        <v/>
      </c>
      <c r="U91">
        <f>IF(ABS('Raw Data'!D86-'Raw Data'!E86)&lt;8, 'Raw Data'!W86, 0)</f>
        <v/>
      </c>
      <c r="V91" s="2">
        <f>IF($A91, 1, 0)</f>
        <v/>
      </c>
      <c r="W91">
        <f>IF(AND('Raw Data'!E86&gt;'Raw Data'!D86, ABS('Raw Data'!E86-'Raw Data'!D86)&gt;7), 'Raw Data'!X86, 0)</f>
        <v/>
      </c>
      <c r="X91" s="2">
        <f>IF($A91, 1, 0)</f>
        <v/>
      </c>
      <c r="Y91">
        <f>IF(AND('Raw Data'!D86&gt;'Raw Data'!E86, ABS('Raw Data'!E86-'Raw Data'!D86)&gt;3), 'Raw Data'!Y86, 0)</f>
        <v/>
      </c>
      <c r="Z91" s="2">
        <f>IF($A91, 1, 0)</f>
        <v/>
      </c>
      <c r="AA91">
        <f>IF(ABS('Raw Data'!D86-'Raw Data'!E86)&lt;4, 'Raw Data'!Z86, 0)</f>
        <v/>
      </c>
      <c r="AB91" s="2">
        <f>IF($A91, 1, 0)</f>
        <v/>
      </c>
      <c r="AC91">
        <f>IF(AND('Raw Data'!E86&gt;'Raw Data'!D86, ABS('Raw Data'!E86-'Raw Data'!D86)&gt;7), 'Raw Data'!AA86, 0)</f>
        <v/>
      </c>
      <c r="AD91" s="2">
        <f>IF($A91, 1, 0)</f>
        <v/>
      </c>
      <c r="AE91">
        <f>IF(AND('Raw Data'!D86&gt;9, 'Raw Data'!E86&gt;9), 'Raw Data'!AL86, 0)</f>
        <v/>
      </c>
      <c r="AF91" s="2">
        <f>IF($A91, 1, 0)</f>
        <v/>
      </c>
      <c r="AG91">
        <f>IF(AE91=0, 'Raw Data'!AM86, 0)</f>
        <v/>
      </c>
      <c r="AH91" s="2">
        <f>IF($A91, 1, 0)</f>
        <v/>
      </c>
      <c r="AI91">
        <f>IF(AND('Raw Data'!$D86&gt;14, 'Raw Data'!$E86&gt;14), 'Raw Data'!AN86, 0)</f>
        <v/>
      </c>
      <c r="AJ91" s="2">
        <f>IF($A91, 1, 0)</f>
        <v/>
      </c>
      <c r="AK91">
        <f>IF(AI91=0, 'Raw Data'!AO86, 0)</f>
        <v/>
      </c>
      <c r="AL91" s="2">
        <f>IF($A91, 1, 0)</f>
        <v/>
      </c>
      <c r="AM91">
        <f>IF(AND('Raw Data'!$D86&gt;19, 'Raw Data'!$E86&gt;19), 'Raw Data'!AP86, 0)</f>
        <v/>
      </c>
      <c r="AN91" s="2">
        <f>IF($A91, 1, 0)</f>
        <v/>
      </c>
      <c r="AO91">
        <f>IF(AM91=0, 'Raw Data'!AQ86, 0)</f>
        <v/>
      </c>
      <c r="AP91" s="2">
        <f>IF($A91, 1, 0)</f>
        <v/>
      </c>
      <c r="AQ91">
        <f>IF(AND('Raw Data'!$D86&gt;24, 'Raw Data'!$E86&gt;24), 'Raw Data'!AR86, 0)</f>
        <v/>
      </c>
      <c r="AR91" s="2">
        <f>IF($A91, 1, 0)</f>
        <v/>
      </c>
      <c r="AS91">
        <f>IF(AQ91=0, 'Raw Data'!AS86, 0)</f>
        <v/>
      </c>
      <c r="AT91" s="2">
        <f>IF($A91, 1, 0)</f>
        <v/>
      </c>
      <c r="AU91">
        <f>IF(AND('Raw Data'!$D86&gt;29, 'Raw Data'!$E86&gt;29), 'Raw Data'!AT86, 0)</f>
        <v/>
      </c>
      <c r="AV91" s="2">
        <f>IF($A91, 1, 0)</f>
        <v/>
      </c>
      <c r="AW91">
        <f>IF(AU91=0, 'Raw Data'!AU86, 0)</f>
        <v/>
      </c>
      <c r="AX91" s="2">
        <f>IF($A91, 1, 0)</f>
        <v/>
      </c>
      <c r="AY91">
        <f>IF(ISNUMBER('Raw Data'!D86), IF(_xlfn.XLOOKUP(SMALL('Raw Data'!K86:N86, 1), K91:Q91, K91:Q91, 0)&gt;0, SMALL('Raw Data'!K86:N86, 1), 0), 0)</f>
        <v/>
      </c>
      <c r="AZ91" s="2">
        <f>IF($A91, 1, 0)</f>
        <v/>
      </c>
      <c r="BA91">
        <f>IF(ISNUMBER('Raw Data'!D86), IF(_xlfn.XLOOKUP(SMALL('Raw Data'!K86:N86, 2), K91:Q91, K91:Q91, 0)&gt;0, SMALL('Raw Data'!K86:N86, 2), 0), 0)</f>
        <v/>
      </c>
      <c r="BB91" s="2">
        <f>IF($A91, 1, 0)</f>
        <v/>
      </c>
      <c r="BC91">
        <f>IF(ISNUMBER('Raw Data'!D86), IF(_xlfn.XLOOKUP(SMALL('Raw Data'!K86:N86, 3), K91:Q91, K91:Q91, 0)&gt;0, SMALL('Raw Data'!K86:N86, 3), 0), 0)</f>
        <v/>
      </c>
      <c r="BD91" s="2">
        <f>IF($A91, 1, 0)</f>
        <v/>
      </c>
      <c r="BE91">
        <f>IF(ISNUMBER('Raw Data'!D86), IF(_xlfn.XLOOKUP(SMALL('Raw Data'!K86:N86, 4), K91:Q91, K91:Q91, 0)&gt;0, SMALL('Raw Data'!K86:N86, 4), 0), 0)</f>
        <v/>
      </c>
      <c r="BF91" s="2">
        <f>IF($A91, 1, 0)</f>
        <v/>
      </c>
      <c r="BG91">
        <f>IF(AND('Raw Data'!I86&lt;'Raw Data'!J86, 'Raw Data'!D86&gt;'Raw Data'!E86), 'Raw Data'!I86, IF(AND('Raw Data'!J86&lt;'Raw Data'!I86, 'Raw Data'!E86&gt;'Raw Data'!D86), 'Raw Data'!J86, 0))</f>
        <v/>
      </c>
      <c r="BH91">
        <f>IF(OR(AND('Raw Data'!I86&lt;'Raw Data'!J86, 'Raw Data'!I86&gt;BH$1), AND('Raw Data'!J86&lt;'Raw Data'!I86, 'Raw Data'!J86&gt;BH$1)), 1, 0)</f>
        <v/>
      </c>
      <c r="BI91">
        <f>IF(AND(BH91, ABS('Raw Data'!D86-'Raw Data'!E86)&lt;4), 'Raw Data'!Z86, 0)</f>
        <v/>
      </c>
      <c r="BJ91">
        <f>IF('Raw Data'!F86&gt;Analysis!BJ$1, 1, 0)</f>
        <v/>
      </c>
      <c r="BK91">
        <f>IF(BJ91, AQ91, 0)</f>
        <v/>
      </c>
      <c r="BL91">
        <f>IF(AND('Raw Data'!F86&lt;Analysis!BL$1, ISBLANK('Raw Data'!F86)=FALSE), 1, 0)</f>
        <v/>
      </c>
      <c r="BM91">
        <f>IF(BL91, AS91, 0)</f>
        <v/>
      </c>
      <c r="BN91">
        <f>IF(AND('Raw Data'!F86&lt;Analysis!BN$1, ISBLANK('Raw Data'!F86)=FALSE), 1, 0)</f>
        <v/>
      </c>
      <c r="BO91">
        <f>IF(BN91, AI91, 0)</f>
        <v/>
      </c>
    </row>
    <row r="92">
      <c r="A92" s="2">
        <f>'Raw Data'!A87</f>
        <v/>
      </c>
      <c r="B92" s="2">
        <f>IF(A92, 1, 0)</f>
        <v/>
      </c>
      <c r="C92">
        <f>IF('Raw Data'!D87&lt;'Raw Data'!E87, 'Raw Data'!J87, 0)</f>
        <v/>
      </c>
      <c r="D92" s="2">
        <f>IF(A92, 1, 0)</f>
        <v/>
      </c>
      <c r="E92">
        <f>IF('Raw Data'!D87&gt;'Raw Data'!E87, 'Raw Data'!I87, 0)</f>
        <v/>
      </c>
      <c r="F92" s="2">
        <f>IF('Raw Data'!F87&gt;0, 1, 0)</f>
        <v/>
      </c>
      <c r="G92">
        <f>IF(SUM('Raw Data'!D87:E87)&lt;'Raw Data'!F87, 'Raw Data'!H87, 0)</f>
        <v/>
      </c>
      <c r="H92">
        <f>IF('Raw Data'!F87&gt;0, 1, 0)</f>
        <v/>
      </c>
      <c r="I92">
        <f>IF(SUM('Raw Data'!D87:E87)&gt;'Raw Data'!F87, 'Raw Data'!G87, 0)</f>
        <v/>
      </c>
      <c r="J92" s="2">
        <f>IF($A92, 1, 0)</f>
        <v/>
      </c>
      <c r="K92">
        <f>IF(AND('Raw Data'!D87&gt;'Raw Data'!E87, ABS('Raw Data'!D87-'Raw Data'!E87)&lt;14), 'Raw Data'!K87, 0)</f>
        <v/>
      </c>
      <c r="L92" s="2">
        <f>IF($A92, 1, 0)</f>
        <v/>
      </c>
      <c r="M92">
        <f>IF(AND('Raw Data'!D87&gt;'Raw Data'!E87, ABS('Raw Data'!D87-'Raw Data'!E87)&gt;13), 'Raw Data'!L87, 0)</f>
        <v/>
      </c>
      <c r="N92" s="2">
        <f>IF($A92, 1, 0)</f>
        <v/>
      </c>
      <c r="O92">
        <f>IF(AND('Raw Data'!E87&gt;'Raw Data'!D87, ABS('Raw Data'!E87-'Raw Data'!D87)&lt;14), 'Raw Data'!M87, 0)</f>
        <v/>
      </c>
      <c r="P92" s="2">
        <f>IF($A92, 1, 0)</f>
        <v/>
      </c>
      <c r="Q92">
        <f>IF(AND('Raw Data'!E87&gt;'Raw Data'!D87, ABS('Raw Data'!E87-'Raw Data'!D87)&gt;13), 'Raw Data'!N87, 0)</f>
        <v/>
      </c>
      <c r="R92" s="2">
        <f>IF($A92, 1, 0)</f>
        <v/>
      </c>
      <c r="S92">
        <f>IF(AND('Raw Data'!D87&gt;'Raw Data'!E87, ABS('Raw Data'!E87-'Raw Data'!D87)&gt;7), 'Raw Data'!V87, 0)</f>
        <v/>
      </c>
      <c r="T92" s="2">
        <f>IF($A92, 1, 0)</f>
        <v/>
      </c>
      <c r="U92">
        <f>IF(ABS('Raw Data'!D87-'Raw Data'!E87)&lt;8, 'Raw Data'!W87, 0)</f>
        <v/>
      </c>
      <c r="V92" s="2">
        <f>IF($A92, 1, 0)</f>
        <v/>
      </c>
      <c r="W92">
        <f>IF(AND('Raw Data'!E87&gt;'Raw Data'!D87, ABS('Raw Data'!E87-'Raw Data'!D87)&gt;7), 'Raw Data'!X87, 0)</f>
        <v/>
      </c>
      <c r="X92" s="2">
        <f>IF($A92, 1, 0)</f>
        <v/>
      </c>
      <c r="Y92">
        <f>IF(AND('Raw Data'!D87&gt;'Raw Data'!E87, ABS('Raw Data'!E87-'Raw Data'!D87)&gt;3), 'Raw Data'!Y87, 0)</f>
        <v/>
      </c>
      <c r="Z92" s="2">
        <f>IF($A92, 1, 0)</f>
        <v/>
      </c>
      <c r="AA92">
        <f>IF(ABS('Raw Data'!D87-'Raw Data'!E87)&lt;4, 'Raw Data'!Z87, 0)</f>
        <v/>
      </c>
      <c r="AB92" s="2">
        <f>IF($A92, 1, 0)</f>
        <v/>
      </c>
      <c r="AC92">
        <f>IF(AND('Raw Data'!E87&gt;'Raw Data'!D87, ABS('Raw Data'!E87-'Raw Data'!D87)&gt;7), 'Raw Data'!AA87, 0)</f>
        <v/>
      </c>
      <c r="AD92" s="2">
        <f>IF($A92, 1, 0)</f>
        <v/>
      </c>
      <c r="AE92">
        <f>IF(AND('Raw Data'!D87&gt;9, 'Raw Data'!E87&gt;9), 'Raw Data'!AL87, 0)</f>
        <v/>
      </c>
      <c r="AF92" s="2">
        <f>IF($A92, 1, 0)</f>
        <v/>
      </c>
      <c r="AG92">
        <f>IF(AE92=0, 'Raw Data'!AM87, 0)</f>
        <v/>
      </c>
      <c r="AH92" s="2">
        <f>IF($A92, 1, 0)</f>
        <v/>
      </c>
      <c r="AI92">
        <f>IF(AND('Raw Data'!$D87&gt;14, 'Raw Data'!$E87&gt;14), 'Raw Data'!AN87, 0)</f>
        <v/>
      </c>
      <c r="AJ92" s="2">
        <f>IF($A92, 1, 0)</f>
        <v/>
      </c>
      <c r="AK92">
        <f>IF(AI92=0, 'Raw Data'!AO87, 0)</f>
        <v/>
      </c>
      <c r="AL92" s="2">
        <f>IF($A92, 1, 0)</f>
        <v/>
      </c>
      <c r="AM92">
        <f>IF(AND('Raw Data'!$D87&gt;19, 'Raw Data'!$E87&gt;19), 'Raw Data'!AP87, 0)</f>
        <v/>
      </c>
      <c r="AN92" s="2">
        <f>IF($A92, 1, 0)</f>
        <v/>
      </c>
      <c r="AO92">
        <f>IF(AM92=0, 'Raw Data'!AQ87, 0)</f>
        <v/>
      </c>
      <c r="AP92" s="2">
        <f>IF($A92, 1, 0)</f>
        <v/>
      </c>
      <c r="AQ92">
        <f>IF(AND('Raw Data'!$D87&gt;24, 'Raw Data'!$E87&gt;24), 'Raw Data'!AR87, 0)</f>
        <v/>
      </c>
      <c r="AR92" s="2">
        <f>IF($A92, 1, 0)</f>
        <v/>
      </c>
      <c r="AS92">
        <f>IF(AQ92=0, 'Raw Data'!AS87, 0)</f>
        <v/>
      </c>
      <c r="AT92" s="2">
        <f>IF($A92, 1, 0)</f>
        <v/>
      </c>
      <c r="AU92">
        <f>IF(AND('Raw Data'!$D87&gt;29, 'Raw Data'!$E87&gt;29), 'Raw Data'!AT87, 0)</f>
        <v/>
      </c>
      <c r="AV92" s="2">
        <f>IF($A92, 1, 0)</f>
        <v/>
      </c>
      <c r="AW92">
        <f>IF(AU92=0, 'Raw Data'!AU87, 0)</f>
        <v/>
      </c>
      <c r="AX92" s="2">
        <f>IF($A92, 1, 0)</f>
        <v/>
      </c>
      <c r="AY92">
        <f>IF(ISNUMBER('Raw Data'!D87), IF(_xlfn.XLOOKUP(SMALL('Raw Data'!K87:N87, 1), K92:Q92, K92:Q92, 0)&gt;0, SMALL('Raw Data'!K87:N87, 1), 0), 0)</f>
        <v/>
      </c>
      <c r="AZ92" s="2">
        <f>IF($A92, 1, 0)</f>
        <v/>
      </c>
      <c r="BA92">
        <f>IF(ISNUMBER('Raw Data'!D87), IF(_xlfn.XLOOKUP(SMALL('Raw Data'!K87:N87, 2), K92:Q92, K92:Q92, 0)&gt;0, SMALL('Raw Data'!K87:N87, 2), 0), 0)</f>
        <v/>
      </c>
      <c r="BB92" s="2">
        <f>IF($A92, 1, 0)</f>
        <v/>
      </c>
      <c r="BC92">
        <f>IF(ISNUMBER('Raw Data'!D87), IF(_xlfn.XLOOKUP(SMALL('Raw Data'!K87:N87, 3), K92:Q92, K92:Q92, 0)&gt;0, SMALL('Raw Data'!K87:N87, 3), 0), 0)</f>
        <v/>
      </c>
      <c r="BD92" s="2">
        <f>IF($A92, 1, 0)</f>
        <v/>
      </c>
      <c r="BE92">
        <f>IF(ISNUMBER('Raw Data'!D87), IF(_xlfn.XLOOKUP(SMALL('Raw Data'!K87:N87, 4), K92:Q92, K92:Q92, 0)&gt;0, SMALL('Raw Data'!K87:N87, 4), 0), 0)</f>
        <v/>
      </c>
      <c r="BF92" s="2">
        <f>IF($A92, 1, 0)</f>
        <v/>
      </c>
      <c r="BG92">
        <f>IF(AND('Raw Data'!I87&lt;'Raw Data'!J87, 'Raw Data'!D87&gt;'Raw Data'!E87), 'Raw Data'!I87, IF(AND('Raw Data'!J87&lt;'Raw Data'!I87, 'Raw Data'!E87&gt;'Raw Data'!D87), 'Raw Data'!J87, 0))</f>
        <v/>
      </c>
      <c r="BH92">
        <f>IF(OR(AND('Raw Data'!I87&lt;'Raw Data'!J87, 'Raw Data'!I87&gt;BH$1), AND('Raw Data'!J87&lt;'Raw Data'!I87, 'Raw Data'!J87&gt;BH$1)), 1, 0)</f>
        <v/>
      </c>
      <c r="BI92">
        <f>IF(AND(BH92, ABS('Raw Data'!D87-'Raw Data'!E87)&lt;4), 'Raw Data'!Z87, 0)</f>
        <v/>
      </c>
      <c r="BJ92">
        <f>IF('Raw Data'!F87&gt;Analysis!BJ$1, 1, 0)</f>
        <v/>
      </c>
      <c r="BK92">
        <f>IF(BJ92, AQ92, 0)</f>
        <v/>
      </c>
      <c r="BL92">
        <f>IF(AND('Raw Data'!F87&lt;Analysis!BL$1, ISBLANK('Raw Data'!F87)=FALSE), 1, 0)</f>
        <v/>
      </c>
      <c r="BM92">
        <f>IF(BL92, AS92, 0)</f>
        <v/>
      </c>
      <c r="BN92">
        <f>IF(AND('Raw Data'!F87&lt;Analysis!BN$1, ISBLANK('Raw Data'!F87)=FALSE), 1, 0)</f>
        <v/>
      </c>
      <c r="BO92">
        <f>IF(BN92, AI92, 0)</f>
        <v/>
      </c>
    </row>
    <row r="93">
      <c r="A93" s="2">
        <f>'Raw Data'!A88</f>
        <v/>
      </c>
      <c r="B93" s="2">
        <f>IF(A93, 1, 0)</f>
        <v/>
      </c>
      <c r="C93">
        <f>IF('Raw Data'!D88&lt;'Raw Data'!E88, 'Raw Data'!J88, 0)</f>
        <v/>
      </c>
      <c r="D93" s="2">
        <f>IF(A93, 1, 0)</f>
        <v/>
      </c>
      <c r="E93">
        <f>IF('Raw Data'!D88&gt;'Raw Data'!E88, 'Raw Data'!I88, 0)</f>
        <v/>
      </c>
      <c r="F93" s="2">
        <f>IF('Raw Data'!F88&gt;0, 1, 0)</f>
        <v/>
      </c>
      <c r="G93">
        <f>IF(SUM('Raw Data'!D88:E88)&lt;'Raw Data'!F88, 'Raw Data'!H88, 0)</f>
        <v/>
      </c>
      <c r="H93">
        <f>IF('Raw Data'!F88&gt;0, 1, 0)</f>
        <v/>
      </c>
      <c r="I93">
        <f>IF(SUM('Raw Data'!D88:E88)&gt;'Raw Data'!F88, 'Raw Data'!G88, 0)</f>
        <v/>
      </c>
      <c r="J93" s="2">
        <f>IF($A93, 1, 0)</f>
        <v/>
      </c>
      <c r="K93">
        <f>IF(AND('Raw Data'!D88&gt;'Raw Data'!E88, ABS('Raw Data'!D88-'Raw Data'!E88)&lt;14), 'Raw Data'!K88, 0)</f>
        <v/>
      </c>
      <c r="L93" s="2">
        <f>IF($A93, 1, 0)</f>
        <v/>
      </c>
      <c r="M93">
        <f>IF(AND('Raw Data'!D88&gt;'Raw Data'!E88, ABS('Raw Data'!D88-'Raw Data'!E88)&gt;13), 'Raw Data'!L88, 0)</f>
        <v/>
      </c>
      <c r="N93" s="2">
        <f>IF($A93, 1, 0)</f>
        <v/>
      </c>
      <c r="O93">
        <f>IF(AND('Raw Data'!E88&gt;'Raw Data'!D88, ABS('Raw Data'!E88-'Raw Data'!D88)&lt;14), 'Raw Data'!M88, 0)</f>
        <v/>
      </c>
      <c r="P93" s="2">
        <f>IF($A93, 1, 0)</f>
        <v/>
      </c>
      <c r="Q93">
        <f>IF(AND('Raw Data'!E88&gt;'Raw Data'!D88, ABS('Raw Data'!E88-'Raw Data'!D88)&gt;13), 'Raw Data'!N88, 0)</f>
        <v/>
      </c>
      <c r="R93" s="2">
        <f>IF($A93, 1, 0)</f>
        <v/>
      </c>
      <c r="S93">
        <f>IF(AND('Raw Data'!D88&gt;'Raw Data'!E88, ABS('Raw Data'!E88-'Raw Data'!D88)&gt;7), 'Raw Data'!V88, 0)</f>
        <v/>
      </c>
      <c r="T93" s="2">
        <f>IF($A93, 1, 0)</f>
        <v/>
      </c>
      <c r="U93">
        <f>IF(ABS('Raw Data'!D88-'Raw Data'!E88)&lt;8, 'Raw Data'!W88, 0)</f>
        <v/>
      </c>
      <c r="V93" s="2">
        <f>IF($A93, 1, 0)</f>
        <v/>
      </c>
      <c r="W93">
        <f>IF(AND('Raw Data'!E88&gt;'Raw Data'!D88, ABS('Raw Data'!E88-'Raw Data'!D88)&gt;7), 'Raw Data'!X88, 0)</f>
        <v/>
      </c>
      <c r="X93" s="2">
        <f>IF($A93, 1, 0)</f>
        <v/>
      </c>
      <c r="Y93">
        <f>IF(AND('Raw Data'!D88&gt;'Raw Data'!E88, ABS('Raw Data'!E88-'Raw Data'!D88)&gt;3), 'Raw Data'!Y88, 0)</f>
        <v/>
      </c>
      <c r="Z93" s="2">
        <f>IF($A93, 1, 0)</f>
        <v/>
      </c>
      <c r="AA93">
        <f>IF(ABS('Raw Data'!D88-'Raw Data'!E88)&lt;4, 'Raw Data'!Z88, 0)</f>
        <v/>
      </c>
      <c r="AB93" s="2">
        <f>IF($A93, 1, 0)</f>
        <v/>
      </c>
      <c r="AC93">
        <f>IF(AND('Raw Data'!E88&gt;'Raw Data'!D88, ABS('Raw Data'!E88-'Raw Data'!D88)&gt;7), 'Raw Data'!AA88, 0)</f>
        <v/>
      </c>
      <c r="AD93" s="2">
        <f>IF($A93, 1, 0)</f>
        <v/>
      </c>
      <c r="AE93">
        <f>IF(AND('Raw Data'!D88&gt;9, 'Raw Data'!E88&gt;9), 'Raw Data'!AL88, 0)</f>
        <v/>
      </c>
      <c r="AF93" s="2">
        <f>IF($A93, 1, 0)</f>
        <v/>
      </c>
      <c r="AG93">
        <f>IF(AE93=0, 'Raw Data'!AM88, 0)</f>
        <v/>
      </c>
      <c r="AH93" s="2">
        <f>IF($A93, 1, 0)</f>
        <v/>
      </c>
      <c r="AI93">
        <f>IF(AND('Raw Data'!$D88&gt;14, 'Raw Data'!$E88&gt;14), 'Raw Data'!AN88, 0)</f>
        <v/>
      </c>
      <c r="AJ93" s="2">
        <f>IF($A93, 1, 0)</f>
        <v/>
      </c>
      <c r="AK93">
        <f>IF(AI93=0, 'Raw Data'!AO88, 0)</f>
        <v/>
      </c>
      <c r="AL93" s="2">
        <f>IF($A93, 1, 0)</f>
        <v/>
      </c>
      <c r="AM93">
        <f>IF(AND('Raw Data'!$D88&gt;19, 'Raw Data'!$E88&gt;19), 'Raw Data'!AP88, 0)</f>
        <v/>
      </c>
      <c r="AN93" s="2">
        <f>IF($A93, 1, 0)</f>
        <v/>
      </c>
      <c r="AO93">
        <f>IF(AM93=0, 'Raw Data'!AQ88, 0)</f>
        <v/>
      </c>
      <c r="AP93" s="2">
        <f>IF($A93, 1, 0)</f>
        <v/>
      </c>
      <c r="AQ93">
        <f>IF(AND('Raw Data'!$D88&gt;24, 'Raw Data'!$E88&gt;24), 'Raw Data'!AR88, 0)</f>
        <v/>
      </c>
      <c r="AR93" s="2">
        <f>IF($A93, 1, 0)</f>
        <v/>
      </c>
      <c r="AS93">
        <f>IF(AQ93=0, 'Raw Data'!AS88, 0)</f>
        <v/>
      </c>
      <c r="AT93" s="2">
        <f>IF($A93, 1, 0)</f>
        <v/>
      </c>
      <c r="AU93">
        <f>IF(AND('Raw Data'!$D88&gt;29, 'Raw Data'!$E88&gt;29), 'Raw Data'!AT88, 0)</f>
        <v/>
      </c>
      <c r="AV93" s="2">
        <f>IF($A93, 1, 0)</f>
        <v/>
      </c>
      <c r="AW93">
        <f>IF(AU93=0, 'Raw Data'!AU88, 0)</f>
        <v/>
      </c>
      <c r="AX93" s="2">
        <f>IF($A93, 1, 0)</f>
        <v/>
      </c>
      <c r="AY93">
        <f>IF(ISNUMBER('Raw Data'!D88), IF(_xlfn.XLOOKUP(SMALL('Raw Data'!K88:N88, 1), K93:Q93, K93:Q93, 0)&gt;0, SMALL('Raw Data'!K88:N88, 1), 0), 0)</f>
        <v/>
      </c>
      <c r="AZ93" s="2">
        <f>IF($A93, 1, 0)</f>
        <v/>
      </c>
      <c r="BA93">
        <f>IF(ISNUMBER('Raw Data'!D88), IF(_xlfn.XLOOKUP(SMALL('Raw Data'!K88:N88, 2), K93:Q93, K93:Q93, 0)&gt;0, SMALL('Raw Data'!K88:N88, 2), 0), 0)</f>
        <v/>
      </c>
      <c r="BB93" s="2">
        <f>IF($A93, 1, 0)</f>
        <v/>
      </c>
      <c r="BC93">
        <f>IF(ISNUMBER('Raw Data'!D88), IF(_xlfn.XLOOKUP(SMALL('Raw Data'!K88:N88, 3), K93:Q93, K93:Q93, 0)&gt;0, SMALL('Raw Data'!K88:N88, 3), 0), 0)</f>
        <v/>
      </c>
      <c r="BD93" s="2">
        <f>IF($A93, 1, 0)</f>
        <v/>
      </c>
      <c r="BE93">
        <f>IF(ISNUMBER('Raw Data'!D88), IF(_xlfn.XLOOKUP(SMALL('Raw Data'!K88:N88, 4), K93:Q93, K93:Q93, 0)&gt;0, SMALL('Raw Data'!K88:N88, 4), 0), 0)</f>
        <v/>
      </c>
      <c r="BF93" s="2">
        <f>IF($A93, 1, 0)</f>
        <v/>
      </c>
      <c r="BG93">
        <f>IF(AND('Raw Data'!I88&lt;'Raw Data'!J88, 'Raw Data'!D88&gt;'Raw Data'!E88), 'Raw Data'!I88, IF(AND('Raw Data'!J88&lt;'Raw Data'!I88, 'Raw Data'!E88&gt;'Raw Data'!D88), 'Raw Data'!J88, 0))</f>
        <v/>
      </c>
      <c r="BH93">
        <f>IF(OR(AND('Raw Data'!I88&lt;'Raw Data'!J88, 'Raw Data'!I88&gt;BH$1), AND('Raw Data'!J88&lt;'Raw Data'!I88, 'Raw Data'!J88&gt;BH$1)), 1, 0)</f>
        <v/>
      </c>
      <c r="BI93">
        <f>IF(AND(BH93, ABS('Raw Data'!D88-'Raw Data'!E88)&lt;4), 'Raw Data'!Z88, 0)</f>
        <v/>
      </c>
      <c r="BJ93">
        <f>IF('Raw Data'!F88&gt;Analysis!BJ$1, 1, 0)</f>
        <v/>
      </c>
      <c r="BK93">
        <f>IF(BJ93, AQ93, 0)</f>
        <v/>
      </c>
      <c r="BL93">
        <f>IF(AND('Raw Data'!F88&lt;Analysis!BL$1, ISBLANK('Raw Data'!F88)=FALSE), 1, 0)</f>
        <v/>
      </c>
      <c r="BM93">
        <f>IF(BL93, AS93, 0)</f>
        <v/>
      </c>
      <c r="BN93">
        <f>IF(AND('Raw Data'!F88&lt;Analysis!BN$1, ISBLANK('Raw Data'!F88)=FALSE), 1, 0)</f>
        <v/>
      </c>
      <c r="BO93">
        <f>IF(BN93, AI93, 0)</f>
        <v/>
      </c>
    </row>
    <row r="94">
      <c r="A94" s="2">
        <f>'Raw Data'!A89</f>
        <v/>
      </c>
      <c r="B94" s="2">
        <f>IF(A94, 1, 0)</f>
        <v/>
      </c>
      <c r="C94">
        <f>IF('Raw Data'!D89&lt;'Raw Data'!E89, 'Raw Data'!J89, 0)</f>
        <v/>
      </c>
      <c r="D94" s="2">
        <f>IF(A94, 1, 0)</f>
        <v/>
      </c>
      <c r="E94">
        <f>IF('Raw Data'!D89&gt;'Raw Data'!E89, 'Raw Data'!I89, 0)</f>
        <v/>
      </c>
      <c r="F94" s="2">
        <f>IF('Raw Data'!F89&gt;0, 1, 0)</f>
        <v/>
      </c>
      <c r="G94">
        <f>IF(SUM('Raw Data'!D89:E89)&lt;'Raw Data'!F89, 'Raw Data'!H89, 0)</f>
        <v/>
      </c>
      <c r="H94">
        <f>IF('Raw Data'!F89&gt;0, 1, 0)</f>
        <v/>
      </c>
      <c r="I94">
        <f>IF(SUM('Raw Data'!D89:E89)&gt;'Raw Data'!F89, 'Raw Data'!G89, 0)</f>
        <v/>
      </c>
      <c r="J94" s="2">
        <f>IF($A94, 1, 0)</f>
        <v/>
      </c>
      <c r="K94">
        <f>IF(AND('Raw Data'!D89&gt;'Raw Data'!E89, ABS('Raw Data'!D89-'Raw Data'!E89)&lt;14), 'Raw Data'!K89, 0)</f>
        <v/>
      </c>
      <c r="L94" s="2">
        <f>IF($A94, 1, 0)</f>
        <v/>
      </c>
      <c r="M94">
        <f>IF(AND('Raw Data'!D89&gt;'Raw Data'!E89, ABS('Raw Data'!D89-'Raw Data'!E89)&gt;13), 'Raw Data'!L89, 0)</f>
        <v/>
      </c>
      <c r="N94" s="2">
        <f>IF($A94, 1, 0)</f>
        <v/>
      </c>
      <c r="O94">
        <f>IF(AND('Raw Data'!E89&gt;'Raw Data'!D89, ABS('Raw Data'!E89-'Raw Data'!D89)&lt;14), 'Raw Data'!M89, 0)</f>
        <v/>
      </c>
      <c r="P94" s="2">
        <f>IF($A94, 1, 0)</f>
        <v/>
      </c>
      <c r="Q94">
        <f>IF(AND('Raw Data'!E89&gt;'Raw Data'!D89, ABS('Raw Data'!E89-'Raw Data'!D89)&gt;13), 'Raw Data'!N89, 0)</f>
        <v/>
      </c>
      <c r="R94" s="2">
        <f>IF($A94, 1, 0)</f>
        <v/>
      </c>
      <c r="S94">
        <f>IF(AND('Raw Data'!D89&gt;'Raw Data'!E89, ABS('Raw Data'!E89-'Raw Data'!D89)&gt;7), 'Raw Data'!V89, 0)</f>
        <v/>
      </c>
      <c r="T94" s="2">
        <f>IF($A94, 1, 0)</f>
        <v/>
      </c>
      <c r="U94">
        <f>IF(ABS('Raw Data'!D89-'Raw Data'!E89)&lt;8, 'Raw Data'!W89, 0)</f>
        <v/>
      </c>
      <c r="V94" s="2">
        <f>IF($A94, 1, 0)</f>
        <v/>
      </c>
      <c r="W94">
        <f>IF(AND('Raw Data'!E89&gt;'Raw Data'!D89, ABS('Raw Data'!E89-'Raw Data'!D89)&gt;7), 'Raw Data'!X89, 0)</f>
        <v/>
      </c>
      <c r="X94" s="2">
        <f>IF($A94, 1, 0)</f>
        <v/>
      </c>
      <c r="Y94">
        <f>IF(AND('Raw Data'!D89&gt;'Raw Data'!E89, ABS('Raw Data'!E89-'Raw Data'!D89)&gt;3), 'Raw Data'!Y89, 0)</f>
        <v/>
      </c>
      <c r="Z94" s="2">
        <f>IF($A94, 1, 0)</f>
        <v/>
      </c>
      <c r="AA94">
        <f>IF(ABS('Raw Data'!D89-'Raw Data'!E89)&lt;4, 'Raw Data'!Z89, 0)</f>
        <v/>
      </c>
      <c r="AB94" s="2">
        <f>IF($A94, 1, 0)</f>
        <v/>
      </c>
      <c r="AC94">
        <f>IF(AND('Raw Data'!E89&gt;'Raw Data'!D89, ABS('Raw Data'!E89-'Raw Data'!D89)&gt;7), 'Raw Data'!AA89, 0)</f>
        <v/>
      </c>
      <c r="AD94" s="2">
        <f>IF($A94, 1, 0)</f>
        <v/>
      </c>
      <c r="AE94">
        <f>IF(AND('Raw Data'!D89&gt;9, 'Raw Data'!E89&gt;9), 'Raw Data'!AL89, 0)</f>
        <v/>
      </c>
      <c r="AF94" s="2">
        <f>IF($A94, 1, 0)</f>
        <v/>
      </c>
      <c r="AG94">
        <f>IF(AE94=0, 'Raw Data'!AM89, 0)</f>
        <v/>
      </c>
      <c r="AH94" s="2">
        <f>IF($A94, 1, 0)</f>
        <v/>
      </c>
      <c r="AI94">
        <f>IF(AND('Raw Data'!$D89&gt;14, 'Raw Data'!$E89&gt;14), 'Raw Data'!AN89, 0)</f>
        <v/>
      </c>
      <c r="AJ94" s="2">
        <f>IF($A94, 1, 0)</f>
        <v/>
      </c>
      <c r="AK94">
        <f>IF(AI94=0, 'Raw Data'!AO89, 0)</f>
        <v/>
      </c>
      <c r="AL94" s="2">
        <f>IF($A94, 1, 0)</f>
        <v/>
      </c>
      <c r="AM94">
        <f>IF(AND('Raw Data'!$D89&gt;19, 'Raw Data'!$E89&gt;19), 'Raw Data'!AP89, 0)</f>
        <v/>
      </c>
      <c r="AN94" s="2">
        <f>IF($A94, 1, 0)</f>
        <v/>
      </c>
      <c r="AO94">
        <f>IF(AM94=0, 'Raw Data'!AQ89, 0)</f>
        <v/>
      </c>
      <c r="AP94" s="2">
        <f>IF($A94, 1, 0)</f>
        <v/>
      </c>
      <c r="AQ94">
        <f>IF(AND('Raw Data'!$D89&gt;24, 'Raw Data'!$E89&gt;24), 'Raw Data'!AR89, 0)</f>
        <v/>
      </c>
      <c r="AR94" s="2">
        <f>IF($A94, 1, 0)</f>
        <v/>
      </c>
      <c r="AS94">
        <f>IF(AQ94=0, 'Raw Data'!AS89, 0)</f>
        <v/>
      </c>
      <c r="AT94" s="2">
        <f>IF($A94, 1, 0)</f>
        <v/>
      </c>
      <c r="AU94">
        <f>IF(AND('Raw Data'!$D89&gt;29, 'Raw Data'!$E89&gt;29), 'Raw Data'!AT89, 0)</f>
        <v/>
      </c>
      <c r="AV94" s="2">
        <f>IF($A94, 1, 0)</f>
        <v/>
      </c>
      <c r="AW94">
        <f>IF(AU94=0, 'Raw Data'!AU89, 0)</f>
        <v/>
      </c>
      <c r="AX94" s="2">
        <f>IF($A94, 1, 0)</f>
        <v/>
      </c>
      <c r="AY94">
        <f>IF(ISNUMBER('Raw Data'!D89), IF(_xlfn.XLOOKUP(SMALL('Raw Data'!K89:N89, 1), K94:Q94, K94:Q94, 0)&gt;0, SMALL('Raw Data'!K89:N89, 1), 0), 0)</f>
        <v/>
      </c>
      <c r="AZ94" s="2">
        <f>IF($A94, 1, 0)</f>
        <v/>
      </c>
      <c r="BA94">
        <f>IF(ISNUMBER('Raw Data'!D89), IF(_xlfn.XLOOKUP(SMALL('Raw Data'!K89:N89, 2), K94:Q94, K94:Q94, 0)&gt;0, SMALL('Raw Data'!K89:N89, 2), 0), 0)</f>
        <v/>
      </c>
      <c r="BB94" s="2">
        <f>IF($A94, 1, 0)</f>
        <v/>
      </c>
      <c r="BC94">
        <f>IF(ISNUMBER('Raw Data'!D89), IF(_xlfn.XLOOKUP(SMALL('Raw Data'!K89:N89, 3), K94:Q94, K94:Q94, 0)&gt;0, SMALL('Raw Data'!K89:N89, 3), 0), 0)</f>
        <v/>
      </c>
      <c r="BD94" s="2">
        <f>IF($A94, 1, 0)</f>
        <v/>
      </c>
      <c r="BE94">
        <f>IF(ISNUMBER('Raw Data'!D89), IF(_xlfn.XLOOKUP(SMALL('Raw Data'!K89:N89, 4), K94:Q94, K94:Q94, 0)&gt;0, SMALL('Raw Data'!K89:N89, 4), 0), 0)</f>
        <v/>
      </c>
      <c r="BF94" s="2">
        <f>IF($A94, 1, 0)</f>
        <v/>
      </c>
      <c r="BG94">
        <f>IF(AND('Raw Data'!I89&lt;'Raw Data'!J89, 'Raw Data'!D89&gt;'Raw Data'!E89), 'Raw Data'!I89, IF(AND('Raw Data'!J89&lt;'Raw Data'!I89, 'Raw Data'!E89&gt;'Raw Data'!D89), 'Raw Data'!J89, 0))</f>
        <v/>
      </c>
      <c r="BH94">
        <f>IF(OR(AND('Raw Data'!I89&lt;'Raw Data'!J89, 'Raw Data'!I89&gt;BH$1), AND('Raw Data'!J89&lt;'Raw Data'!I89, 'Raw Data'!J89&gt;BH$1)), 1, 0)</f>
        <v/>
      </c>
      <c r="BI94">
        <f>IF(AND(BH94, ABS('Raw Data'!D89-'Raw Data'!E89)&lt;4), 'Raw Data'!Z89, 0)</f>
        <v/>
      </c>
      <c r="BJ94">
        <f>IF('Raw Data'!F89&gt;Analysis!BJ$1, 1, 0)</f>
        <v/>
      </c>
      <c r="BK94">
        <f>IF(BJ94, AQ94, 0)</f>
        <v/>
      </c>
      <c r="BL94">
        <f>IF(AND('Raw Data'!F89&lt;Analysis!BL$1, ISBLANK('Raw Data'!F89)=FALSE), 1, 0)</f>
        <v/>
      </c>
      <c r="BM94">
        <f>IF(BL94, AS94, 0)</f>
        <v/>
      </c>
      <c r="BN94">
        <f>IF(AND('Raw Data'!F89&lt;Analysis!BN$1, ISBLANK('Raw Data'!F89)=FALSE), 1, 0)</f>
        <v/>
      </c>
      <c r="BO94">
        <f>IF(BN94, AI94, 0)</f>
        <v/>
      </c>
    </row>
    <row r="95">
      <c r="A95" s="2">
        <f>'Raw Data'!A90</f>
        <v/>
      </c>
      <c r="B95" s="2">
        <f>IF(A95, 1, 0)</f>
        <v/>
      </c>
      <c r="C95">
        <f>IF('Raw Data'!D90&lt;'Raw Data'!E90, 'Raw Data'!J90, 0)</f>
        <v/>
      </c>
      <c r="D95" s="2">
        <f>IF(A95, 1, 0)</f>
        <v/>
      </c>
      <c r="E95">
        <f>IF('Raw Data'!D90&gt;'Raw Data'!E90, 'Raw Data'!I90, 0)</f>
        <v/>
      </c>
      <c r="F95" s="2">
        <f>IF('Raw Data'!F90&gt;0, 1, 0)</f>
        <v/>
      </c>
      <c r="G95">
        <f>IF(SUM('Raw Data'!D90:E90)&lt;'Raw Data'!F90, 'Raw Data'!H90, 0)</f>
        <v/>
      </c>
      <c r="H95">
        <f>IF('Raw Data'!F90&gt;0, 1, 0)</f>
        <v/>
      </c>
      <c r="I95">
        <f>IF(SUM('Raw Data'!D90:E90)&gt;'Raw Data'!F90, 'Raw Data'!G90, 0)</f>
        <v/>
      </c>
      <c r="J95" s="2">
        <f>IF($A95, 1, 0)</f>
        <v/>
      </c>
      <c r="K95">
        <f>IF(AND('Raw Data'!D90&gt;'Raw Data'!E90, ABS('Raw Data'!D90-'Raw Data'!E90)&lt;14), 'Raw Data'!K90, 0)</f>
        <v/>
      </c>
      <c r="L95" s="2">
        <f>IF($A95, 1, 0)</f>
        <v/>
      </c>
      <c r="M95">
        <f>IF(AND('Raw Data'!D90&gt;'Raw Data'!E90, ABS('Raw Data'!D90-'Raw Data'!E90)&gt;13), 'Raw Data'!L90, 0)</f>
        <v/>
      </c>
      <c r="N95" s="2">
        <f>IF($A95, 1, 0)</f>
        <v/>
      </c>
      <c r="O95">
        <f>IF(AND('Raw Data'!E90&gt;'Raw Data'!D90, ABS('Raw Data'!E90-'Raw Data'!D90)&lt;14), 'Raw Data'!M90, 0)</f>
        <v/>
      </c>
      <c r="P95" s="2">
        <f>IF($A95, 1, 0)</f>
        <v/>
      </c>
      <c r="Q95">
        <f>IF(AND('Raw Data'!E90&gt;'Raw Data'!D90, ABS('Raw Data'!E90-'Raw Data'!D90)&gt;13), 'Raw Data'!N90, 0)</f>
        <v/>
      </c>
      <c r="R95" s="2">
        <f>IF($A95, 1, 0)</f>
        <v/>
      </c>
      <c r="S95">
        <f>IF(AND('Raw Data'!D90&gt;'Raw Data'!E90, ABS('Raw Data'!E90-'Raw Data'!D90)&gt;7), 'Raw Data'!V90, 0)</f>
        <v/>
      </c>
      <c r="T95" s="2">
        <f>IF($A95, 1, 0)</f>
        <v/>
      </c>
      <c r="U95">
        <f>IF(ABS('Raw Data'!D90-'Raw Data'!E90)&lt;8, 'Raw Data'!W90, 0)</f>
        <v/>
      </c>
      <c r="V95" s="2">
        <f>IF($A95, 1, 0)</f>
        <v/>
      </c>
      <c r="W95">
        <f>IF(AND('Raw Data'!E90&gt;'Raw Data'!D90, ABS('Raw Data'!E90-'Raw Data'!D90)&gt;7), 'Raw Data'!X90, 0)</f>
        <v/>
      </c>
      <c r="X95" s="2">
        <f>IF($A95, 1, 0)</f>
        <v/>
      </c>
      <c r="Y95">
        <f>IF(AND('Raw Data'!D90&gt;'Raw Data'!E90, ABS('Raw Data'!E90-'Raw Data'!D90)&gt;3), 'Raw Data'!Y90, 0)</f>
        <v/>
      </c>
      <c r="Z95" s="2">
        <f>IF($A95, 1, 0)</f>
        <v/>
      </c>
      <c r="AA95">
        <f>IF(ABS('Raw Data'!D90-'Raw Data'!E90)&lt;4, 'Raw Data'!Z90, 0)</f>
        <v/>
      </c>
      <c r="AB95" s="2">
        <f>IF($A95, 1, 0)</f>
        <v/>
      </c>
      <c r="AC95">
        <f>IF(AND('Raw Data'!E90&gt;'Raw Data'!D90, ABS('Raw Data'!E90-'Raw Data'!D90)&gt;7), 'Raw Data'!AA90, 0)</f>
        <v/>
      </c>
      <c r="AD95" s="2">
        <f>IF($A95, 1, 0)</f>
        <v/>
      </c>
      <c r="AE95">
        <f>IF(AND('Raw Data'!D90&gt;9, 'Raw Data'!E90&gt;9), 'Raw Data'!AL90, 0)</f>
        <v/>
      </c>
      <c r="AF95" s="2">
        <f>IF($A95, 1, 0)</f>
        <v/>
      </c>
      <c r="AG95">
        <f>IF(AE95=0, 'Raw Data'!AM90, 0)</f>
        <v/>
      </c>
      <c r="AH95" s="2">
        <f>IF($A95, 1, 0)</f>
        <v/>
      </c>
      <c r="AI95">
        <f>IF(AND('Raw Data'!$D90&gt;14, 'Raw Data'!$E90&gt;14), 'Raw Data'!AN90, 0)</f>
        <v/>
      </c>
      <c r="AJ95" s="2">
        <f>IF($A95, 1, 0)</f>
        <v/>
      </c>
      <c r="AK95">
        <f>IF(AI95=0, 'Raw Data'!AO90, 0)</f>
        <v/>
      </c>
      <c r="AL95" s="2">
        <f>IF($A95, 1, 0)</f>
        <v/>
      </c>
      <c r="AM95">
        <f>IF(AND('Raw Data'!$D90&gt;19, 'Raw Data'!$E90&gt;19), 'Raw Data'!AP90, 0)</f>
        <v/>
      </c>
      <c r="AN95" s="2">
        <f>IF($A95, 1, 0)</f>
        <v/>
      </c>
      <c r="AO95">
        <f>IF(AM95=0, 'Raw Data'!AQ90, 0)</f>
        <v/>
      </c>
      <c r="AP95" s="2">
        <f>IF($A95, 1, 0)</f>
        <v/>
      </c>
      <c r="AQ95">
        <f>IF(AND('Raw Data'!$D90&gt;24, 'Raw Data'!$E90&gt;24), 'Raw Data'!AR90, 0)</f>
        <v/>
      </c>
      <c r="AR95" s="2">
        <f>IF($A95, 1, 0)</f>
        <v/>
      </c>
      <c r="AS95">
        <f>IF(AQ95=0, 'Raw Data'!AS90, 0)</f>
        <v/>
      </c>
      <c r="AT95" s="2">
        <f>IF($A95, 1, 0)</f>
        <v/>
      </c>
      <c r="AU95">
        <f>IF(AND('Raw Data'!$D90&gt;29, 'Raw Data'!$E90&gt;29), 'Raw Data'!AT90, 0)</f>
        <v/>
      </c>
      <c r="AV95" s="2">
        <f>IF($A95, 1, 0)</f>
        <v/>
      </c>
      <c r="AW95">
        <f>IF(AU95=0, 'Raw Data'!AU90, 0)</f>
        <v/>
      </c>
      <c r="AX95" s="2">
        <f>IF($A95, 1, 0)</f>
        <v/>
      </c>
      <c r="AY95">
        <f>IF(ISNUMBER('Raw Data'!D90), IF(_xlfn.XLOOKUP(SMALL('Raw Data'!K90:N90, 1), K95:Q95, K95:Q95, 0)&gt;0, SMALL('Raw Data'!K90:N90, 1), 0), 0)</f>
        <v/>
      </c>
      <c r="AZ95" s="2">
        <f>IF($A95, 1, 0)</f>
        <v/>
      </c>
      <c r="BA95">
        <f>IF(ISNUMBER('Raw Data'!D90), IF(_xlfn.XLOOKUP(SMALL('Raw Data'!K90:N90, 2), K95:Q95, K95:Q95, 0)&gt;0, SMALL('Raw Data'!K90:N90, 2), 0), 0)</f>
        <v/>
      </c>
      <c r="BB95" s="2">
        <f>IF($A95, 1, 0)</f>
        <v/>
      </c>
      <c r="BC95">
        <f>IF(ISNUMBER('Raw Data'!D90), IF(_xlfn.XLOOKUP(SMALL('Raw Data'!K90:N90, 3), K95:Q95, K95:Q95, 0)&gt;0, SMALL('Raw Data'!K90:N90, 3), 0), 0)</f>
        <v/>
      </c>
      <c r="BD95" s="2">
        <f>IF($A95, 1, 0)</f>
        <v/>
      </c>
      <c r="BE95">
        <f>IF(ISNUMBER('Raw Data'!D90), IF(_xlfn.XLOOKUP(SMALL('Raw Data'!K90:N90, 4), K95:Q95, K95:Q95, 0)&gt;0, SMALL('Raw Data'!K90:N90, 4), 0), 0)</f>
        <v/>
      </c>
      <c r="BF95" s="2">
        <f>IF($A95, 1, 0)</f>
        <v/>
      </c>
      <c r="BG95">
        <f>IF(AND('Raw Data'!I90&lt;'Raw Data'!J90, 'Raw Data'!D90&gt;'Raw Data'!E90), 'Raw Data'!I90, IF(AND('Raw Data'!J90&lt;'Raw Data'!I90, 'Raw Data'!E90&gt;'Raw Data'!D90), 'Raw Data'!J90, 0))</f>
        <v/>
      </c>
      <c r="BH95">
        <f>IF(OR(AND('Raw Data'!I90&lt;'Raw Data'!J90, 'Raw Data'!I90&gt;BH$1), AND('Raw Data'!J90&lt;'Raw Data'!I90, 'Raw Data'!J90&gt;BH$1)), 1, 0)</f>
        <v/>
      </c>
      <c r="BI95">
        <f>IF(AND(BH95, ABS('Raw Data'!D90-'Raw Data'!E90)&lt;4), 'Raw Data'!Z90, 0)</f>
        <v/>
      </c>
      <c r="BJ95">
        <f>IF('Raw Data'!F90&gt;Analysis!BJ$1, 1, 0)</f>
        <v/>
      </c>
      <c r="BK95">
        <f>IF(BJ95, AQ95, 0)</f>
        <v/>
      </c>
      <c r="BL95">
        <f>IF(AND('Raw Data'!F90&lt;Analysis!BL$1, ISBLANK('Raw Data'!F90)=FALSE), 1, 0)</f>
        <v/>
      </c>
      <c r="BM95">
        <f>IF(BL95, AS95, 0)</f>
        <v/>
      </c>
      <c r="BN95">
        <f>IF(AND('Raw Data'!F90&lt;Analysis!BN$1, ISBLANK('Raw Data'!F90)=FALSE), 1, 0)</f>
        <v/>
      </c>
      <c r="BO95">
        <f>IF(BN95, AI95, 0)</f>
        <v/>
      </c>
    </row>
    <row r="96">
      <c r="A96" s="2">
        <f>'Raw Data'!A91</f>
        <v/>
      </c>
      <c r="B96" s="2">
        <f>IF(A96, 1, 0)</f>
        <v/>
      </c>
      <c r="C96">
        <f>IF('Raw Data'!D91&lt;'Raw Data'!E91, 'Raw Data'!J91, 0)</f>
        <v/>
      </c>
      <c r="D96" s="2">
        <f>IF(A96, 1, 0)</f>
        <v/>
      </c>
      <c r="E96">
        <f>IF('Raw Data'!D91&gt;'Raw Data'!E91, 'Raw Data'!I91, 0)</f>
        <v/>
      </c>
      <c r="F96" s="2">
        <f>IF('Raw Data'!F91&gt;0, 1, 0)</f>
        <v/>
      </c>
      <c r="G96">
        <f>IF(SUM('Raw Data'!D91:E91)&lt;'Raw Data'!F91, 'Raw Data'!H91, 0)</f>
        <v/>
      </c>
      <c r="H96">
        <f>IF('Raw Data'!F91&gt;0, 1, 0)</f>
        <v/>
      </c>
      <c r="I96">
        <f>IF(SUM('Raw Data'!D91:E91)&gt;'Raw Data'!F91, 'Raw Data'!G91, 0)</f>
        <v/>
      </c>
      <c r="J96" s="2">
        <f>IF($A96, 1, 0)</f>
        <v/>
      </c>
      <c r="K96">
        <f>IF(AND('Raw Data'!D91&gt;'Raw Data'!E91, ABS('Raw Data'!D91-'Raw Data'!E91)&lt;14), 'Raw Data'!K91, 0)</f>
        <v/>
      </c>
      <c r="L96" s="2">
        <f>IF($A96, 1, 0)</f>
        <v/>
      </c>
      <c r="M96">
        <f>IF(AND('Raw Data'!D91&gt;'Raw Data'!E91, ABS('Raw Data'!D91-'Raw Data'!E91)&gt;13), 'Raw Data'!L91, 0)</f>
        <v/>
      </c>
      <c r="N96" s="2">
        <f>IF($A96, 1, 0)</f>
        <v/>
      </c>
      <c r="O96">
        <f>IF(AND('Raw Data'!E91&gt;'Raw Data'!D91, ABS('Raw Data'!E91-'Raw Data'!D91)&lt;14), 'Raw Data'!M91, 0)</f>
        <v/>
      </c>
      <c r="P96" s="2">
        <f>IF($A96, 1, 0)</f>
        <v/>
      </c>
      <c r="Q96">
        <f>IF(AND('Raw Data'!E91&gt;'Raw Data'!D91, ABS('Raw Data'!E91-'Raw Data'!D91)&gt;13), 'Raw Data'!N91, 0)</f>
        <v/>
      </c>
      <c r="R96" s="2">
        <f>IF($A96, 1, 0)</f>
        <v/>
      </c>
      <c r="S96">
        <f>IF(AND('Raw Data'!D91&gt;'Raw Data'!E91, ABS('Raw Data'!E91-'Raw Data'!D91)&gt;7), 'Raw Data'!V91, 0)</f>
        <v/>
      </c>
      <c r="T96" s="2">
        <f>IF($A96, 1, 0)</f>
        <v/>
      </c>
      <c r="U96">
        <f>IF(ABS('Raw Data'!D91-'Raw Data'!E91)&lt;8, 'Raw Data'!W91, 0)</f>
        <v/>
      </c>
      <c r="V96" s="2">
        <f>IF($A96, 1, 0)</f>
        <v/>
      </c>
      <c r="W96">
        <f>IF(AND('Raw Data'!E91&gt;'Raw Data'!D91, ABS('Raw Data'!E91-'Raw Data'!D91)&gt;7), 'Raw Data'!X91, 0)</f>
        <v/>
      </c>
      <c r="X96" s="2">
        <f>IF($A96, 1, 0)</f>
        <v/>
      </c>
      <c r="Y96">
        <f>IF(AND('Raw Data'!D91&gt;'Raw Data'!E91, ABS('Raw Data'!E91-'Raw Data'!D91)&gt;3), 'Raw Data'!Y91, 0)</f>
        <v/>
      </c>
      <c r="Z96" s="2">
        <f>IF($A96, 1, 0)</f>
        <v/>
      </c>
      <c r="AA96">
        <f>IF(ABS('Raw Data'!D91-'Raw Data'!E91)&lt;4, 'Raw Data'!Z91, 0)</f>
        <v/>
      </c>
      <c r="AB96" s="2">
        <f>IF($A96, 1, 0)</f>
        <v/>
      </c>
      <c r="AC96">
        <f>IF(AND('Raw Data'!E91&gt;'Raw Data'!D91, ABS('Raw Data'!E91-'Raw Data'!D91)&gt;7), 'Raw Data'!AA91, 0)</f>
        <v/>
      </c>
      <c r="AD96" s="2">
        <f>IF($A96, 1, 0)</f>
        <v/>
      </c>
      <c r="AE96">
        <f>IF(AND('Raw Data'!D91&gt;9, 'Raw Data'!E91&gt;9), 'Raw Data'!AL91, 0)</f>
        <v/>
      </c>
      <c r="AF96" s="2">
        <f>IF($A96, 1, 0)</f>
        <v/>
      </c>
      <c r="AG96">
        <f>IF(AE96=0, 'Raw Data'!AM91, 0)</f>
        <v/>
      </c>
      <c r="AH96" s="2">
        <f>IF($A96, 1, 0)</f>
        <v/>
      </c>
      <c r="AI96">
        <f>IF(AND('Raw Data'!$D91&gt;14, 'Raw Data'!$E91&gt;14), 'Raw Data'!AN91, 0)</f>
        <v/>
      </c>
      <c r="AJ96" s="2">
        <f>IF($A96, 1, 0)</f>
        <v/>
      </c>
      <c r="AK96">
        <f>IF(AI96=0, 'Raw Data'!AO91, 0)</f>
        <v/>
      </c>
      <c r="AL96" s="2">
        <f>IF($A96, 1, 0)</f>
        <v/>
      </c>
      <c r="AM96">
        <f>IF(AND('Raw Data'!$D91&gt;19, 'Raw Data'!$E91&gt;19), 'Raw Data'!AP91, 0)</f>
        <v/>
      </c>
      <c r="AN96" s="2">
        <f>IF($A96, 1, 0)</f>
        <v/>
      </c>
      <c r="AO96">
        <f>IF(AM96=0, 'Raw Data'!AQ91, 0)</f>
        <v/>
      </c>
      <c r="AP96" s="2">
        <f>IF($A96, 1, 0)</f>
        <v/>
      </c>
      <c r="AQ96">
        <f>IF(AND('Raw Data'!$D91&gt;24, 'Raw Data'!$E91&gt;24), 'Raw Data'!AR91, 0)</f>
        <v/>
      </c>
      <c r="AR96" s="2">
        <f>IF($A96, 1, 0)</f>
        <v/>
      </c>
      <c r="AS96">
        <f>IF(AQ96=0, 'Raw Data'!AS91, 0)</f>
        <v/>
      </c>
      <c r="AT96" s="2">
        <f>IF($A96, 1, 0)</f>
        <v/>
      </c>
      <c r="AU96">
        <f>IF(AND('Raw Data'!$D91&gt;29, 'Raw Data'!$E91&gt;29), 'Raw Data'!AT91, 0)</f>
        <v/>
      </c>
      <c r="AV96" s="2">
        <f>IF($A96, 1, 0)</f>
        <v/>
      </c>
      <c r="AW96">
        <f>IF(AU96=0, 'Raw Data'!AU91, 0)</f>
        <v/>
      </c>
      <c r="AX96" s="2">
        <f>IF($A96, 1, 0)</f>
        <v/>
      </c>
      <c r="AY96">
        <f>IF(ISNUMBER('Raw Data'!D91), IF(_xlfn.XLOOKUP(SMALL('Raw Data'!K91:N91, 1), K96:Q96, K96:Q96, 0)&gt;0, SMALL('Raw Data'!K91:N91, 1), 0), 0)</f>
        <v/>
      </c>
      <c r="AZ96" s="2">
        <f>IF($A96, 1, 0)</f>
        <v/>
      </c>
      <c r="BA96">
        <f>IF(ISNUMBER('Raw Data'!D91), IF(_xlfn.XLOOKUP(SMALL('Raw Data'!K91:N91, 2), K96:Q96, K96:Q96, 0)&gt;0, SMALL('Raw Data'!K91:N91, 2), 0), 0)</f>
        <v/>
      </c>
      <c r="BB96" s="2">
        <f>IF($A96, 1, 0)</f>
        <v/>
      </c>
      <c r="BC96">
        <f>IF(ISNUMBER('Raw Data'!D91), IF(_xlfn.XLOOKUP(SMALL('Raw Data'!K91:N91, 3), K96:Q96, K96:Q96, 0)&gt;0, SMALL('Raw Data'!K91:N91, 3), 0), 0)</f>
        <v/>
      </c>
      <c r="BD96" s="2">
        <f>IF($A96, 1, 0)</f>
        <v/>
      </c>
      <c r="BE96">
        <f>IF(ISNUMBER('Raw Data'!D91), IF(_xlfn.XLOOKUP(SMALL('Raw Data'!K91:N91, 4), K96:Q96, K96:Q96, 0)&gt;0, SMALL('Raw Data'!K91:N91, 4), 0), 0)</f>
        <v/>
      </c>
      <c r="BF96" s="2">
        <f>IF($A96, 1, 0)</f>
        <v/>
      </c>
      <c r="BG96">
        <f>IF(AND('Raw Data'!I91&lt;'Raw Data'!J91, 'Raw Data'!D91&gt;'Raw Data'!E91), 'Raw Data'!I91, IF(AND('Raw Data'!J91&lt;'Raw Data'!I91, 'Raw Data'!E91&gt;'Raw Data'!D91), 'Raw Data'!J91, 0))</f>
        <v/>
      </c>
      <c r="BH96">
        <f>IF(OR(AND('Raw Data'!I91&lt;'Raw Data'!J91, 'Raw Data'!I91&gt;BH$1), AND('Raw Data'!J91&lt;'Raw Data'!I91, 'Raw Data'!J91&gt;BH$1)), 1, 0)</f>
        <v/>
      </c>
      <c r="BI96">
        <f>IF(AND(BH96, ABS('Raw Data'!D91-'Raw Data'!E91)&lt;4), 'Raw Data'!Z91, 0)</f>
        <v/>
      </c>
      <c r="BJ96">
        <f>IF('Raw Data'!F91&gt;Analysis!BJ$1, 1, 0)</f>
        <v/>
      </c>
      <c r="BK96">
        <f>IF(BJ96, AQ96, 0)</f>
        <v/>
      </c>
      <c r="BL96">
        <f>IF(AND('Raw Data'!F91&lt;Analysis!BL$1, ISBLANK('Raw Data'!F91)=FALSE), 1, 0)</f>
        <v/>
      </c>
      <c r="BM96">
        <f>IF(BL96, AS96, 0)</f>
        <v/>
      </c>
      <c r="BN96">
        <f>IF(AND('Raw Data'!F91&lt;Analysis!BN$1, ISBLANK('Raw Data'!F91)=FALSE), 1, 0)</f>
        <v/>
      </c>
      <c r="BO96">
        <f>IF(BN96, AI96, 0)</f>
        <v/>
      </c>
    </row>
    <row r="97">
      <c r="A97" s="2">
        <f>'Raw Data'!A92</f>
        <v/>
      </c>
      <c r="B97" s="2">
        <f>IF(A97, 1, 0)</f>
        <v/>
      </c>
      <c r="C97">
        <f>IF('Raw Data'!D92&lt;'Raw Data'!E92, 'Raw Data'!J92, 0)</f>
        <v/>
      </c>
      <c r="D97" s="2">
        <f>IF(A97, 1, 0)</f>
        <v/>
      </c>
      <c r="E97">
        <f>IF('Raw Data'!D92&gt;'Raw Data'!E92, 'Raw Data'!I92, 0)</f>
        <v/>
      </c>
      <c r="F97" s="2">
        <f>IF('Raw Data'!F92&gt;0, 1, 0)</f>
        <v/>
      </c>
      <c r="G97">
        <f>IF(SUM('Raw Data'!D92:E92)&lt;'Raw Data'!F92, 'Raw Data'!H92, 0)</f>
        <v/>
      </c>
      <c r="H97">
        <f>IF('Raw Data'!F92&gt;0, 1, 0)</f>
        <v/>
      </c>
      <c r="I97">
        <f>IF(SUM('Raw Data'!D92:E92)&gt;'Raw Data'!F92, 'Raw Data'!G92, 0)</f>
        <v/>
      </c>
      <c r="J97" s="2">
        <f>IF($A97, 1, 0)</f>
        <v/>
      </c>
      <c r="K97">
        <f>IF(AND('Raw Data'!D92&gt;'Raw Data'!E92, ABS('Raw Data'!D92-'Raw Data'!E92)&lt;14), 'Raw Data'!K92, 0)</f>
        <v/>
      </c>
      <c r="L97" s="2">
        <f>IF($A97, 1, 0)</f>
        <v/>
      </c>
      <c r="M97">
        <f>IF(AND('Raw Data'!D92&gt;'Raw Data'!E92, ABS('Raw Data'!D92-'Raw Data'!E92)&gt;13), 'Raw Data'!L92, 0)</f>
        <v/>
      </c>
      <c r="N97" s="2">
        <f>IF($A97, 1, 0)</f>
        <v/>
      </c>
      <c r="O97">
        <f>IF(AND('Raw Data'!E92&gt;'Raw Data'!D92, ABS('Raw Data'!E92-'Raw Data'!D92)&lt;14), 'Raw Data'!M92, 0)</f>
        <v/>
      </c>
      <c r="P97" s="2">
        <f>IF($A97, 1, 0)</f>
        <v/>
      </c>
      <c r="Q97">
        <f>IF(AND('Raw Data'!E92&gt;'Raw Data'!D92, ABS('Raw Data'!E92-'Raw Data'!D92)&gt;13), 'Raw Data'!N92, 0)</f>
        <v/>
      </c>
      <c r="R97" s="2">
        <f>IF($A97, 1, 0)</f>
        <v/>
      </c>
      <c r="S97">
        <f>IF(AND('Raw Data'!D92&gt;'Raw Data'!E92, ABS('Raw Data'!E92-'Raw Data'!D92)&gt;7), 'Raw Data'!V92, 0)</f>
        <v/>
      </c>
      <c r="T97" s="2">
        <f>IF($A97, 1, 0)</f>
        <v/>
      </c>
      <c r="U97">
        <f>IF(ABS('Raw Data'!D92-'Raw Data'!E92)&lt;8, 'Raw Data'!W92, 0)</f>
        <v/>
      </c>
      <c r="V97" s="2">
        <f>IF($A97, 1, 0)</f>
        <v/>
      </c>
      <c r="W97">
        <f>IF(AND('Raw Data'!E92&gt;'Raw Data'!D92, ABS('Raw Data'!E92-'Raw Data'!D92)&gt;7), 'Raw Data'!X92, 0)</f>
        <v/>
      </c>
      <c r="X97" s="2">
        <f>IF($A97, 1, 0)</f>
        <v/>
      </c>
      <c r="Y97">
        <f>IF(AND('Raw Data'!D92&gt;'Raw Data'!E92, ABS('Raw Data'!E92-'Raw Data'!D92)&gt;3), 'Raw Data'!Y92, 0)</f>
        <v/>
      </c>
      <c r="Z97" s="2">
        <f>IF($A97, 1, 0)</f>
        <v/>
      </c>
      <c r="AA97">
        <f>IF(ABS('Raw Data'!D92-'Raw Data'!E92)&lt;4, 'Raw Data'!Z92, 0)</f>
        <v/>
      </c>
      <c r="AB97" s="2">
        <f>IF($A97, 1, 0)</f>
        <v/>
      </c>
      <c r="AC97">
        <f>IF(AND('Raw Data'!E92&gt;'Raw Data'!D92, ABS('Raw Data'!E92-'Raw Data'!D92)&gt;7), 'Raw Data'!AA92, 0)</f>
        <v/>
      </c>
      <c r="AD97" s="2">
        <f>IF($A97, 1, 0)</f>
        <v/>
      </c>
      <c r="AE97">
        <f>IF(AND('Raw Data'!D92&gt;9, 'Raw Data'!E92&gt;9), 'Raw Data'!AL92, 0)</f>
        <v/>
      </c>
      <c r="AF97" s="2">
        <f>IF($A97, 1, 0)</f>
        <v/>
      </c>
      <c r="AG97">
        <f>IF(AE97=0, 'Raw Data'!AM92, 0)</f>
        <v/>
      </c>
      <c r="AH97" s="2">
        <f>IF($A97, 1, 0)</f>
        <v/>
      </c>
      <c r="AI97">
        <f>IF(AND('Raw Data'!$D92&gt;14, 'Raw Data'!$E92&gt;14), 'Raw Data'!AN92, 0)</f>
        <v/>
      </c>
      <c r="AJ97" s="2">
        <f>IF($A97, 1, 0)</f>
        <v/>
      </c>
      <c r="AK97">
        <f>IF(AI97=0, 'Raw Data'!AO92, 0)</f>
        <v/>
      </c>
      <c r="AL97" s="2">
        <f>IF($A97, 1, 0)</f>
        <v/>
      </c>
      <c r="AM97">
        <f>IF(AND('Raw Data'!$D92&gt;19, 'Raw Data'!$E92&gt;19), 'Raw Data'!AP92, 0)</f>
        <v/>
      </c>
      <c r="AN97" s="2">
        <f>IF($A97, 1, 0)</f>
        <v/>
      </c>
      <c r="AO97">
        <f>IF(AM97=0, 'Raw Data'!AQ92, 0)</f>
        <v/>
      </c>
      <c r="AP97" s="2">
        <f>IF($A97, 1, 0)</f>
        <v/>
      </c>
      <c r="AQ97">
        <f>IF(AND('Raw Data'!$D92&gt;24, 'Raw Data'!$E92&gt;24), 'Raw Data'!AR92, 0)</f>
        <v/>
      </c>
      <c r="AR97" s="2">
        <f>IF($A97, 1, 0)</f>
        <v/>
      </c>
      <c r="AS97">
        <f>IF(AQ97=0, 'Raw Data'!AS92, 0)</f>
        <v/>
      </c>
      <c r="AT97" s="2">
        <f>IF($A97, 1, 0)</f>
        <v/>
      </c>
      <c r="AU97">
        <f>IF(AND('Raw Data'!$D92&gt;29, 'Raw Data'!$E92&gt;29), 'Raw Data'!AT92, 0)</f>
        <v/>
      </c>
      <c r="AV97" s="2">
        <f>IF($A97, 1, 0)</f>
        <v/>
      </c>
      <c r="AW97">
        <f>IF(AU97=0, 'Raw Data'!AU92, 0)</f>
        <v/>
      </c>
      <c r="AX97" s="2">
        <f>IF($A97, 1, 0)</f>
        <v/>
      </c>
      <c r="AY97">
        <f>IF(ISNUMBER('Raw Data'!D92), IF(_xlfn.XLOOKUP(SMALL('Raw Data'!K92:N92, 1), K97:Q97, K97:Q97, 0)&gt;0, SMALL('Raw Data'!K92:N92, 1), 0), 0)</f>
        <v/>
      </c>
      <c r="AZ97" s="2">
        <f>IF($A97, 1, 0)</f>
        <v/>
      </c>
      <c r="BA97">
        <f>IF(ISNUMBER('Raw Data'!D92), IF(_xlfn.XLOOKUP(SMALL('Raw Data'!K92:N92, 2), K97:Q97, K97:Q97, 0)&gt;0, SMALL('Raw Data'!K92:N92, 2), 0), 0)</f>
        <v/>
      </c>
      <c r="BB97" s="2">
        <f>IF($A97, 1, 0)</f>
        <v/>
      </c>
      <c r="BC97">
        <f>IF(ISNUMBER('Raw Data'!D92), IF(_xlfn.XLOOKUP(SMALL('Raw Data'!K92:N92, 3), K97:Q97, K97:Q97, 0)&gt;0, SMALL('Raw Data'!K92:N92, 3), 0), 0)</f>
        <v/>
      </c>
      <c r="BD97" s="2">
        <f>IF($A97, 1, 0)</f>
        <v/>
      </c>
      <c r="BE97">
        <f>IF(ISNUMBER('Raw Data'!D92), IF(_xlfn.XLOOKUP(SMALL('Raw Data'!K92:N92, 4), K97:Q97, K97:Q97, 0)&gt;0, SMALL('Raw Data'!K92:N92, 4), 0), 0)</f>
        <v/>
      </c>
      <c r="BF97" s="2">
        <f>IF($A97, 1, 0)</f>
        <v/>
      </c>
      <c r="BG97">
        <f>IF(AND('Raw Data'!I92&lt;'Raw Data'!J92, 'Raw Data'!D92&gt;'Raw Data'!E92), 'Raw Data'!I92, IF(AND('Raw Data'!J92&lt;'Raw Data'!I92, 'Raw Data'!E92&gt;'Raw Data'!D92), 'Raw Data'!J92, 0))</f>
        <v/>
      </c>
      <c r="BH97">
        <f>IF(OR(AND('Raw Data'!I92&lt;'Raw Data'!J92, 'Raw Data'!I92&gt;BH$1), AND('Raw Data'!J92&lt;'Raw Data'!I92, 'Raw Data'!J92&gt;BH$1)), 1, 0)</f>
        <v/>
      </c>
      <c r="BI97">
        <f>IF(AND(BH97, ABS('Raw Data'!D92-'Raw Data'!E92)&lt;4), 'Raw Data'!Z92, 0)</f>
        <v/>
      </c>
      <c r="BJ97">
        <f>IF('Raw Data'!F92&gt;Analysis!BJ$1, 1, 0)</f>
        <v/>
      </c>
      <c r="BK97">
        <f>IF(BJ97, AQ97, 0)</f>
        <v/>
      </c>
      <c r="BL97">
        <f>IF(AND('Raw Data'!F92&lt;Analysis!BL$1, ISBLANK('Raw Data'!F92)=FALSE), 1, 0)</f>
        <v/>
      </c>
      <c r="BM97">
        <f>IF(BL97, AS97, 0)</f>
        <v/>
      </c>
      <c r="BN97">
        <f>IF(AND('Raw Data'!F92&lt;Analysis!BN$1, ISBLANK('Raw Data'!F92)=FALSE), 1, 0)</f>
        <v/>
      </c>
      <c r="BO97">
        <f>IF(BN97, AI97, 0)</f>
        <v/>
      </c>
    </row>
    <row r="98">
      <c r="A98" s="2">
        <f>'Raw Data'!A93</f>
        <v/>
      </c>
      <c r="B98" s="2">
        <f>IF(A98, 1, 0)</f>
        <v/>
      </c>
      <c r="C98">
        <f>IF('Raw Data'!D93&lt;'Raw Data'!E93, 'Raw Data'!J93, 0)</f>
        <v/>
      </c>
      <c r="D98" s="2">
        <f>IF(A98, 1, 0)</f>
        <v/>
      </c>
      <c r="E98">
        <f>IF('Raw Data'!D93&gt;'Raw Data'!E93, 'Raw Data'!I93, 0)</f>
        <v/>
      </c>
      <c r="F98" s="2">
        <f>IF('Raw Data'!F93&gt;0, 1, 0)</f>
        <v/>
      </c>
      <c r="G98">
        <f>IF(SUM('Raw Data'!D93:E93)&lt;'Raw Data'!F93, 'Raw Data'!H93, 0)</f>
        <v/>
      </c>
      <c r="H98">
        <f>IF('Raw Data'!F93&gt;0, 1, 0)</f>
        <v/>
      </c>
      <c r="I98">
        <f>IF(SUM('Raw Data'!D93:E93)&gt;'Raw Data'!F93, 'Raw Data'!G93, 0)</f>
        <v/>
      </c>
      <c r="J98" s="2">
        <f>IF($A98, 1, 0)</f>
        <v/>
      </c>
      <c r="K98">
        <f>IF(AND('Raw Data'!D93&gt;'Raw Data'!E93, ABS('Raw Data'!D93-'Raw Data'!E93)&lt;14), 'Raw Data'!K93, 0)</f>
        <v/>
      </c>
      <c r="L98" s="2">
        <f>IF($A98, 1, 0)</f>
        <v/>
      </c>
      <c r="M98">
        <f>IF(AND('Raw Data'!D93&gt;'Raw Data'!E93, ABS('Raw Data'!D93-'Raw Data'!E93)&gt;13), 'Raw Data'!L93, 0)</f>
        <v/>
      </c>
      <c r="N98" s="2">
        <f>IF($A98, 1, 0)</f>
        <v/>
      </c>
      <c r="O98">
        <f>IF(AND('Raw Data'!E93&gt;'Raw Data'!D93, ABS('Raw Data'!E93-'Raw Data'!D93)&lt;14), 'Raw Data'!M93, 0)</f>
        <v/>
      </c>
      <c r="P98" s="2">
        <f>IF($A98, 1, 0)</f>
        <v/>
      </c>
      <c r="Q98">
        <f>IF(AND('Raw Data'!E93&gt;'Raw Data'!D93, ABS('Raw Data'!E93-'Raw Data'!D93)&gt;13), 'Raw Data'!N93, 0)</f>
        <v/>
      </c>
      <c r="R98" s="2">
        <f>IF($A98, 1, 0)</f>
        <v/>
      </c>
      <c r="S98">
        <f>IF(AND('Raw Data'!D93&gt;'Raw Data'!E93, ABS('Raw Data'!E93-'Raw Data'!D93)&gt;7), 'Raw Data'!V93, 0)</f>
        <v/>
      </c>
      <c r="T98" s="2">
        <f>IF($A98, 1, 0)</f>
        <v/>
      </c>
      <c r="U98">
        <f>IF(ABS('Raw Data'!D93-'Raw Data'!E93)&lt;8, 'Raw Data'!W93, 0)</f>
        <v/>
      </c>
      <c r="V98" s="2">
        <f>IF($A98, 1, 0)</f>
        <v/>
      </c>
      <c r="W98">
        <f>IF(AND('Raw Data'!E93&gt;'Raw Data'!D93, ABS('Raw Data'!E93-'Raw Data'!D93)&gt;7), 'Raw Data'!X93, 0)</f>
        <v/>
      </c>
      <c r="X98" s="2">
        <f>IF($A98, 1, 0)</f>
        <v/>
      </c>
      <c r="Y98">
        <f>IF(AND('Raw Data'!D93&gt;'Raw Data'!E93, ABS('Raw Data'!E93-'Raw Data'!D93)&gt;3), 'Raw Data'!Y93, 0)</f>
        <v/>
      </c>
      <c r="Z98" s="2">
        <f>IF($A98, 1, 0)</f>
        <v/>
      </c>
      <c r="AA98">
        <f>IF(ABS('Raw Data'!D93-'Raw Data'!E93)&lt;4, 'Raw Data'!Z93, 0)</f>
        <v/>
      </c>
      <c r="AB98" s="2">
        <f>IF($A98, 1, 0)</f>
        <v/>
      </c>
      <c r="AC98">
        <f>IF(AND('Raw Data'!E93&gt;'Raw Data'!D93, ABS('Raw Data'!E93-'Raw Data'!D93)&gt;7), 'Raw Data'!AA93, 0)</f>
        <v/>
      </c>
      <c r="AD98" s="2">
        <f>IF($A98, 1, 0)</f>
        <v/>
      </c>
      <c r="AE98">
        <f>IF(AND('Raw Data'!D93&gt;9, 'Raw Data'!E93&gt;9), 'Raw Data'!AL93, 0)</f>
        <v/>
      </c>
      <c r="AF98" s="2">
        <f>IF($A98, 1, 0)</f>
        <v/>
      </c>
      <c r="AG98">
        <f>IF(AE98=0, 'Raw Data'!AM93, 0)</f>
        <v/>
      </c>
      <c r="AH98" s="2">
        <f>IF($A98, 1, 0)</f>
        <v/>
      </c>
      <c r="AI98">
        <f>IF(AND('Raw Data'!$D93&gt;14, 'Raw Data'!$E93&gt;14), 'Raw Data'!AN93, 0)</f>
        <v/>
      </c>
      <c r="AJ98" s="2">
        <f>IF($A98, 1, 0)</f>
        <v/>
      </c>
      <c r="AK98">
        <f>IF(AI98=0, 'Raw Data'!AO93, 0)</f>
        <v/>
      </c>
      <c r="AL98" s="2">
        <f>IF($A98, 1, 0)</f>
        <v/>
      </c>
      <c r="AM98">
        <f>IF(AND('Raw Data'!$D93&gt;19, 'Raw Data'!$E93&gt;19), 'Raw Data'!AP93, 0)</f>
        <v/>
      </c>
      <c r="AN98" s="2">
        <f>IF($A98, 1, 0)</f>
        <v/>
      </c>
      <c r="AO98">
        <f>IF(AM98=0, 'Raw Data'!AQ93, 0)</f>
        <v/>
      </c>
      <c r="AP98" s="2">
        <f>IF($A98, 1, 0)</f>
        <v/>
      </c>
      <c r="AQ98">
        <f>IF(AND('Raw Data'!$D93&gt;24, 'Raw Data'!$E93&gt;24), 'Raw Data'!AR93, 0)</f>
        <v/>
      </c>
      <c r="AR98" s="2">
        <f>IF($A98, 1, 0)</f>
        <v/>
      </c>
      <c r="AS98">
        <f>IF(AQ98=0, 'Raw Data'!AS93, 0)</f>
        <v/>
      </c>
      <c r="AT98" s="2">
        <f>IF($A98, 1, 0)</f>
        <v/>
      </c>
      <c r="AU98">
        <f>IF(AND('Raw Data'!$D93&gt;29, 'Raw Data'!$E93&gt;29), 'Raw Data'!AT93, 0)</f>
        <v/>
      </c>
      <c r="AV98" s="2">
        <f>IF($A98, 1, 0)</f>
        <v/>
      </c>
      <c r="AW98">
        <f>IF(AU98=0, 'Raw Data'!AU93, 0)</f>
        <v/>
      </c>
      <c r="AX98" s="2">
        <f>IF($A98, 1, 0)</f>
        <v/>
      </c>
      <c r="AY98">
        <f>IF(ISNUMBER('Raw Data'!D93), IF(_xlfn.XLOOKUP(SMALL('Raw Data'!K93:N93, 1), K98:Q98, K98:Q98, 0)&gt;0, SMALL('Raw Data'!K93:N93, 1), 0), 0)</f>
        <v/>
      </c>
      <c r="AZ98" s="2">
        <f>IF($A98, 1, 0)</f>
        <v/>
      </c>
      <c r="BA98">
        <f>IF(ISNUMBER('Raw Data'!D93), IF(_xlfn.XLOOKUP(SMALL('Raw Data'!K93:N93, 2), K98:Q98, K98:Q98, 0)&gt;0, SMALL('Raw Data'!K93:N93, 2), 0), 0)</f>
        <v/>
      </c>
      <c r="BB98" s="2">
        <f>IF($A98, 1, 0)</f>
        <v/>
      </c>
      <c r="BC98">
        <f>IF(ISNUMBER('Raw Data'!D93), IF(_xlfn.XLOOKUP(SMALL('Raw Data'!K93:N93, 3), K98:Q98, K98:Q98, 0)&gt;0, SMALL('Raw Data'!K93:N93, 3), 0), 0)</f>
        <v/>
      </c>
      <c r="BD98" s="2">
        <f>IF($A98, 1, 0)</f>
        <v/>
      </c>
      <c r="BE98">
        <f>IF(ISNUMBER('Raw Data'!D93), IF(_xlfn.XLOOKUP(SMALL('Raw Data'!K93:N93, 4), K98:Q98, K98:Q98, 0)&gt;0, SMALL('Raw Data'!K93:N93, 4), 0), 0)</f>
        <v/>
      </c>
      <c r="BF98" s="2">
        <f>IF($A98, 1, 0)</f>
        <v/>
      </c>
      <c r="BG98">
        <f>IF(AND('Raw Data'!I93&lt;'Raw Data'!J93, 'Raw Data'!D93&gt;'Raw Data'!E93), 'Raw Data'!I93, IF(AND('Raw Data'!J93&lt;'Raw Data'!I93, 'Raw Data'!E93&gt;'Raw Data'!D93), 'Raw Data'!J93, 0))</f>
        <v/>
      </c>
      <c r="BH98">
        <f>IF(OR(AND('Raw Data'!I93&lt;'Raw Data'!J93, 'Raw Data'!I93&gt;BH$1), AND('Raw Data'!J93&lt;'Raw Data'!I93, 'Raw Data'!J93&gt;BH$1)), 1, 0)</f>
        <v/>
      </c>
      <c r="BI98">
        <f>IF(AND(BH98, ABS('Raw Data'!D93-'Raw Data'!E93)&lt;4), 'Raw Data'!Z93, 0)</f>
        <v/>
      </c>
      <c r="BJ98">
        <f>IF('Raw Data'!F93&gt;Analysis!BJ$1, 1, 0)</f>
        <v/>
      </c>
      <c r="BK98">
        <f>IF(BJ98, AQ98, 0)</f>
        <v/>
      </c>
      <c r="BL98">
        <f>IF(AND('Raw Data'!F93&lt;Analysis!BL$1, ISBLANK('Raw Data'!F93)=FALSE), 1, 0)</f>
        <v/>
      </c>
      <c r="BM98">
        <f>IF(BL98, AS98, 0)</f>
        <v/>
      </c>
      <c r="BN98">
        <f>IF(AND('Raw Data'!F93&lt;Analysis!BN$1, ISBLANK('Raw Data'!F93)=FALSE), 1, 0)</f>
        <v/>
      </c>
      <c r="BO98">
        <f>IF(BN98, AI98, 0)</f>
        <v/>
      </c>
    </row>
    <row r="99">
      <c r="A99" s="2">
        <f>'Raw Data'!A94</f>
        <v/>
      </c>
      <c r="B99" s="2">
        <f>IF(A99, 1, 0)</f>
        <v/>
      </c>
      <c r="C99">
        <f>IF('Raw Data'!D94&lt;'Raw Data'!E94, 'Raw Data'!J94, 0)</f>
        <v/>
      </c>
      <c r="D99" s="2">
        <f>IF(A99, 1, 0)</f>
        <v/>
      </c>
      <c r="E99">
        <f>IF('Raw Data'!D94&gt;'Raw Data'!E94, 'Raw Data'!I94, 0)</f>
        <v/>
      </c>
      <c r="F99" s="2">
        <f>IF('Raw Data'!F94&gt;0, 1, 0)</f>
        <v/>
      </c>
      <c r="G99">
        <f>IF(SUM('Raw Data'!D94:E94)&lt;'Raw Data'!F94, 'Raw Data'!H94, 0)</f>
        <v/>
      </c>
      <c r="H99">
        <f>IF('Raw Data'!F94&gt;0, 1, 0)</f>
        <v/>
      </c>
      <c r="I99">
        <f>IF(SUM('Raw Data'!D94:E94)&gt;'Raw Data'!F94, 'Raw Data'!G94, 0)</f>
        <v/>
      </c>
      <c r="J99" s="2">
        <f>IF($A99, 1, 0)</f>
        <v/>
      </c>
      <c r="K99">
        <f>IF(AND('Raw Data'!D94&gt;'Raw Data'!E94, ABS('Raw Data'!D94-'Raw Data'!E94)&lt;14), 'Raw Data'!K94, 0)</f>
        <v/>
      </c>
      <c r="L99" s="2">
        <f>IF($A99, 1, 0)</f>
        <v/>
      </c>
      <c r="M99">
        <f>IF(AND('Raw Data'!D94&gt;'Raw Data'!E94, ABS('Raw Data'!D94-'Raw Data'!E94)&gt;13), 'Raw Data'!L94, 0)</f>
        <v/>
      </c>
      <c r="N99" s="2">
        <f>IF($A99, 1, 0)</f>
        <v/>
      </c>
      <c r="O99">
        <f>IF(AND('Raw Data'!E94&gt;'Raw Data'!D94, ABS('Raw Data'!E94-'Raw Data'!D94)&lt;14), 'Raw Data'!M94, 0)</f>
        <v/>
      </c>
      <c r="P99" s="2">
        <f>IF($A99, 1, 0)</f>
        <v/>
      </c>
      <c r="Q99">
        <f>IF(AND('Raw Data'!E94&gt;'Raw Data'!D94, ABS('Raw Data'!E94-'Raw Data'!D94)&gt;13), 'Raw Data'!N94, 0)</f>
        <v/>
      </c>
      <c r="R99" s="2">
        <f>IF($A99, 1, 0)</f>
        <v/>
      </c>
      <c r="S99">
        <f>IF(AND('Raw Data'!D94&gt;'Raw Data'!E94, ABS('Raw Data'!E94-'Raw Data'!D94)&gt;7), 'Raw Data'!V94, 0)</f>
        <v/>
      </c>
      <c r="T99" s="2">
        <f>IF($A99, 1, 0)</f>
        <v/>
      </c>
      <c r="U99">
        <f>IF(ABS('Raw Data'!D94-'Raw Data'!E94)&lt;8, 'Raw Data'!W94, 0)</f>
        <v/>
      </c>
      <c r="V99" s="2">
        <f>IF($A99, 1, 0)</f>
        <v/>
      </c>
      <c r="W99">
        <f>IF(AND('Raw Data'!E94&gt;'Raw Data'!D94, ABS('Raw Data'!E94-'Raw Data'!D94)&gt;7), 'Raw Data'!X94, 0)</f>
        <v/>
      </c>
      <c r="X99" s="2">
        <f>IF($A99, 1, 0)</f>
        <v/>
      </c>
      <c r="Y99">
        <f>IF(AND('Raw Data'!D94&gt;'Raw Data'!E94, ABS('Raw Data'!E94-'Raw Data'!D94)&gt;3), 'Raw Data'!Y94, 0)</f>
        <v/>
      </c>
      <c r="Z99" s="2">
        <f>IF($A99, 1, 0)</f>
        <v/>
      </c>
      <c r="AA99">
        <f>IF(ABS('Raw Data'!D94-'Raw Data'!E94)&lt;4, 'Raw Data'!Z94, 0)</f>
        <v/>
      </c>
      <c r="AB99" s="2">
        <f>IF($A99, 1, 0)</f>
        <v/>
      </c>
      <c r="AC99">
        <f>IF(AND('Raw Data'!E94&gt;'Raw Data'!D94, ABS('Raw Data'!E94-'Raw Data'!D94)&gt;7), 'Raw Data'!AA94, 0)</f>
        <v/>
      </c>
      <c r="AD99" s="2">
        <f>IF($A99, 1, 0)</f>
        <v/>
      </c>
      <c r="AE99">
        <f>IF(AND('Raw Data'!D94&gt;9, 'Raw Data'!E94&gt;9), 'Raw Data'!AL94, 0)</f>
        <v/>
      </c>
      <c r="AF99" s="2">
        <f>IF($A99, 1, 0)</f>
        <v/>
      </c>
      <c r="AG99">
        <f>IF(AE99=0, 'Raw Data'!AM94, 0)</f>
        <v/>
      </c>
      <c r="AH99" s="2">
        <f>IF($A99, 1, 0)</f>
        <v/>
      </c>
      <c r="AI99">
        <f>IF(AND('Raw Data'!$D94&gt;14, 'Raw Data'!$E94&gt;14), 'Raw Data'!AN94, 0)</f>
        <v/>
      </c>
      <c r="AJ99" s="2">
        <f>IF($A99, 1, 0)</f>
        <v/>
      </c>
      <c r="AK99">
        <f>IF(AI99=0, 'Raw Data'!AO94, 0)</f>
        <v/>
      </c>
      <c r="AL99" s="2">
        <f>IF($A99, 1, 0)</f>
        <v/>
      </c>
      <c r="AM99">
        <f>IF(AND('Raw Data'!$D94&gt;19, 'Raw Data'!$E94&gt;19), 'Raw Data'!AP94, 0)</f>
        <v/>
      </c>
      <c r="AN99" s="2">
        <f>IF($A99, 1, 0)</f>
        <v/>
      </c>
      <c r="AO99">
        <f>IF(AM99=0, 'Raw Data'!AQ94, 0)</f>
        <v/>
      </c>
      <c r="AP99" s="2">
        <f>IF($A99, 1, 0)</f>
        <v/>
      </c>
      <c r="AQ99">
        <f>IF(AND('Raw Data'!$D94&gt;24, 'Raw Data'!$E94&gt;24), 'Raw Data'!AR94, 0)</f>
        <v/>
      </c>
      <c r="AR99" s="2">
        <f>IF($A99, 1, 0)</f>
        <v/>
      </c>
      <c r="AS99">
        <f>IF(AQ99=0, 'Raw Data'!AS94, 0)</f>
        <v/>
      </c>
      <c r="AT99" s="2">
        <f>IF($A99, 1, 0)</f>
        <v/>
      </c>
      <c r="AU99">
        <f>IF(AND('Raw Data'!$D94&gt;29, 'Raw Data'!$E94&gt;29), 'Raw Data'!AT94, 0)</f>
        <v/>
      </c>
      <c r="AV99" s="2">
        <f>IF($A99, 1, 0)</f>
        <v/>
      </c>
      <c r="AW99">
        <f>IF(AU99=0, 'Raw Data'!AU94, 0)</f>
        <v/>
      </c>
      <c r="AX99" s="2">
        <f>IF($A99, 1, 0)</f>
        <v/>
      </c>
      <c r="AY99">
        <f>IF(ISNUMBER('Raw Data'!D94), IF(_xlfn.XLOOKUP(SMALL('Raw Data'!K94:N94, 1), K99:Q99, K99:Q99, 0)&gt;0, SMALL('Raw Data'!K94:N94, 1), 0), 0)</f>
        <v/>
      </c>
      <c r="AZ99" s="2">
        <f>IF($A99, 1, 0)</f>
        <v/>
      </c>
      <c r="BA99">
        <f>IF(ISNUMBER('Raw Data'!D94), IF(_xlfn.XLOOKUP(SMALL('Raw Data'!K94:N94, 2), K99:Q99, K99:Q99, 0)&gt;0, SMALL('Raw Data'!K94:N94, 2), 0), 0)</f>
        <v/>
      </c>
      <c r="BB99" s="2">
        <f>IF($A99, 1, 0)</f>
        <v/>
      </c>
      <c r="BC99">
        <f>IF(ISNUMBER('Raw Data'!D94), IF(_xlfn.XLOOKUP(SMALL('Raw Data'!K94:N94, 3), K99:Q99, K99:Q99, 0)&gt;0, SMALL('Raw Data'!K94:N94, 3), 0), 0)</f>
        <v/>
      </c>
      <c r="BD99" s="2">
        <f>IF($A99, 1, 0)</f>
        <v/>
      </c>
      <c r="BE99">
        <f>IF(ISNUMBER('Raw Data'!D94), IF(_xlfn.XLOOKUP(SMALL('Raw Data'!K94:N94, 4), K99:Q99, K99:Q99, 0)&gt;0, SMALL('Raw Data'!K94:N94, 4), 0), 0)</f>
        <v/>
      </c>
      <c r="BF99" s="2">
        <f>IF($A99, 1, 0)</f>
        <v/>
      </c>
      <c r="BG99">
        <f>IF(AND('Raw Data'!I94&lt;'Raw Data'!J94, 'Raw Data'!D94&gt;'Raw Data'!E94), 'Raw Data'!I94, IF(AND('Raw Data'!J94&lt;'Raw Data'!I94, 'Raw Data'!E94&gt;'Raw Data'!D94), 'Raw Data'!J94, 0))</f>
        <v/>
      </c>
      <c r="BH99">
        <f>IF(OR(AND('Raw Data'!I94&lt;'Raw Data'!J94, 'Raw Data'!I94&gt;BH$1), AND('Raw Data'!J94&lt;'Raw Data'!I94, 'Raw Data'!J94&gt;BH$1)), 1, 0)</f>
        <v/>
      </c>
      <c r="BI99">
        <f>IF(AND(BH99, ABS('Raw Data'!D94-'Raw Data'!E94)&lt;4), 'Raw Data'!Z94, 0)</f>
        <v/>
      </c>
      <c r="BJ99">
        <f>IF('Raw Data'!F94&gt;Analysis!BJ$1, 1, 0)</f>
        <v/>
      </c>
      <c r="BK99">
        <f>IF(BJ99, AQ99, 0)</f>
        <v/>
      </c>
      <c r="BL99">
        <f>IF(AND('Raw Data'!F94&lt;Analysis!BL$1, ISBLANK('Raw Data'!F94)=FALSE), 1, 0)</f>
        <v/>
      </c>
      <c r="BM99">
        <f>IF(BL99, AS99, 0)</f>
        <v/>
      </c>
      <c r="BN99">
        <f>IF(AND('Raw Data'!F94&lt;Analysis!BN$1, ISBLANK('Raw Data'!F94)=FALSE), 1, 0)</f>
        <v/>
      </c>
      <c r="BO99">
        <f>IF(BN99, AI99, 0)</f>
        <v/>
      </c>
    </row>
    <row r="100">
      <c r="A100" s="2">
        <f>'Raw Data'!A95</f>
        <v/>
      </c>
      <c r="B100" s="2">
        <f>IF(A100, 1, 0)</f>
        <v/>
      </c>
      <c r="C100">
        <f>IF('Raw Data'!D95&lt;'Raw Data'!E95, 'Raw Data'!J95, 0)</f>
        <v/>
      </c>
      <c r="D100" s="2">
        <f>IF(A100, 1, 0)</f>
        <v/>
      </c>
      <c r="E100">
        <f>IF('Raw Data'!D95&gt;'Raw Data'!E95, 'Raw Data'!I95, 0)</f>
        <v/>
      </c>
      <c r="F100" s="2">
        <f>IF('Raw Data'!F95&gt;0, 1, 0)</f>
        <v/>
      </c>
      <c r="G100">
        <f>IF(SUM('Raw Data'!D95:E95)&lt;'Raw Data'!F95, 'Raw Data'!H95, 0)</f>
        <v/>
      </c>
      <c r="H100">
        <f>IF('Raw Data'!F95&gt;0, 1, 0)</f>
        <v/>
      </c>
      <c r="I100">
        <f>IF(SUM('Raw Data'!D95:E95)&gt;'Raw Data'!F95, 'Raw Data'!G95, 0)</f>
        <v/>
      </c>
      <c r="J100" s="2">
        <f>IF($A100, 1, 0)</f>
        <v/>
      </c>
      <c r="K100">
        <f>IF(AND('Raw Data'!D95&gt;'Raw Data'!E95, ABS('Raw Data'!D95-'Raw Data'!E95)&lt;14), 'Raw Data'!K95, 0)</f>
        <v/>
      </c>
      <c r="L100" s="2">
        <f>IF($A100, 1, 0)</f>
        <v/>
      </c>
      <c r="M100">
        <f>IF(AND('Raw Data'!D95&gt;'Raw Data'!E95, ABS('Raw Data'!D95-'Raw Data'!E95)&gt;13), 'Raw Data'!L95, 0)</f>
        <v/>
      </c>
      <c r="N100" s="2">
        <f>IF($A100, 1, 0)</f>
        <v/>
      </c>
      <c r="O100">
        <f>IF(AND('Raw Data'!E95&gt;'Raw Data'!D95, ABS('Raw Data'!E95-'Raw Data'!D95)&lt;14), 'Raw Data'!M95, 0)</f>
        <v/>
      </c>
      <c r="P100" s="2">
        <f>IF($A100, 1, 0)</f>
        <v/>
      </c>
      <c r="Q100">
        <f>IF(AND('Raw Data'!E95&gt;'Raw Data'!D95, ABS('Raw Data'!E95-'Raw Data'!D95)&gt;13), 'Raw Data'!N95, 0)</f>
        <v/>
      </c>
      <c r="R100" s="2">
        <f>IF($A100, 1, 0)</f>
        <v/>
      </c>
      <c r="S100">
        <f>IF(AND('Raw Data'!D95&gt;'Raw Data'!E95, ABS('Raw Data'!E95-'Raw Data'!D95)&gt;7), 'Raw Data'!V95, 0)</f>
        <v/>
      </c>
      <c r="T100" s="2">
        <f>IF($A100, 1, 0)</f>
        <v/>
      </c>
      <c r="U100">
        <f>IF(ABS('Raw Data'!D95-'Raw Data'!E95)&lt;8, 'Raw Data'!W95, 0)</f>
        <v/>
      </c>
      <c r="V100" s="2">
        <f>IF($A100, 1, 0)</f>
        <v/>
      </c>
      <c r="W100">
        <f>IF(AND('Raw Data'!E95&gt;'Raw Data'!D95, ABS('Raw Data'!E95-'Raw Data'!D95)&gt;7), 'Raw Data'!X95, 0)</f>
        <v/>
      </c>
      <c r="X100" s="2">
        <f>IF($A100, 1, 0)</f>
        <v/>
      </c>
      <c r="Y100">
        <f>IF(AND('Raw Data'!D95&gt;'Raw Data'!E95, ABS('Raw Data'!E95-'Raw Data'!D95)&gt;3), 'Raw Data'!Y95, 0)</f>
        <v/>
      </c>
      <c r="Z100" s="2">
        <f>IF($A100, 1, 0)</f>
        <v/>
      </c>
      <c r="AA100">
        <f>IF(ABS('Raw Data'!D95-'Raw Data'!E95)&lt;4, 'Raw Data'!Z95, 0)</f>
        <v/>
      </c>
      <c r="AB100" s="2">
        <f>IF($A100, 1, 0)</f>
        <v/>
      </c>
      <c r="AC100">
        <f>IF(AND('Raw Data'!E95&gt;'Raw Data'!D95, ABS('Raw Data'!E95-'Raw Data'!D95)&gt;7), 'Raw Data'!AA95, 0)</f>
        <v/>
      </c>
      <c r="AD100" s="2">
        <f>IF($A100, 1, 0)</f>
        <v/>
      </c>
      <c r="AE100">
        <f>IF(AND('Raw Data'!D95&gt;9, 'Raw Data'!E95&gt;9), 'Raw Data'!AL95, 0)</f>
        <v/>
      </c>
      <c r="AF100" s="2">
        <f>IF($A100, 1, 0)</f>
        <v/>
      </c>
      <c r="AG100">
        <f>IF(AE100=0, 'Raw Data'!AM95, 0)</f>
        <v/>
      </c>
      <c r="AH100" s="2">
        <f>IF($A100, 1, 0)</f>
        <v/>
      </c>
      <c r="AI100">
        <f>IF(AND('Raw Data'!$D95&gt;14, 'Raw Data'!$E95&gt;14), 'Raw Data'!AN95, 0)</f>
        <v/>
      </c>
      <c r="AJ100" s="2">
        <f>IF($A100, 1, 0)</f>
        <v/>
      </c>
      <c r="AK100">
        <f>IF(AI100=0, 'Raw Data'!AO95, 0)</f>
        <v/>
      </c>
      <c r="AL100" s="2">
        <f>IF($A100, 1, 0)</f>
        <v/>
      </c>
      <c r="AM100">
        <f>IF(AND('Raw Data'!$D95&gt;19, 'Raw Data'!$E95&gt;19), 'Raw Data'!AP95, 0)</f>
        <v/>
      </c>
      <c r="AN100" s="2">
        <f>IF($A100, 1, 0)</f>
        <v/>
      </c>
      <c r="AO100">
        <f>IF(AM100=0, 'Raw Data'!AQ95, 0)</f>
        <v/>
      </c>
      <c r="AP100" s="2">
        <f>IF($A100, 1, 0)</f>
        <v/>
      </c>
      <c r="AQ100">
        <f>IF(AND('Raw Data'!$D95&gt;24, 'Raw Data'!$E95&gt;24), 'Raw Data'!AR95, 0)</f>
        <v/>
      </c>
      <c r="AR100" s="2">
        <f>IF($A100, 1, 0)</f>
        <v/>
      </c>
      <c r="AS100">
        <f>IF(AQ100=0, 'Raw Data'!AS95, 0)</f>
        <v/>
      </c>
      <c r="AT100" s="2">
        <f>IF($A100, 1, 0)</f>
        <v/>
      </c>
      <c r="AU100">
        <f>IF(AND('Raw Data'!$D95&gt;29, 'Raw Data'!$E95&gt;29), 'Raw Data'!AT95, 0)</f>
        <v/>
      </c>
      <c r="AV100" s="2">
        <f>IF($A100, 1, 0)</f>
        <v/>
      </c>
      <c r="AW100">
        <f>IF(AU100=0, 'Raw Data'!AU95, 0)</f>
        <v/>
      </c>
      <c r="AX100" s="2">
        <f>IF($A100, 1, 0)</f>
        <v/>
      </c>
      <c r="AY100">
        <f>IF(ISNUMBER('Raw Data'!D95), IF(_xlfn.XLOOKUP(SMALL('Raw Data'!K95:N95, 1), K100:Q100, K100:Q100, 0)&gt;0, SMALL('Raw Data'!K95:N95, 1), 0), 0)</f>
        <v/>
      </c>
      <c r="AZ100" s="2">
        <f>IF($A100, 1, 0)</f>
        <v/>
      </c>
      <c r="BA100">
        <f>IF(ISNUMBER('Raw Data'!D95), IF(_xlfn.XLOOKUP(SMALL('Raw Data'!K95:N95, 2), K100:Q100, K100:Q100, 0)&gt;0, SMALL('Raw Data'!K95:N95, 2), 0), 0)</f>
        <v/>
      </c>
      <c r="BB100" s="2">
        <f>IF($A100, 1, 0)</f>
        <v/>
      </c>
      <c r="BC100">
        <f>IF(ISNUMBER('Raw Data'!D95), IF(_xlfn.XLOOKUP(SMALL('Raw Data'!K95:N95, 3), K100:Q100, K100:Q100, 0)&gt;0, SMALL('Raw Data'!K95:N95, 3), 0), 0)</f>
        <v/>
      </c>
      <c r="BD100" s="2">
        <f>IF($A100, 1, 0)</f>
        <v/>
      </c>
      <c r="BE100">
        <f>IF(ISNUMBER('Raw Data'!D95), IF(_xlfn.XLOOKUP(SMALL('Raw Data'!K95:N95, 4), K100:Q100, K100:Q100, 0)&gt;0, SMALL('Raw Data'!K95:N95, 4), 0), 0)</f>
        <v/>
      </c>
      <c r="BF100" s="2">
        <f>IF($A100, 1, 0)</f>
        <v/>
      </c>
      <c r="BG100">
        <f>IF(AND('Raw Data'!I95&lt;'Raw Data'!J95, 'Raw Data'!D95&gt;'Raw Data'!E95), 'Raw Data'!I95, IF(AND('Raw Data'!J95&lt;'Raw Data'!I95, 'Raw Data'!E95&gt;'Raw Data'!D95), 'Raw Data'!J95, 0))</f>
        <v/>
      </c>
      <c r="BH100">
        <f>IF(OR(AND('Raw Data'!I95&lt;'Raw Data'!J95, 'Raw Data'!I95&gt;BH$1), AND('Raw Data'!J95&lt;'Raw Data'!I95, 'Raw Data'!J95&gt;BH$1)), 1, 0)</f>
        <v/>
      </c>
      <c r="BI100">
        <f>IF(AND(BH100, ABS('Raw Data'!D95-'Raw Data'!E95)&lt;4), 'Raw Data'!Z95, 0)</f>
        <v/>
      </c>
      <c r="BJ100">
        <f>IF('Raw Data'!F95&gt;Analysis!BJ$1, 1, 0)</f>
        <v/>
      </c>
      <c r="BK100">
        <f>IF(BJ100, AQ100, 0)</f>
        <v/>
      </c>
      <c r="BL100">
        <f>IF(AND('Raw Data'!F95&lt;Analysis!BL$1, ISBLANK('Raw Data'!F95)=FALSE), 1, 0)</f>
        <v/>
      </c>
      <c r="BM100">
        <f>IF(BL100, AS100, 0)</f>
        <v/>
      </c>
      <c r="BN100">
        <f>IF(AND('Raw Data'!F95&lt;Analysis!BN$1, ISBLANK('Raw Data'!F95)=FALSE), 1, 0)</f>
        <v/>
      </c>
      <c r="BO100">
        <f>IF(BN100, AI100, 0)</f>
        <v/>
      </c>
    </row>
    <row r="101">
      <c r="A101" s="2">
        <f>'Raw Data'!A96</f>
        <v/>
      </c>
      <c r="B101" s="2">
        <f>IF(A101, 1, 0)</f>
        <v/>
      </c>
      <c r="C101">
        <f>IF('Raw Data'!D96&lt;'Raw Data'!E96, 'Raw Data'!J96, 0)</f>
        <v/>
      </c>
      <c r="D101" s="2">
        <f>IF(A101, 1, 0)</f>
        <v/>
      </c>
      <c r="E101">
        <f>IF('Raw Data'!D96&gt;'Raw Data'!E96, 'Raw Data'!I96, 0)</f>
        <v/>
      </c>
      <c r="F101" s="2">
        <f>IF('Raw Data'!F96&gt;0, 1, 0)</f>
        <v/>
      </c>
      <c r="G101">
        <f>IF(SUM('Raw Data'!D96:E96)&lt;'Raw Data'!F96, 'Raw Data'!H96, 0)</f>
        <v/>
      </c>
      <c r="H101">
        <f>IF('Raw Data'!F96&gt;0, 1, 0)</f>
        <v/>
      </c>
      <c r="I101">
        <f>IF(SUM('Raw Data'!D96:E96)&gt;'Raw Data'!F96, 'Raw Data'!G96, 0)</f>
        <v/>
      </c>
      <c r="J101" s="2">
        <f>IF($A101, 1, 0)</f>
        <v/>
      </c>
      <c r="K101">
        <f>IF(AND('Raw Data'!D96&gt;'Raw Data'!E96, ABS('Raw Data'!D96-'Raw Data'!E96)&lt;14), 'Raw Data'!K96, 0)</f>
        <v/>
      </c>
      <c r="L101" s="2">
        <f>IF($A101, 1, 0)</f>
        <v/>
      </c>
      <c r="M101">
        <f>IF(AND('Raw Data'!D96&gt;'Raw Data'!E96, ABS('Raw Data'!D96-'Raw Data'!E96)&gt;13), 'Raw Data'!L96, 0)</f>
        <v/>
      </c>
      <c r="N101" s="2">
        <f>IF($A101, 1, 0)</f>
        <v/>
      </c>
      <c r="O101">
        <f>IF(AND('Raw Data'!E96&gt;'Raw Data'!D96, ABS('Raw Data'!E96-'Raw Data'!D96)&lt;14), 'Raw Data'!M96, 0)</f>
        <v/>
      </c>
      <c r="P101" s="2">
        <f>IF($A101, 1, 0)</f>
        <v/>
      </c>
      <c r="Q101">
        <f>IF(AND('Raw Data'!E96&gt;'Raw Data'!D96, ABS('Raw Data'!E96-'Raw Data'!D96)&gt;13), 'Raw Data'!N96, 0)</f>
        <v/>
      </c>
      <c r="R101" s="2">
        <f>IF($A101, 1, 0)</f>
        <v/>
      </c>
      <c r="S101">
        <f>IF(AND('Raw Data'!D96&gt;'Raw Data'!E96, ABS('Raw Data'!E96-'Raw Data'!D96)&gt;7), 'Raw Data'!V96, 0)</f>
        <v/>
      </c>
      <c r="T101" s="2">
        <f>IF($A101, 1, 0)</f>
        <v/>
      </c>
      <c r="U101">
        <f>IF(ABS('Raw Data'!D96-'Raw Data'!E96)&lt;8, 'Raw Data'!W96, 0)</f>
        <v/>
      </c>
      <c r="V101" s="2">
        <f>IF($A101, 1, 0)</f>
        <v/>
      </c>
      <c r="W101">
        <f>IF(AND('Raw Data'!E96&gt;'Raw Data'!D96, ABS('Raw Data'!E96-'Raw Data'!D96)&gt;7), 'Raw Data'!X96, 0)</f>
        <v/>
      </c>
      <c r="X101" s="2">
        <f>IF($A101, 1, 0)</f>
        <v/>
      </c>
      <c r="Y101">
        <f>IF(AND('Raw Data'!D96&gt;'Raw Data'!E96, ABS('Raw Data'!E96-'Raw Data'!D96)&gt;3), 'Raw Data'!Y96, 0)</f>
        <v/>
      </c>
      <c r="Z101" s="2">
        <f>IF($A101, 1, 0)</f>
        <v/>
      </c>
      <c r="AA101">
        <f>IF(ABS('Raw Data'!D96-'Raw Data'!E96)&lt;4, 'Raw Data'!Z96, 0)</f>
        <v/>
      </c>
      <c r="AB101" s="2">
        <f>IF($A101, 1, 0)</f>
        <v/>
      </c>
      <c r="AC101">
        <f>IF(AND('Raw Data'!E96&gt;'Raw Data'!D96, ABS('Raw Data'!E96-'Raw Data'!D96)&gt;7), 'Raw Data'!AA96, 0)</f>
        <v/>
      </c>
      <c r="AD101" s="2">
        <f>IF($A101, 1, 0)</f>
        <v/>
      </c>
      <c r="AE101">
        <f>IF(AND('Raw Data'!D96&gt;9, 'Raw Data'!E96&gt;9), 'Raw Data'!AL96, 0)</f>
        <v/>
      </c>
      <c r="AF101" s="2">
        <f>IF($A101, 1, 0)</f>
        <v/>
      </c>
      <c r="AG101">
        <f>IF(AE101=0, 'Raw Data'!AM96, 0)</f>
        <v/>
      </c>
      <c r="AH101" s="2">
        <f>IF($A101, 1, 0)</f>
        <v/>
      </c>
      <c r="AI101">
        <f>IF(AND('Raw Data'!$D96&gt;14, 'Raw Data'!$E96&gt;14), 'Raw Data'!AN96, 0)</f>
        <v/>
      </c>
      <c r="AJ101" s="2">
        <f>IF($A101, 1, 0)</f>
        <v/>
      </c>
      <c r="AK101">
        <f>IF(AI101=0, 'Raw Data'!AO96, 0)</f>
        <v/>
      </c>
      <c r="AL101" s="2">
        <f>IF($A101, 1, 0)</f>
        <v/>
      </c>
      <c r="AM101">
        <f>IF(AND('Raw Data'!$D96&gt;19, 'Raw Data'!$E96&gt;19), 'Raw Data'!AP96, 0)</f>
        <v/>
      </c>
      <c r="AN101" s="2">
        <f>IF($A101, 1, 0)</f>
        <v/>
      </c>
      <c r="AO101">
        <f>IF(AM101=0, 'Raw Data'!AQ96, 0)</f>
        <v/>
      </c>
      <c r="AP101" s="2">
        <f>IF($A101, 1, 0)</f>
        <v/>
      </c>
      <c r="AQ101">
        <f>IF(AND('Raw Data'!$D96&gt;24, 'Raw Data'!$E96&gt;24), 'Raw Data'!AR96, 0)</f>
        <v/>
      </c>
      <c r="AR101" s="2">
        <f>IF($A101, 1, 0)</f>
        <v/>
      </c>
      <c r="AS101">
        <f>IF(AQ101=0, 'Raw Data'!AS96, 0)</f>
        <v/>
      </c>
      <c r="AT101" s="2">
        <f>IF($A101, 1, 0)</f>
        <v/>
      </c>
      <c r="AU101">
        <f>IF(AND('Raw Data'!$D96&gt;29, 'Raw Data'!$E96&gt;29), 'Raw Data'!AT96, 0)</f>
        <v/>
      </c>
      <c r="AV101" s="2">
        <f>IF($A101, 1, 0)</f>
        <v/>
      </c>
      <c r="AW101">
        <f>IF(AU101=0, 'Raw Data'!AU96, 0)</f>
        <v/>
      </c>
      <c r="AX101" s="2">
        <f>IF($A101, 1, 0)</f>
        <v/>
      </c>
      <c r="AY101">
        <f>IF(ISNUMBER('Raw Data'!D96), IF(_xlfn.XLOOKUP(SMALL('Raw Data'!K96:N96, 1), K101:Q101, K101:Q101, 0)&gt;0, SMALL('Raw Data'!K96:N96, 1), 0), 0)</f>
        <v/>
      </c>
      <c r="AZ101" s="2">
        <f>IF($A101, 1, 0)</f>
        <v/>
      </c>
      <c r="BA101">
        <f>IF(ISNUMBER('Raw Data'!D96), IF(_xlfn.XLOOKUP(SMALL('Raw Data'!K96:N96, 2), K101:Q101, K101:Q101, 0)&gt;0, SMALL('Raw Data'!K96:N96, 2), 0), 0)</f>
        <v/>
      </c>
      <c r="BB101" s="2">
        <f>IF($A101, 1, 0)</f>
        <v/>
      </c>
      <c r="BC101">
        <f>IF(ISNUMBER('Raw Data'!D96), IF(_xlfn.XLOOKUP(SMALL('Raw Data'!K96:N96, 3), K101:Q101, K101:Q101, 0)&gt;0, SMALL('Raw Data'!K96:N96, 3), 0), 0)</f>
        <v/>
      </c>
      <c r="BD101" s="2">
        <f>IF($A101, 1, 0)</f>
        <v/>
      </c>
      <c r="BE101">
        <f>IF(ISNUMBER('Raw Data'!D96), IF(_xlfn.XLOOKUP(SMALL('Raw Data'!K96:N96, 4), K101:Q101, K101:Q101, 0)&gt;0, SMALL('Raw Data'!K96:N96, 4), 0), 0)</f>
        <v/>
      </c>
      <c r="BF101" s="2">
        <f>IF($A101, 1, 0)</f>
        <v/>
      </c>
      <c r="BG101">
        <f>IF(AND('Raw Data'!I96&lt;'Raw Data'!J96, 'Raw Data'!D96&gt;'Raw Data'!E96), 'Raw Data'!I96, IF(AND('Raw Data'!J96&lt;'Raw Data'!I96, 'Raw Data'!E96&gt;'Raw Data'!D96), 'Raw Data'!J96, 0))</f>
        <v/>
      </c>
      <c r="BH101">
        <f>IF(OR(AND('Raw Data'!I96&lt;'Raw Data'!J96, 'Raw Data'!I96&gt;BH$1), AND('Raw Data'!J96&lt;'Raw Data'!I96, 'Raw Data'!J96&gt;BH$1)), 1, 0)</f>
        <v/>
      </c>
      <c r="BI101">
        <f>IF(AND(BH101, ABS('Raw Data'!D96-'Raw Data'!E96)&lt;4), 'Raw Data'!Z96, 0)</f>
        <v/>
      </c>
      <c r="BJ101">
        <f>IF('Raw Data'!F96&gt;Analysis!BJ$1, 1, 0)</f>
        <v/>
      </c>
      <c r="BK101">
        <f>IF(BJ101, AQ101, 0)</f>
        <v/>
      </c>
      <c r="BL101">
        <f>IF(AND('Raw Data'!F96&lt;Analysis!BL$1, ISBLANK('Raw Data'!F96)=FALSE), 1, 0)</f>
        <v/>
      </c>
      <c r="BM101">
        <f>IF(BL101, AS101, 0)</f>
        <v/>
      </c>
      <c r="BN101">
        <f>IF(AND('Raw Data'!F96&lt;Analysis!BN$1, ISBLANK('Raw Data'!F96)=FALSE), 1, 0)</f>
        <v/>
      </c>
      <c r="BO101">
        <f>IF(BN101, AI101, 0)</f>
        <v/>
      </c>
    </row>
    <row r="102">
      <c r="A102" s="2">
        <f>'Raw Data'!A97</f>
        <v/>
      </c>
      <c r="B102" s="2">
        <f>IF(A102, 1, 0)</f>
        <v/>
      </c>
      <c r="C102">
        <f>IF('Raw Data'!D97&lt;'Raw Data'!E97, 'Raw Data'!J97, 0)</f>
        <v/>
      </c>
      <c r="D102" s="2">
        <f>IF(A102, 1, 0)</f>
        <v/>
      </c>
      <c r="E102">
        <f>IF('Raw Data'!D97&gt;'Raw Data'!E97, 'Raw Data'!I97, 0)</f>
        <v/>
      </c>
      <c r="F102" s="2">
        <f>IF('Raw Data'!F97&gt;0, 1, 0)</f>
        <v/>
      </c>
      <c r="G102">
        <f>IF(SUM('Raw Data'!D97:E97)&lt;'Raw Data'!F97, 'Raw Data'!H97, 0)</f>
        <v/>
      </c>
      <c r="H102">
        <f>IF('Raw Data'!F97&gt;0, 1, 0)</f>
        <v/>
      </c>
      <c r="I102">
        <f>IF(SUM('Raw Data'!D97:E97)&gt;'Raw Data'!F97, 'Raw Data'!G97, 0)</f>
        <v/>
      </c>
      <c r="J102" s="2">
        <f>IF($A102, 1, 0)</f>
        <v/>
      </c>
      <c r="K102">
        <f>IF(AND('Raw Data'!D97&gt;'Raw Data'!E97, ABS('Raw Data'!D97-'Raw Data'!E97)&lt;14), 'Raw Data'!K97, 0)</f>
        <v/>
      </c>
      <c r="L102" s="2">
        <f>IF($A102, 1, 0)</f>
        <v/>
      </c>
      <c r="M102">
        <f>IF(AND('Raw Data'!D97&gt;'Raw Data'!E97, ABS('Raw Data'!D97-'Raw Data'!E97)&gt;13), 'Raw Data'!L97, 0)</f>
        <v/>
      </c>
      <c r="N102" s="2">
        <f>IF($A102, 1, 0)</f>
        <v/>
      </c>
      <c r="O102">
        <f>IF(AND('Raw Data'!E97&gt;'Raw Data'!D97, ABS('Raw Data'!E97-'Raw Data'!D97)&lt;14), 'Raw Data'!M97, 0)</f>
        <v/>
      </c>
      <c r="P102" s="2">
        <f>IF($A102, 1, 0)</f>
        <v/>
      </c>
      <c r="Q102">
        <f>IF(AND('Raw Data'!E97&gt;'Raw Data'!D97, ABS('Raw Data'!E97-'Raw Data'!D97)&gt;13), 'Raw Data'!N97, 0)</f>
        <v/>
      </c>
      <c r="R102" s="2">
        <f>IF($A102, 1, 0)</f>
        <v/>
      </c>
      <c r="S102">
        <f>IF(AND('Raw Data'!D97&gt;'Raw Data'!E97, ABS('Raw Data'!E97-'Raw Data'!D97)&gt;7), 'Raw Data'!V97, 0)</f>
        <v/>
      </c>
      <c r="T102" s="2">
        <f>IF($A102, 1, 0)</f>
        <v/>
      </c>
      <c r="U102">
        <f>IF(ABS('Raw Data'!D97-'Raw Data'!E97)&lt;8, 'Raw Data'!W97, 0)</f>
        <v/>
      </c>
      <c r="V102" s="2">
        <f>IF($A102, 1, 0)</f>
        <v/>
      </c>
      <c r="W102">
        <f>IF(AND('Raw Data'!E97&gt;'Raw Data'!D97, ABS('Raw Data'!E97-'Raw Data'!D97)&gt;7), 'Raw Data'!X97, 0)</f>
        <v/>
      </c>
      <c r="X102" s="2">
        <f>IF($A102, 1, 0)</f>
        <v/>
      </c>
      <c r="Y102">
        <f>IF(AND('Raw Data'!D97&gt;'Raw Data'!E97, ABS('Raw Data'!E97-'Raw Data'!D97)&gt;3), 'Raw Data'!Y97, 0)</f>
        <v/>
      </c>
      <c r="Z102" s="2">
        <f>IF($A102, 1, 0)</f>
        <v/>
      </c>
      <c r="AA102">
        <f>IF(ABS('Raw Data'!D97-'Raw Data'!E97)&lt;4, 'Raw Data'!Z97, 0)</f>
        <v/>
      </c>
      <c r="AB102" s="2">
        <f>IF($A102, 1, 0)</f>
        <v/>
      </c>
      <c r="AC102">
        <f>IF(AND('Raw Data'!E97&gt;'Raw Data'!D97, ABS('Raw Data'!E97-'Raw Data'!D97)&gt;7), 'Raw Data'!AA97, 0)</f>
        <v/>
      </c>
      <c r="AD102" s="2">
        <f>IF($A102, 1, 0)</f>
        <v/>
      </c>
      <c r="AE102">
        <f>IF(AND('Raw Data'!D97&gt;9, 'Raw Data'!E97&gt;9), 'Raw Data'!AL97, 0)</f>
        <v/>
      </c>
      <c r="AF102" s="2">
        <f>IF($A102, 1, 0)</f>
        <v/>
      </c>
      <c r="AG102">
        <f>IF(AE102=0, 'Raw Data'!AM97, 0)</f>
        <v/>
      </c>
      <c r="AH102" s="2">
        <f>IF($A102, 1, 0)</f>
        <v/>
      </c>
      <c r="AI102">
        <f>IF(AND('Raw Data'!$D97&gt;14, 'Raw Data'!$E97&gt;14), 'Raw Data'!AN97, 0)</f>
        <v/>
      </c>
      <c r="AJ102" s="2">
        <f>IF($A102, 1, 0)</f>
        <v/>
      </c>
      <c r="AK102">
        <f>IF(AI102=0, 'Raw Data'!AO97, 0)</f>
        <v/>
      </c>
      <c r="AL102" s="2">
        <f>IF($A102, 1, 0)</f>
        <v/>
      </c>
      <c r="AM102">
        <f>IF(AND('Raw Data'!$D97&gt;19, 'Raw Data'!$E97&gt;19), 'Raw Data'!AP97, 0)</f>
        <v/>
      </c>
      <c r="AN102" s="2">
        <f>IF($A102, 1, 0)</f>
        <v/>
      </c>
      <c r="AO102">
        <f>IF(AM102=0, 'Raw Data'!AQ97, 0)</f>
        <v/>
      </c>
      <c r="AP102" s="2">
        <f>IF($A102, 1, 0)</f>
        <v/>
      </c>
      <c r="AQ102">
        <f>IF(AND('Raw Data'!$D97&gt;24, 'Raw Data'!$E97&gt;24), 'Raw Data'!AR97, 0)</f>
        <v/>
      </c>
      <c r="AR102" s="2">
        <f>IF($A102, 1, 0)</f>
        <v/>
      </c>
      <c r="AS102">
        <f>IF(AQ102=0, 'Raw Data'!AS97, 0)</f>
        <v/>
      </c>
      <c r="AT102" s="2">
        <f>IF($A102, 1, 0)</f>
        <v/>
      </c>
      <c r="AU102">
        <f>IF(AND('Raw Data'!$D97&gt;29, 'Raw Data'!$E97&gt;29), 'Raw Data'!AT97, 0)</f>
        <v/>
      </c>
      <c r="AV102" s="2">
        <f>IF($A102, 1, 0)</f>
        <v/>
      </c>
      <c r="AW102">
        <f>IF(AU102=0, 'Raw Data'!AU97, 0)</f>
        <v/>
      </c>
      <c r="AX102" s="2">
        <f>IF($A102, 1, 0)</f>
        <v/>
      </c>
      <c r="AY102">
        <f>IF(ISNUMBER('Raw Data'!D97), IF(_xlfn.XLOOKUP(SMALL('Raw Data'!K97:N97, 1), K102:Q102, K102:Q102, 0)&gt;0, SMALL('Raw Data'!K97:N97, 1), 0), 0)</f>
        <v/>
      </c>
      <c r="AZ102" s="2">
        <f>IF($A102, 1, 0)</f>
        <v/>
      </c>
      <c r="BA102">
        <f>IF(ISNUMBER('Raw Data'!D97), IF(_xlfn.XLOOKUP(SMALL('Raw Data'!K97:N97, 2), K102:Q102, K102:Q102, 0)&gt;0, SMALL('Raw Data'!K97:N97, 2), 0), 0)</f>
        <v/>
      </c>
      <c r="BB102" s="2">
        <f>IF($A102, 1, 0)</f>
        <v/>
      </c>
      <c r="BC102">
        <f>IF(ISNUMBER('Raw Data'!D97), IF(_xlfn.XLOOKUP(SMALL('Raw Data'!K97:N97, 3), K102:Q102, K102:Q102, 0)&gt;0, SMALL('Raw Data'!K97:N97, 3), 0), 0)</f>
        <v/>
      </c>
      <c r="BD102" s="2">
        <f>IF($A102, 1, 0)</f>
        <v/>
      </c>
      <c r="BE102">
        <f>IF(ISNUMBER('Raw Data'!D97), IF(_xlfn.XLOOKUP(SMALL('Raw Data'!K97:N97, 4), K102:Q102, K102:Q102, 0)&gt;0, SMALL('Raw Data'!K97:N97, 4), 0), 0)</f>
        <v/>
      </c>
      <c r="BF102" s="2">
        <f>IF($A102, 1, 0)</f>
        <v/>
      </c>
      <c r="BG102">
        <f>IF(AND('Raw Data'!I97&lt;'Raw Data'!J97, 'Raw Data'!D97&gt;'Raw Data'!E97), 'Raw Data'!I97, IF(AND('Raw Data'!J97&lt;'Raw Data'!I97, 'Raw Data'!E97&gt;'Raw Data'!D97), 'Raw Data'!J97, 0))</f>
        <v/>
      </c>
      <c r="BH102">
        <f>IF(OR(AND('Raw Data'!I97&lt;'Raw Data'!J97, 'Raw Data'!I97&gt;BH$1), AND('Raw Data'!J97&lt;'Raw Data'!I97, 'Raw Data'!J97&gt;BH$1)), 1, 0)</f>
        <v/>
      </c>
      <c r="BI102">
        <f>IF(AND(BH102, ABS('Raw Data'!D97-'Raw Data'!E97)&lt;4), 'Raw Data'!Z97, 0)</f>
        <v/>
      </c>
      <c r="BJ102">
        <f>IF('Raw Data'!F97&gt;Analysis!BJ$1, 1, 0)</f>
        <v/>
      </c>
      <c r="BK102">
        <f>IF(BJ102, AQ102, 0)</f>
        <v/>
      </c>
      <c r="BL102">
        <f>IF(AND('Raw Data'!F97&lt;Analysis!BL$1, ISBLANK('Raw Data'!F97)=FALSE), 1, 0)</f>
        <v/>
      </c>
      <c r="BM102">
        <f>IF(BL102, AS102, 0)</f>
        <v/>
      </c>
      <c r="BN102">
        <f>IF(AND('Raw Data'!F97&lt;Analysis!BN$1, ISBLANK('Raw Data'!F97)=FALSE), 1, 0)</f>
        <v/>
      </c>
      <c r="BO102">
        <f>IF(BN102, AI102, 0)</f>
        <v/>
      </c>
    </row>
    <row r="103">
      <c r="A103" s="2">
        <f>'Raw Data'!A98</f>
        <v/>
      </c>
      <c r="B103" s="2">
        <f>IF(A103, 1, 0)</f>
        <v/>
      </c>
      <c r="C103">
        <f>IF('Raw Data'!D98&lt;'Raw Data'!E98, 'Raw Data'!J98, 0)</f>
        <v/>
      </c>
      <c r="D103" s="2">
        <f>IF(A103, 1, 0)</f>
        <v/>
      </c>
      <c r="E103">
        <f>IF('Raw Data'!D98&gt;'Raw Data'!E98, 'Raw Data'!I98, 0)</f>
        <v/>
      </c>
      <c r="F103" s="2">
        <f>IF('Raw Data'!F98&gt;0, 1, 0)</f>
        <v/>
      </c>
      <c r="G103">
        <f>IF(SUM('Raw Data'!D98:E98)&lt;'Raw Data'!F98, 'Raw Data'!H98, 0)</f>
        <v/>
      </c>
      <c r="H103">
        <f>IF('Raw Data'!F98&gt;0, 1, 0)</f>
        <v/>
      </c>
      <c r="I103">
        <f>IF(SUM('Raw Data'!D98:E98)&gt;'Raw Data'!F98, 'Raw Data'!G98, 0)</f>
        <v/>
      </c>
      <c r="J103" s="2">
        <f>IF($A103, 1, 0)</f>
        <v/>
      </c>
      <c r="K103">
        <f>IF(AND('Raw Data'!D98&gt;'Raw Data'!E98, ABS('Raw Data'!D98-'Raw Data'!E98)&lt;14), 'Raw Data'!K98, 0)</f>
        <v/>
      </c>
      <c r="L103" s="2">
        <f>IF($A103, 1, 0)</f>
        <v/>
      </c>
      <c r="M103">
        <f>IF(AND('Raw Data'!D98&gt;'Raw Data'!E98, ABS('Raw Data'!D98-'Raw Data'!E98)&gt;13), 'Raw Data'!L98, 0)</f>
        <v/>
      </c>
      <c r="N103" s="2">
        <f>IF($A103, 1, 0)</f>
        <v/>
      </c>
      <c r="O103">
        <f>IF(AND('Raw Data'!E98&gt;'Raw Data'!D98, ABS('Raw Data'!E98-'Raw Data'!D98)&lt;14), 'Raw Data'!M98, 0)</f>
        <v/>
      </c>
      <c r="P103" s="2">
        <f>IF($A103, 1, 0)</f>
        <v/>
      </c>
      <c r="Q103">
        <f>IF(AND('Raw Data'!E98&gt;'Raw Data'!D98, ABS('Raw Data'!E98-'Raw Data'!D98)&gt;13), 'Raw Data'!N98, 0)</f>
        <v/>
      </c>
      <c r="R103" s="2">
        <f>IF($A103, 1, 0)</f>
        <v/>
      </c>
      <c r="S103">
        <f>IF(AND('Raw Data'!D98&gt;'Raw Data'!E98, ABS('Raw Data'!E98-'Raw Data'!D98)&gt;7), 'Raw Data'!V98, 0)</f>
        <v/>
      </c>
      <c r="T103" s="2">
        <f>IF($A103, 1, 0)</f>
        <v/>
      </c>
      <c r="U103">
        <f>IF(ABS('Raw Data'!D98-'Raw Data'!E98)&lt;8, 'Raw Data'!W98, 0)</f>
        <v/>
      </c>
      <c r="V103" s="2">
        <f>IF($A103, 1, 0)</f>
        <v/>
      </c>
      <c r="W103">
        <f>IF(AND('Raw Data'!E98&gt;'Raw Data'!D98, ABS('Raw Data'!E98-'Raw Data'!D98)&gt;7), 'Raw Data'!X98, 0)</f>
        <v/>
      </c>
      <c r="X103" s="2">
        <f>IF($A103, 1, 0)</f>
        <v/>
      </c>
      <c r="Y103">
        <f>IF(AND('Raw Data'!D98&gt;'Raw Data'!E98, ABS('Raw Data'!E98-'Raw Data'!D98)&gt;3), 'Raw Data'!Y98, 0)</f>
        <v/>
      </c>
      <c r="Z103" s="2">
        <f>IF($A103, 1, 0)</f>
        <v/>
      </c>
      <c r="AA103">
        <f>IF(ABS('Raw Data'!D98-'Raw Data'!E98)&lt;4, 'Raw Data'!Z98, 0)</f>
        <v/>
      </c>
      <c r="AB103" s="2">
        <f>IF($A103, 1, 0)</f>
        <v/>
      </c>
      <c r="AC103">
        <f>IF(AND('Raw Data'!E98&gt;'Raw Data'!D98, ABS('Raw Data'!E98-'Raw Data'!D98)&gt;7), 'Raw Data'!AA98, 0)</f>
        <v/>
      </c>
      <c r="AD103" s="2">
        <f>IF($A103, 1, 0)</f>
        <v/>
      </c>
      <c r="AE103">
        <f>IF(AND('Raw Data'!D98&gt;9, 'Raw Data'!E98&gt;9), 'Raw Data'!AL98, 0)</f>
        <v/>
      </c>
      <c r="AF103" s="2">
        <f>IF($A103, 1, 0)</f>
        <v/>
      </c>
      <c r="AG103">
        <f>IF(AE103=0, 'Raw Data'!AM98, 0)</f>
        <v/>
      </c>
      <c r="AH103" s="2">
        <f>IF($A103, 1, 0)</f>
        <v/>
      </c>
      <c r="AI103">
        <f>IF(AND('Raw Data'!$D98&gt;14, 'Raw Data'!$E98&gt;14), 'Raw Data'!AN98, 0)</f>
        <v/>
      </c>
      <c r="AJ103" s="2">
        <f>IF($A103, 1, 0)</f>
        <v/>
      </c>
      <c r="AK103">
        <f>IF(AI103=0, 'Raw Data'!AO98, 0)</f>
        <v/>
      </c>
      <c r="AL103" s="2">
        <f>IF($A103, 1, 0)</f>
        <v/>
      </c>
      <c r="AM103">
        <f>IF(AND('Raw Data'!$D98&gt;19, 'Raw Data'!$E98&gt;19), 'Raw Data'!AP98, 0)</f>
        <v/>
      </c>
      <c r="AN103" s="2">
        <f>IF($A103, 1, 0)</f>
        <v/>
      </c>
      <c r="AO103">
        <f>IF(AM103=0, 'Raw Data'!AQ98, 0)</f>
        <v/>
      </c>
      <c r="AP103" s="2">
        <f>IF($A103, 1, 0)</f>
        <v/>
      </c>
      <c r="AQ103">
        <f>IF(AND('Raw Data'!$D98&gt;24, 'Raw Data'!$E98&gt;24), 'Raw Data'!AR98, 0)</f>
        <v/>
      </c>
      <c r="AR103" s="2">
        <f>IF($A103, 1, 0)</f>
        <v/>
      </c>
      <c r="AS103">
        <f>IF(AQ103=0, 'Raw Data'!AS98, 0)</f>
        <v/>
      </c>
      <c r="AT103" s="2">
        <f>IF($A103, 1, 0)</f>
        <v/>
      </c>
      <c r="AU103">
        <f>IF(AND('Raw Data'!$D98&gt;29, 'Raw Data'!$E98&gt;29), 'Raw Data'!AT98, 0)</f>
        <v/>
      </c>
      <c r="AV103" s="2">
        <f>IF($A103, 1, 0)</f>
        <v/>
      </c>
      <c r="AW103">
        <f>IF(AU103=0, 'Raw Data'!AU98, 0)</f>
        <v/>
      </c>
      <c r="AX103" s="2">
        <f>IF($A103, 1, 0)</f>
        <v/>
      </c>
      <c r="AY103">
        <f>IF(ISNUMBER('Raw Data'!D98), IF(_xlfn.XLOOKUP(SMALL('Raw Data'!K98:N98, 1), K103:Q103, K103:Q103, 0)&gt;0, SMALL('Raw Data'!K98:N98, 1), 0), 0)</f>
        <v/>
      </c>
      <c r="AZ103" s="2">
        <f>IF($A103, 1, 0)</f>
        <v/>
      </c>
      <c r="BA103">
        <f>IF(ISNUMBER('Raw Data'!D98), IF(_xlfn.XLOOKUP(SMALL('Raw Data'!K98:N98, 2), K103:Q103, K103:Q103, 0)&gt;0, SMALL('Raw Data'!K98:N98, 2), 0), 0)</f>
        <v/>
      </c>
      <c r="BB103" s="2">
        <f>IF($A103, 1, 0)</f>
        <v/>
      </c>
      <c r="BC103">
        <f>IF(ISNUMBER('Raw Data'!D98), IF(_xlfn.XLOOKUP(SMALL('Raw Data'!K98:N98, 3), K103:Q103, K103:Q103, 0)&gt;0, SMALL('Raw Data'!K98:N98, 3), 0), 0)</f>
        <v/>
      </c>
      <c r="BD103" s="2">
        <f>IF($A103, 1, 0)</f>
        <v/>
      </c>
      <c r="BE103">
        <f>IF(ISNUMBER('Raw Data'!D98), IF(_xlfn.XLOOKUP(SMALL('Raw Data'!K98:N98, 4), K103:Q103, K103:Q103, 0)&gt;0, SMALL('Raw Data'!K98:N98, 4), 0), 0)</f>
        <v/>
      </c>
      <c r="BF103" s="2">
        <f>IF($A103, 1, 0)</f>
        <v/>
      </c>
      <c r="BG103">
        <f>IF(AND('Raw Data'!I98&lt;'Raw Data'!J98, 'Raw Data'!D98&gt;'Raw Data'!E98), 'Raw Data'!I98, IF(AND('Raw Data'!J98&lt;'Raw Data'!I98, 'Raw Data'!E98&gt;'Raw Data'!D98), 'Raw Data'!J98, 0))</f>
        <v/>
      </c>
      <c r="BH103">
        <f>IF(OR(AND('Raw Data'!I98&lt;'Raw Data'!J98, 'Raw Data'!I98&gt;BH$1), AND('Raw Data'!J98&lt;'Raw Data'!I98, 'Raw Data'!J98&gt;BH$1)), 1, 0)</f>
        <v/>
      </c>
      <c r="BI103">
        <f>IF(AND(BH103, ABS('Raw Data'!D98-'Raw Data'!E98)&lt;4), 'Raw Data'!Z98, 0)</f>
        <v/>
      </c>
      <c r="BJ103">
        <f>IF('Raw Data'!F98&gt;Analysis!BJ$1, 1, 0)</f>
        <v/>
      </c>
      <c r="BK103">
        <f>IF(BJ103, AQ103, 0)</f>
        <v/>
      </c>
      <c r="BL103">
        <f>IF(AND('Raw Data'!F98&lt;Analysis!BL$1, ISBLANK('Raw Data'!F98)=FALSE), 1, 0)</f>
        <v/>
      </c>
      <c r="BM103">
        <f>IF(BL103, AS103, 0)</f>
        <v/>
      </c>
      <c r="BN103">
        <f>IF(AND('Raw Data'!F98&lt;Analysis!BN$1, ISBLANK('Raw Data'!F98)=FALSE), 1, 0)</f>
        <v/>
      </c>
      <c r="BO103">
        <f>IF(BN103, AI103, 0)</f>
        <v/>
      </c>
    </row>
    <row r="104">
      <c r="A104" s="2">
        <f>'Raw Data'!A99</f>
        <v/>
      </c>
      <c r="B104" s="2">
        <f>IF(A104, 1, 0)</f>
        <v/>
      </c>
      <c r="C104">
        <f>IF('Raw Data'!D99&lt;'Raw Data'!E99, 'Raw Data'!J99, 0)</f>
        <v/>
      </c>
      <c r="D104" s="2">
        <f>IF(A104, 1, 0)</f>
        <v/>
      </c>
      <c r="E104">
        <f>IF('Raw Data'!D99&gt;'Raw Data'!E99, 'Raw Data'!I99, 0)</f>
        <v/>
      </c>
      <c r="F104" s="2">
        <f>IF('Raw Data'!F99&gt;0, 1, 0)</f>
        <v/>
      </c>
      <c r="G104">
        <f>IF(SUM('Raw Data'!D99:E99)&lt;'Raw Data'!F99, 'Raw Data'!H99, 0)</f>
        <v/>
      </c>
      <c r="H104">
        <f>IF('Raw Data'!F99&gt;0, 1, 0)</f>
        <v/>
      </c>
      <c r="I104">
        <f>IF(SUM('Raw Data'!D99:E99)&gt;'Raw Data'!F99, 'Raw Data'!G99, 0)</f>
        <v/>
      </c>
      <c r="J104" s="2">
        <f>IF($A104, 1, 0)</f>
        <v/>
      </c>
      <c r="K104">
        <f>IF(AND('Raw Data'!D99&gt;'Raw Data'!E99, ABS('Raw Data'!D99-'Raw Data'!E99)&lt;14), 'Raw Data'!K99, 0)</f>
        <v/>
      </c>
      <c r="L104" s="2">
        <f>IF($A104, 1, 0)</f>
        <v/>
      </c>
      <c r="M104">
        <f>IF(AND('Raw Data'!D99&gt;'Raw Data'!E99, ABS('Raw Data'!D99-'Raw Data'!E99)&gt;13), 'Raw Data'!L99, 0)</f>
        <v/>
      </c>
      <c r="N104" s="2">
        <f>IF($A104, 1, 0)</f>
        <v/>
      </c>
      <c r="O104">
        <f>IF(AND('Raw Data'!E99&gt;'Raw Data'!D99, ABS('Raw Data'!E99-'Raw Data'!D99)&lt;14), 'Raw Data'!M99, 0)</f>
        <v/>
      </c>
      <c r="P104" s="2">
        <f>IF($A104, 1, 0)</f>
        <v/>
      </c>
      <c r="Q104">
        <f>IF(AND('Raw Data'!E99&gt;'Raw Data'!D99, ABS('Raw Data'!E99-'Raw Data'!D99)&gt;13), 'Raw Data'!N99, 0)</f>
        <v/>
      </c>
      <c r="R104" s="2">
        <f>IF($A104, 1, 0)</f>
        <v/>
      </c>
      <c r="S104">
        <f>IF(AND('Raw Data'!D99&gt;'Raw Data'!E99, ABS('Raw Data'!E99-'Raw Data'!D99)&gt;7), 'Raw Data'!V99, 0)</f>
        <v/>
      </c>
      <c r="T104" s="2">
        <f>IF($A104, 1, 0)</f>
        <v/>
      </c>
      <c r="U104">
        <f>IF(ABS('Raw Data'!D99-'Raw Data'!E99)&lt;8, 'Raw Data'!W99, 0)</f>
        <v/>
      </c>
      <c r="V104" s="2">
        <f>IF($A104, 1, 0)</f>
        <v/>
      </c>
      <c r="W104">
        <f>IF(AND('Raw Data'!E99&gt;'Raw Data'!D99, ABS('Raw Data'!E99-'Raw Data'!D99)&gt;7), 'Raw Data'!X99, 0)</f>
        <v/>
      </c>
      <c r="X104" s="2">
        <f>IF($A104, 1, 0)</f>
        <v/>
      </c>
      <c r="Y104">
        <f>IF(AND('Raw Data'!D99&gt;'Raw Data'!E99, ABS('Raw Data'!E99-'Raw Data'!D99)&gt;3), 'Raw Data'!Y99, 0)</f>
        <v/>
      </c>
      <c r="Z104" s="2">
        <f>IF($A104, 1, 0)</f>
        <v/>
      </c>
      <c r="AA104">
        <f>IF(ABS('Raw Data'!D99-'Raw Data'!E99)&lt;4, 'Raw Data'!Z99, 0)</f>
        <v/>
      </c>
      <c r="AB104" s="2">
        <f>IF($A104, 1, 0)</f>
        <v/>
      </c>
      <c r="AC104">
        <f>IF(AND('Raw Data'!E99&gt;'Raw Data'!D99, ABS('Raw Data'!E99-'Raw Data'!D99)&gt;7), 'Raw Data'!AA99, 0)</f>
        <v/>
      </c>
      <c r="AD104" s="2">
        <f>IF($A104, 1, 0)</f>
        <v/>
      </c>
      <c r="AE104">
        <f>IF(AND('Raw Data'!D99&gt;9, 'Raw Data'!E99&gt;9), 'Raw Data'!AL99, 0)</f>
        <v/>
      </c>
      <c r="AF104" s="2">
        <f>IF($A104, 1, 0)</f>
        <v/>
      </c>
      <c r="AG104">
        <f>IF(AE104=0, 'Raw Data'!AM99, 0)</f>
        <v/>
      </c>
      <c r="AH104" s="2">
        <f>IF($A104, 1, 0)</f>
        <v/>
      </c>
      <c r="AI104">
        <f>IF(AND('Raw Data'!$D99&gt;14, 'Raw Data'!$E99&gt;14), 'Raw Data'!AN99, 0)</f>
        <v/>
      </c>
      <c r="AJ104" s="2">
        <f>IF($A104, 1, 0)</f>
        <v/>
      </c>
      <c r="AK104">
        <f>IF(AI104=0, 'Raw Data'!AO99, 0)</f>
        <v/>
      </c>
      <c r="AL104" s="2">
        <f>IF($A104, 1, 0)</f>
        <v/>
      </c>
      <c r="AM104">
        <f>IF(AND('Raw Data'!$D99&gt;19, 'Raw Data'!$E99&gt;19), 'Raw Data'!AP99, 0)</f>
        <v/>
      </c>
      <c r="AN104" s="2">
        <f>IF($A104, 1, 0)</f>
        <v/>
      </c>
      <c r="AO104">
        <f>IF(AM104=0, 'Raw Data'!AQ99, 0)</f>
        <v/>
      </c>
      <c r="AP104" s="2">
        <f>IF($A104, 1, 0)</f>
        <v/>
      </c>
      <c r="AQ104">
        <f>IF(AND('Raw Data'!$D99&gt;24, 'Raw Data'!$E99&gt;24), 'Raw Data'!AR99, 0)</f>
        <v/>
      </c>
      <c r="AR104" s="2">
        <f>IF($A104, 1, 0)</f>
        <v/>
      </c>
      <c r="AS104">
        <f>IF(AQ104=0, 'Raw Data'!AS99, 0)</f>
        <v/>
      </c>
      <c r="AT104" s="2">
        <f>IF($A104, 1, 0)</f>
        <v/>
      </c>
      <c r="AU104">
        <f>IF(AND('Raw Data'!$D99&gt;29, 'Raw Data'!$E99&gt;29), 'Raw Data'!AT99, 0)</f>
        <v/>
      </c>
      <c r="AV104" s="2">
        <f>IF($A104, 1, 0)</f>
        <v/>
      </c>
      <c r="AW104">
        <f>IF(AU104=0, 'Raw Data'!AU99, 0)</f>
        <v/>
      </c>
      <c r="AX104" s="2">
        <f>IF($A104, 1, 0)</f>
        <v/>
      </c>
      <c r="AY104">
        <f>IF(ISNUMBER('Raw Data'!D99), IF(_xlfn.XLOOKUP(SMALL('Raw Data'!K99:N99, 1), K104:Q104, K104:Q104, 0)&gt;0, SMALL('Raw Data'!K99:N99, 1), 0), 0)</f>
        <v/>
      </c>
      <c r="AZ104" s="2">
        <f>IF($A104, 1, 0)</f>
        <v/>
      </c>
      <c r="BA104">
        <f>IF(ISNUMBER('Raw Data'!D99), IF(_xlfn.XLOOKUP(SMALL('Raw Data'!K99:N99, 2), K104:Q104, K104:Q104, 0)&gt;0, SMALL('Raw Data'!K99:N99, 2), 0), 0)</f>
        <v/>
      </c>
      <c r="BB104" s="2">
        <f>IF($A104, 1, 0)</f>
        <v/>
      </c>
      <c r="BC104">
        <f>IF(ISNUMBER('Raw Data'!D99), IF(_xlfn.XLOOKUP(SMALL('Raw Data'!K99:N99, 3), K104:Q104, K104:Q104, 0)&gt;0, SMALL('Raw Data'!K99:N99, 3), 0), 0)</f>
        <v/>
      </c>
      <c r="BD104" s="2">
        <f>IF($A104, 1, 0)</f>
        <v/>
      </c>
      <c r="BE104">
        <f>IF(ISNUMBER('Raw Data'!D99), IF(_xlfn.XLOOKUP(SMALL('Raw Data'!K99:N99, 4), K104:Q104, K104:Q104, 0)&gt;0, SMALL('Raw Data'!K99:N99, 4), 0), 0)</f>
        <v/>
      </c>
      <c r="BF104" s="2">
        <f>IF($A104, 1, 0)</f>
        <v/>
      </c>
      <c r="BG104">
        <f>IF(AND('Raw Data'!I99&lt;'Raw Data'!J99, 'Raw Data'!D99&gt;'Raw Data'!E99), 'Raw Data'!I99, IF(AND('Raw Data'!J99&lt;'Raw Data'!I99, 'Raw Data'!E99&gt;'Raw Data'!D99), 'Raw Data'!J99, 0))</f>
        <v/>
      </c>
      <c r="BH104">
        <f>IF(OR(AND('Raw Data'!I99&lt;'Raw Data'!J99, 'Raw Data'!I99&gt;BH$1), AND('Raw Data'!J99&lt;'Raw Data'!I99, 'Raw Data'!J99&gt;BH$1)), 1, 0)</f>
        <v/>
      </c>
      <c r="BI104">
        <f>IF(AND(BH104, ABS('Raw Data'!D99-'Raw Data'!E99)&lt;4), 'Raw Data'!Z99, 0)</f>
        <v/>
      </c>
      <c r="BJ104">
        <f>IF('Raw Data'!F99&gt;Analysis!BJ$1, 1, 0)</f>
        <v/>
      </c>
      <c r="BK104">
        <f>IF(BJ104, AQ104, 0)</f>
        <v/>
      </c>
      <c r="BL104">
        <f>IF(AND('Raw Data'!F99&lt;Analysis!BL$1, ISBLANK('Raw Data'!F99)=FALSE), 1, 0)</f>
        <v/>
      </c>
      <c r="BM104">
        <f>IF(BL104, AS104, 0)</f>
        <v/>
      </c>
      <c r="BN104">
        <f>IF(AND('Raw Data'!F99&lt;Analysis!BN$1, ISBLANK('Raw Data'!F99)=FALSE), 1, 0)</f>
        <v/>
      </c>
      <c r="BO104">
        <f>IF(BN104, AI104, 0)</f>
        <v/>
      </c>
    </row>
    <row r="105">
      <c r="A105" s="2">
        <f>'Raw Data'!A100</f>
        <v/>
      </c>
      <c r="B105" s="2">
        <f>IF(A105, 1, 0)</f>
        <v/>
      </c>
      <c r="C105">
        <f>IF('Raw Data'!D100&lt;'Raw Data'!E100, 'Raw Data'!J100, 0)</f>
        <v/>
      </c>
      <c r="D105" s="2">
        <f>IF(A105, 1, 0)</f>
        <v/>
      </c>
      <c r="E105">
        <f>IF('Raw Data'!D100&gt;'Raw Data'!E100, 'Raw Data'!I100, 0)</f>
        <v/>
      </c>
      <c r="F105" s="2">
        <f>IF('Raw Data'!F100&gt;0, 1, 0)</f>
        <v/>
      </c>
      <c r="G105">
        <f>IF(SUM('Raw Data'!D100:E100)&lt;'Raw Data'!F100, 'Raw Data'!H100, 0)</f>
        <v/>
      </c>
      <c r="H105">
        <f>IF('Raw Data'!F100&gt;0, 1, 0)</f>
        <v/>
      </c>
      <c r="I105">
        <f>IF(SUM('Raw Data'!D100:E100)&gt;'Raw Data'!F100, 'Raw Data'!G100, 0)</f>
        <v/>
      </c>
      <c r="J105" s="2">
        <f>IF($A105, 1, 0)</f>
        <v/>
      </c>
      <c r="K105">
        <f>IF(AND('Raw Data'!D100&gt;'Raw Data'!E100, ABS('Raw Data'!D100-'Raw Data'!E100)&lt;14), 'Raw Data'!K100, 0)</f>
        <v/>
      </c>
      <c r="L105" s="2">
        <f>IF($A105, 1, 0)</f>
        <v/>
      </c>
      <c r="M105">
        <f>IF(AND('Raw Data'!D100&gt;'Raw Data'!E100, ABS('Raw Data'!D100-'Raw Data'!E100)&gt;13), 'Raw Data'!L100, 0)</f>
        <v/>
      </c>
      <c r="N105" s="2">
        <f>IF($A105, 1, 0)</f>
        <v/>
      </c>
      <c r="O105">
        <f>IF(AND('Raw Data'!E100&gt;'Raw Data'!D100, ABS('Raw Data'!E100-'Raw Data'!D100)&lt;14), 'Raw Data'!M100, 0)</f>
        <v/>
      </c>
      <c r="P105" s="2">
        <f>IF($A105, 1, 0)</f>
        <v/>
      </c>
      <c r="Q105">
        <f>IF(AND('Raw Data'!E100&gt;'Raw Data'!D100, ABS('Raw Data'!E100-'Raw Data'!D100)&gt;13), 'Raw Data'!N100, 0)</f>
        <v/>
      </c>
      <c r="R105" s="2">
        <f>IF($A105, 1, 0)</f>
        <v/>
      </c>
      <c r="S105">
        <f>IF(AND('Raw Data'!D100&gt;'Raw Data'!E100, ABS('Raw Data'!E100-'Raw Data'!D100)&gt;7), 'Raw Data'!V100, 0)</f>
        <v/>
      </c>
      <c r="T105" s="2">
        <f>IF($A105, 1, 0)</f>
        <v/>
      </c>
      <c r="U105">
        <f>IF(ABS('Raw Data'!D100-'Raw Data'!E100)&lt;8, 'Raw Data'!W100, 0)</f>
        <v/>
      </c>
      <c r="V105" s="2">
        <f>IF($A105, 1, 0)</f>
        <v/>
      </c>
      <c r="W105">
        <f>IF(AND('Raw Data'!E100&gt;'Raw Data'!D100, ABS('Raw Data'!E100-'Raw Data'!D100)&gt;7), 'Raw Data'!X100, 0)</f>
        <v/>
      </c>
      <c r="X105" s="2">
        <f>IF($A105, 1, 0)</f>
        <v/>
      </c>
      <c r="Y105">
        <f>IF(AND('Raw Data'!D100&gt;'Raw Data'!E100, ABS('Raw Data'!E100-'Raw Data'!D100)&gt;3), 'Raw Data'!Y100, 0)</f>
        <v/>
      </c>
      <c r="Z105" s="2">
        <f>IF($A105, 1, 0)</f>
        <v/>
      </c>
      <c r="AA105">
        <f>IF(ABS('Raw Data'!D100-'Raw Data'!E100)&lt;4, 'Raw Data'!Z100, 0)</f>
        <v/>
      </c>
      <c r="AB105" s="2">
        <f>IF($A105, 1, 0)</f>
        <v/>
      </c>
      <c r="AC105">
        <f>IF(AND('Raw Data'!E100&gt;'Raw Data'!D100, ABS('Raw Data'!E100-'Raw Data'!D100)&gt;7), 'Raw Data'!AA100, 0)</f>
        <v/>
      </c>
      <c r="AD105" s="2">
        <f>IF($A105, 1, 0)</f>
        <v/>
      </c>
      <c r="AE105">
        <f>IF(AND('Raw Data'!D100&gt;9, 'Raw Data'!E100&gt;9), 'Raw Data'!AL100, 0)</f>
        <v/>
      </c>
      <c r="AF105" s="2">
        <f>IF($A105, 1, 0)</f>
        <v/>
      </c>
      <c r="AG105">
        <f>IF(AE105=0, 'Raw Data'!AM100, 0)</f>
        <v/>
      </c>
      <c r="AH105" s="2">
        <f>IF($A105, 1, 0)</f>
        <v/>
      </c>
      <c r="AI105">
        <f>IF(AND('Raw Data'!$D100&gt;14, 'Raw Data'!$E100&gt;14), 'Raw Data'!AN100, 0)</f>
        <v/>
      </c>
      <c r="AJ105" s="2">
        <f>IF($A105, 1, 0)</f>
        <v/>
      </c>
      <c r="AK105">
        <f>IF(AI105=0, 'Raw Data'!AO100, 0)</f>
        <v/>
      </c>
      <c r="AL105" s="2">
        <f>IF($A105, 1, 0)</f>
        <v/>
      </c>
      <c r="AM105">
        <f>IF(AND('Raw Data'!$D100&gt;19, 'Raw Data'!$E100&gt;19), 'Raw Data'!AP100, 0)</f>
        <v/>
      </c>
      <c r="AN105" s="2">
        <f>IF($A105, 1, 0)</f>
        <v/>
      </c>
      <c r="AO105">
        <f>IF(AM105=0, 'Raw Data'!AQ100, 0)</f>
        <v/>
      </c>
      <c r="AP105" s="2">
        <f>IF($A105, 1, 0)</f>
        <v/>
      </c>
      <c r="AQ105">
        <f>IF(AND('Raw Data'!$D100&gt;24, 'Raw Data'!$E100&gt;24), 'Raw Data'!AR100, 0)</f>
        <v/>
      </c>
      <c r="AR105" s="2">
        <f>IF($A105, 1, 0)</f>
        <v/>
      </c>
      <c r="AS105">
        <f>IF(AQ105=0, 'Raw Data'!AS100, 0)</f>
        <v/>
      </c>
      <c r="AT105" s="2">
        <f>IF($A105, 1, 0)</f>
        <v/>
      </c>
      <c r="AU105">
        <f>IF(AND('Raw Data'!$D100&gt;29, 'Raw Data'!$E100&gt;29), 'Raw Data'!AT100, 0)</f>
        <v/>
      </c>
      <c r="AV105" s="2">
        <f>IF($A105, 1, 0)</f>
        <v/>
      </c>
      <c r="AW105">
        <f>IF(AU105=0, 'Raw Data'!AU100, 0)</f>
        <v/>
      </c>
      <c r="AX105" s="2">
        <f>IF($A105, 1, 0)</f>
        <v/>
      </c>
      <c r="AY105">
        <f>IF(ISNUMBER('Raw Data'!D100), IF(_xlfn.XLOOKUP(SMALL('Raw Data'!K100:N100, 1), K105:Q105, K105:Q105, 0)&gt;0, SMALL('Raw Data'!K100:N100, 1), 0), 0)</f>
        <v/>
      </c>
      <c r="AZ105" s="2">
        <f>IF($A105, 1, 0)</f>
        <v/>
      </c>
      <c r="BA105">
        <f>IF(ISNUMBER('Raw Data'!D100), IF(_xlfn.XLOOKUP(SMALL('Raw Data'!K100:N100, 2), K105:Q105, K105:Q105, 0)&gt;0, SMALL('Raw Data'!K100:N100, 2), 0), 0)</f>
        <v/>
      </c>
      <c r="BB105" s="2">
        <f>IF($A105, 1, 0)</f>
        <v/>
      </c>
      <c r="BC105">
        <f>IF(ISNUMBER('Raw Data'!D100), IF(_xlfn.XLOOKUP(SMALL('Raw Data'!K100:N100, 3), K105:Q105, K105:Q105, 0)&gt;0, SMALL('Raw Data'!K100:N100, 3), 0), 0)</f>
        <v/>
      </c>
      <c r="BD105" s="2">
        <f>IF($A105, 1, 0)</f>
        <v/>
      </c>
      <c r="BE105">
        <f>IF(ISNUMBER('Raw Data'!D100), IF(_xlfn.XLOOKUP(SMALL('Raw Data'!K100:N100, 4), K105:Q105, K105:Q105, 0)&gt;0, SMALL('Raw Data'!K100:N100, 4), 0), 0)</f>
        <v/>
      </c>
      <c r="BF105" s="2">
        <f>IF($A105, 1, 0)</f>
        <v/>
      </c>
      <c r="BG105">
        <f>IF(AND('Raw Data'!I100&lt;'Raw Data'!J100, 'Raw Data'!D100&gt;'Raw Data'!E100), 'Raw Data'!I100, IF(AND('Raw Data'!J100&lt;'Raw Data'!I100, 'Raw Data'!E100&gt;'Raw Data'!D100), 'Raw Data'!J100, 0))</f>
        <v/>
      </c>
      <c r="BH105">
        <f>IF(OR(AND('Raw Data'!I100&lt;'Raw Data'!J100, 'Raw Data'!I100&gt;BH$1), AND('Raw Data'!J100&lt;'Raw Data'!I100, 'Raw Data'!J100&gt;BH$1)), 1, 0)</f>
        <v/>
      </c>
      <c r="BI105">
        <f>IF(AND(BH105, ABS('Raw Data'!D100-'Raw Data'!E100)&lt;4), 'Raw Data'!Z100, 0)</f>
        <v/>
      </c>
      <c r="BJ105">
        <f>IF('Raw Data'!F100&gt;Analysis!BJ$1, 1, 0)</f>
        <v/>
      </c>
      <c r="BK105">
        <f>IF(BJ105, AQ105, 0)</f>
        <v/>
      </c>
      <c r="BL105">
        <f>IF(AND('Raw Data'!F100&lt;Analysis!BL$1, ISBLANK('Raw Data'!F100)=FALSE), 1, 0)</f>
        <v/>
      </c>
      <c r="BM105">
        <f>IF(BL105, AS105, 0)</f>
        <v/>
      </c>
      <c r="BN105">
        <f>IF(AND('Raw Data'!F100&lt;Analysis!BN$1, ISBLANK('Raw Data'!F100)=FALSE), 1, 0)</f>
        <v/>
      </c>
      <c r="BO105">
        <f>IF(BN105, AI105, 0)</f>
        <v/>
      </c>
    </row>
    <row r="106">
      <c r="A106" s="2">
        <f>'Raw Data'!A101</f>
        <v/>
      </c>
      <c r="B106" s="2">
        <f>IF(A106, 1, 0)</f>
        <v/>
      </c>
      <c r="C106">
        <f>IF('Raw Data'!D101&lt;'Raw Data'!E101, 'Raw Data'!J101, 0)</f>
        <v/>
      </c>
      <c r="D106" s="2">
        <f>IF(A106, 1, 0)</f>
        <v/>
      </c>
      <c r="E106">
        <f>IF('Raw Data'!D101&gt;'Raw Data'!E101, 'Raw Data'!I101, 0)</f>
        <v/>
      </c>
      <c r="F106" s="2">
        <f>IF('Raw Data'!F101&gt;0, 1, 0)</f>
        <v/>
      </c>
      <c r="G106">
        <f>IF(SUM('Raw Data'!D101:E101)&lt;'Raw Data'!F101, 'Raw Data'!H101, 0)</f>
        <v/>
      </c>
      <c r="H106">
        <f>IF('Raw Data'!F101&gt;0, 1, 0)</f>
        <v/>
      </c>
      <c r="I106">
        <f>IF(SUM('Raw Data'!D101:E101)&gt;'Raw Data'!F101, 'Raw Data'!G101, 0)</f>
        <v/>
      </c>
      <c r="J106" s="2">
        <f>IF($A106, 1, 0)</f>
        <v/>
      </c>
      <c r="K106">
        <f>IF(AND('Raw Data'!D101&gt;'Raw Data'!E101, ABS('Raw Data'!D101-'Raw Data'!E101)&lt;14), 'Raw Data'!K101, 0)</f>
        <v/>
      </c>
      <c r="L106" s="2">
        <f>IF($A106, 1, 0)</f>
        <v/>
      </c>
      <c r="M106">
        <f>IF(AND('Raw Data'!D101&gt;'Raw Data'!E101, ABS('Raw Data'!D101-'Raw Data'!E101)&gt;13), 'Raw Data'!L101, 0)</f>
        <v/>
      </c>
      <c r="N106" s="2">
        <f>IF($A106, 1, 0)</f>
        <v/>
      </c>
      <c r="O106">
        <f>IF(AND('Raw Data'!E101&gt;'Raw Data'!D101, ABS('Raw Data'!E101-'Raw Data'!D101)&lt;14), 'Raw Data'!M101, 0)</f>
        <v/>
      </c>
      <c r="P106" s="2">
        <f>IF($A106, 1, 0)</f>
        <v/>
      </c>
      <c r="Q106">
        <f>IF(AND('Raw Data'!E101&gt;'Raw Data'!D101, ABS('Raw Data'!E101-'Raw Data'!D101)&gt;13), 'Raw Data'!N101, 0)</f>
        <v/>
      </c>
      <c r="R106" s="2">
        <f>IF($A106, 1, 0)</f>
        <v/>
      </c>
      <c r="S106">
        <f>IF(AND('Raw Data'!D101&gt;'Raw Data'!E101, ABS('Raw Data'!E101-'Raw Data'!D101)&gt;7), 'Raw Data'!V101, 0)</f>
        <v/>
      </c>
      <c r="T106" s="2">
        <f>IF($A106, 1, 0)</f>
        <v/>
      </c>
      <c r="U106">
        <f>IF(ABS('Raw Data'!D101-'Raw Data'!E101)&lt;8, 'Raw Data'!W101, 0)</f>
        <v/>
      </c>
      <c r="V106" s="2">
        <f>IF($A106, 1, 0)</f>
        <v/>
      </c>
      <c r="W106">
        <f>IF(AND('Raw Data'!E101&gt;'Raw Data'!D101, ABS('Raw Data'!E101-'Raw Data'!D101)&gt;7), 'Raw Data'!X101, 0)</f>
        <v/>
      </c>
      <c r="X106" s="2">
        <f>IF($A106, 1, 0)</f>
        <v/>
      </c>
      <c r="Y106">
        <f>IF(AND('Raw Data'!D101&gt;'Raw Data'!E101, ABS('Raw Data'!E101-'Raw Data'!D101)&gt;3), 'Raw Data'!Y101, 0)</f>
        <v/>
      </c>
      <c r="Z106" s="2">
        <f>IF($A106, 1, 0)</f>
        <v/>
      </c>
      <c r="AA106">
        <f>IF(ABS('Raw Data'!D101-'Raw Data'!E101)&lt;4, 'Raw Data'!Z101, 0)</f>
        <v/>
      </c>
      <c r="AB106" s="2">
        <f>IF($A106, 1, 0)</f>
        <v/>
      </c>
      <c r="AC106">
        <f>IF(AND('Raw Data'!E101&gt;'Raw Data'!D101, ABS('Raw Data'!E101-'Raw Data'!D101)&gt;7), 'Raw Data'!AA101, 0)</f>
        <v/>
      </c>
      <c r="AD106" s="2">
        <f>IF($A106, 1, 0)</f>
        <v/>
      </c>
      <c r="AE106">
        <f>IF(AND('Raw Data'!D101&gt;9, 'Raw Data'!E101&gt;9), 'Raw Data'!AL101, 0)</f>
        <v/>
      </c>
      <c r="AF106" s="2">
        <f>IF($A106, 1, 0)</f>
        <v/>
      </c>
      <c r="AG106">
        <f>IF(AE106=0, 'Raw Data'!AM101, 0)</f>
        <v/>
      </c>
      <c r="AH106" s="2">
        <f>IF($A106, 1, 0)</f>
        <v/>
      </c>
      <c r="AI106">
        <f>IF(AND('Raw Data'!$D101&gt;14, 'Raw Data'!$E101&gt;14), 'Raw Data'!AN101, 0)</f>
        <v/>
      </c>
      <c r="AJ106" s="2">
        <f>IF($A106, 1, 0)</f>
        <v/>
      </c>
      <c r="AK106">
        <f>IF(AI106=0, 'Raw Data'!AO101, 0)</f>
        <v/>
      </c>
      <c r="AL106" s="2">
        <f>IF($A106, 1, 0)</f>
        <v/>
      </c>
      <c r="AM106">
        <f>IF(AND('Raw Data'!$D101&gt;19, 'Raw Data'!$E101&gt;19), 'Raw Data'!AP101, 0)</f>
        <v/>
      </c>
      <c r="AN106" s="2">
        <f>IF($A106, 1, 0)</f>
        <v/>
      </c>
      <c r="AO106">
        <f>IF(AM106=0, 'Raw Data'!AQ101, 0)</f>
        <v/>
      </c>
      <c r="AP106" s="2">
        <f>IF($A106, 1, 0)</f>
        <v/>
      </c>
      <c r="AQ106">
        <f>IF(AND('Raw Data'!$D101&gt;24, 'Raw Data'!$E101&gt;24), 'Raw Data'!AR101, 0)</f>
        <v/>
      </c>
      <c r="AR106" s="2">
        <f>IF($A106, 1, 0)</f>
        <v/>
      </c>
      <c r="AS106">
        <f>IF(AQ106=0, 'Raw Data'!AS101, 0)</f>
        <v/>
      </c>
      <c r="AT106" s="2">
        <f>IF($A106, 1, 0)</f>
        <v/>
      </c>
      <c r="AU106">
        <f>IF(AND('Raw Data'!$D101&gt;29, 'Raw Data'!$E101&gt;29), 'Raw Data'!AT101, 0)</f>
        <v/>
      </c>
      <c r="AV106" s="2">
        <f>IF($A106, 1, 0)</f>
        <v/>
      </c>
      <c r="AW106">
        <f>IF(AU106=0, 'Raw Data'!AU101, 0)</f>
        <v/>
      </c>
      <c r="AX106" s="2">
        <f>IF($A106, 1, 0)</f>
        <v/>
      </c>
      <c r="AY106">
        <f>IF(ISNUMBER('Raw Data'!D101), IF(_xlfn.XLOOKUP(SMALL('Raw Data'!K101:N101, 1), K106:Q106, K106:Q106, 0)&gt;0, SMALL('Raw Data'!K101:N101, 1), 0), 0)</f>
        <v/>
      </c>
      <c r="AZ106" s="2">
        <f>IF($A106, 1, 0)</f>
        <v/>
      </c>
      <c r="BA106">
        <f>IF(ISNUMBER('Raw Data'!D101), IF(_xlfn.XLOOKUP(SMALL('Raw Data'!K101:N101, 2), K106:Q106, K106:Q106, 0)&gt;0, SMALL('Raw Data'!K101:N101, 2), 0), 0)</f>
        <v/>
      </c>
      <c r="BB106" s="2">
        <f>IF($A106, 1, 0)</f>
        <v/>
      </c>
      <c r="BC106">
        <f>IF(ISNUMBER('Raw Data'!D101), IF(_xlfn.XLOOKUP(SMALL('Raw Data'!K101:N101, 3), K106:Q106, K106:Q106, 0)&gt;0, SMALL('Raw Data'!K101:N101, 3), 0), 0)</f>
        <v/>
      </c>
      <c r="BD106" s="2">
        <f>IF($A106, 1, 0)</f>
        <v/>
      </c>
      <c r="BE106">
        <f>IF(ISNUMBER('Raw Data'!D101), IF(_xlfn.XLOOKUP(SMALL('Raw Data'!K101:N101, 4), K106:Q106, K106:Q106, 0)&gt;0, SMALL('Raw Data'!K101:N101, 4), 0), 0)</f>
        <v/>
      </c>
      <c r="BF106" s="2">
        <f>IF($A106, 1, 0)</f>
        <v/>
      </c>
      <c r="BG106">
        <f>IF(AND('Raw Data'!I101&lt;'Raw Data'!J101, 'Raw Data'!D101&gt;'Raw Data'!E101), 'Raw Data'!I101, IF(AND('Raw Data'!J101&lt;'Raw Data'!I101, 'Raw Data'!E101&gt;'Raw Data'!D101), 'Raw Data'!J101, 0))</f>
        <v/>
      </c>
      <c r="BH106">
        <f>IF(OR(AND('Raw Data'!I101&lt;'Raw Data'!J101, 'Raw Data'!I101&gt;BH$1), AND('Raw Data'!J101&lt;'Raw Data'!I101, 'Raw Data'!J101&gt;BH$1)), 1, 0)</f>
        <v/>
      </c>
      <c r="BI106">
        <f>IF(AND(BH106, ABS('Raw Data'!D101-'Raw Data'!E101)&lt;4), 'Raw Data'!Z101, 0)</f>
        <v/>
      </c>
      <c r="BJ106">
        <f>IF('Raw Data'!F101&gt;Analysis!BJ$1, 1, 0)</f>
        <v/>
      </c>
      <c r="BK106">
        <f>IF(BJ106, AQ106, 0)</f>
        <v/>
      </c>
      <c r="BL106">
        <f>IF(AND('Raw Data'!F101&lt;Analysis!BL$1, ISBLANK('Raw Data'!F101)=FALSE), 1, 0)</f>
        <v/>
      </c>
      <c r="BM106">
        <f>IF(BL106, AS106, 0)</f>
        <v/>
      </c>
      <c r="BN106">
        <f>IF(AND('Raw Data'!F101&lt;Analysis!BN$1, ISBLANK('Raw Data'!F101)=FALSE), 1, 0)</f>
        <v/>
      </c>
      <c r="BO106">
        <f>IF(BN106, AI106, 0)</f>
        <v/>
      </c>
    </row>
    <row r="107">
      <c r="A107" s="2">
        <f>'Raw Data'!A102</f>
        <v/>
      </c>
      <c r="B107" s="2">
        <f>IF(A107, 1, 0)</f>
        <v/>
      </c>
      <c r="C107">
        <f>IF('Raw Data'!D102&lt;'Raw Data'!E102, 'Raw Data'!J102, 0)</f>
        <v/>
      </c>
      <c r="D107" s="2">
        <f>IF(A107, 1, 0)</f>
        <v/>
      </c>
      <c r="E107">
        <f>IF('Raw Data'!D102&gt;'Raw Data'!E102, 'Raw Data'!I102, 0)</f>
        <v/>
      </c>
      <c r="F107" s="2">
        <f>IF('Raw Data'!F102&gt;0, 1, 0)</f>
        <v/>
      </c>
      <c r="G107">
        <f>IF(SUM('Raw Data'!D102:E102)&lt;'Raw Data'!F102, 'Raw Data'!H102, 0)</f>
        <v/>
      </c>
      <c r="H107">
        <f>IF('Raw Data'!F102&gt;0, 1, 0)</f>
        <v/>
      </c>
      <c r="I107">
        <f>IF(SUM('Raw Data'!D102:E102)&gt;'Raw Data'!F102, 'Raw Data'!G102, 0)</f>
        <v/>
      </c>
      <c r="J107" s="2">
        <f>IF($A107, 1, 0)</f>
        <v/>
      </c>
      <c r="K107">
        <f>IF(AND('Raw Data'!D102&gt;'Raw Data'!E102, ABS('Raw Data'!D102-'Raw Data'!E102)&lt;14), 'Raw Data'!K102, 0)</f>
        <v/>
      </c>
      <c r="L107" s="2">
        <f>IF($A107, 1, 0)</f>
        <v/>
      </c>
      <c r="M107">
        <f>IF(AND('Raw Data'!D102&gt;'Raw Data'!E102, ABS('Raw Data'!D102-'Raw Data'!E102)&gt;13), 'Raw Data'!L102, 0)</f>
        <v/>
      </c>
      <c r="N107" s="2">
        <f>IF($A107, 1, 0)</f>
        <v/>
      </c>
      <c r="O107">
        <f>IF(AND('Raw Data'!E102&gt;'Raw Data'!D102, ABS('Raw Data'!E102-'Raw Data'!D102)&lt;14), 'Raw Data'!M102, 0)</f>
        <v/>
      </c>
      <c r="P107" s="2">
        <f>IF($A107, 1, 0)</f>
        <v/>
      </c>
      <c r="Q107">
        <f>IF(AND('Raw Data'!E102&gt;'Raw Data'!D102, ABS('Raw Data'!E102-'Raw Data'!D102)&gt;13), 'Raw Data'!N102, 0)</f>
        <v/>
      </c>
      <c r="R107" s="2">
        <f>IF($A107, 1, 0)</f>
        <v/>
      </c>
      <c r="S107">
        <f>IF(AND('Raw Data'!D102&gt;'Raw Data'!E102, ABS('Raw Data'!E102-'Raw Data'!D102)&gt;7), 'Raw Data'!V102, 0)</f>
        <v/>
      </c>
      <c r="T107" s="2">
        <f>IF($A107, 1, 0)</f>
        <v/>
      </c>
      <c r="U107">
        <f>IF(ABS('Raw Data'!D102-'Raw Data'!E102)&lt;8, 'Raw Data'!W102, 0)</f>
        <v/>
      </c>
      <c r="V107" s="2">
        <f>IF($A107, 1, 0)</f>
        <v/>
      </c>
      <c r="W107">
        <f>IF(AND('Raw Data'!E102&gt;'Raw Data'!D102, ABS('Raw Data'!E102-'Raw Data'!D102)&gt;7), 'Raw Data'!X102, 0)</f>
        <v/>
      </c>
      <c r="X107" s="2">
        <f>IF($A107, 1, 0)</f>
        <v/>
      </c>
      <c r="Y107">
        <f>IF(AND('Raw Data'!D102&gt;'Raw Data'!E102, ABS('Raw Data'!E102-'Raw Data'!D102)&gt;3), 'Raw Data'!Y102, 0)</f>
        <v/>
      </c>
      <c r="Z107" s="2">
        <f>IF($A107, 1, 0)</f>
        <v/>
      </c>
      <c r="AA107">
        <f>IF(ABS('Raw Data'!D102-'Raw Data'!E102)&lt;4, 'Raw Data'!Z102, 0)</f>
        <v/>
      </c>
      <c r="AB107" s="2">
        <f>IF($A107, 1, 0)</f>
        <v/>
      </c>
      <c r="AC107">
        <f>IF(AND('Raw Data'!E102&gt;'Raw Data'!D102, ABS('Raw Data'!E102-'Raw Data'!D102)&gt;7), 'Raw Data'!AA102, 0)</f>
        <v/>
      </c>
      <c r="AD107" s="2">
        <f>IF($A107, 1, 0)</f>
        <v/>
      </c>
      <c r="AE107">
        <f>IF(AND('Raw Data'!D102&gt;9, 'Raw Data'!E102&gt;9), 'Raw Data'!AL102, 0)</f>
        <v/>
      </c>
      <c r="AF107" s="2">
        <f>IF($A107, 1, 0)</f>
        <v/>
      </c>
      <c r="AG107">
        <f>IF(AE107=0, 'Raw Data'!AM102, 0)</f>
        <v/>
      </c>
      <c r="AH107" s="2">
        <f>IF($A107, 1, 0)</f>
        <v/>
      </c>
      <c r="AI107">
        <f>IF(AND('Raw Data'!$D102&gt;14, 'Raw Data'!$E102&gt;14), 'Raw Data'!AN102, 0)</f>
        <v/>
      </c>
      <c r="AJ107" s="2">
        <f>IF($A107, 1, 0)</f>
        <v/>
      </c>
      <c r="AK107">
        <f>IF(AI107=0, 'Raw Data'!AO102, 0)</f>
        <v/>
      </c>
      <c r="AL107" s="2">
        <f>IF($A107, 1, 0)</f>
        <v/>
      </c>
      <c r="AM107">
        <f>IF(AND('Raw Data'!$D102&gt;19, 'Raw Data'!$E102&gt;19), 'Raw Data'!AP102, 0)</f>
        <v/>
      </c>
      <c r="AN107" s="2">
        <f>IF($A107, 1, 0)</f>
        <v/>
      </c>
      <c r="AO107">
        <f>IF(AM107=0, 'Raw Data'!AQ102, 0)</f>
        <v/>
      </c>
      <c r="AP107" s="2">
        <f>IF($A107, 1, 0)</f>
        <v/>
      </c>
      <c r="AQ107">
        <f>IF(AND('Raw Data'!$D102&gt;24, 'Raw Data'!$E102&gt;24), 'Raw Data'!AR102, 0)</f>
        <v/>
      </c>
      <c r="AR107" s="2">
        <f>IF($A107, 1, 0)</f>
        <v/>
      </c>
      <c r="AS107">
        <f>IF(AQ107=0, 'Raw Data'!AS102, 0)</f>
        <v/>
      </c>
      <c r="AT107" s="2">
        <f>IF($A107, 1, 0)</f>
        <v/>
      </c>
      <c r="AU107">
        <f>IF(AND('Raw Data'!$D102&gt;29, 'Raw Data'!$E102&gt;29), 'Raw Data'!AT102, 0)</f>
        <v/>
      </c>
      <c r="AV107" s="2">
        <f>IF($A107, 1, 0)</f>
        <v/>
      </c>
      <c r="AW107">
        <f>IF(AU107=0, 'Raw Data'!AU102, 0)</f>
        <v/>
      </c>
      <c r="AX107" s="2">
        <f>IF($A107, 1, 0)</f>
        <v/>
      </c>
      <c r="AY107">
        <f>IF(ISNUMBER('Raw Data'!D102), IF(_xlfn.XLOOKUP(SMALL('Raw Data'!K102:N102, 1), K107:Q107, K107:Q107, 0)&gt;0, SMALL('Raw Data'!K102:N102, 1), 0), 0)</f>
        <v/>
      </c>
      <c r="AZ107" s="2">
        <f>IF($A107, 1, 0)</f>
        <v/>
      </c>
      <c r="BA107">
        <f>IF(ISNUMBER('Raw Data'!D102), IF(_xlfn.XLOOKUP(SMALL('Raw Data'!K102:N102, 2), K107:Q107, K107:Q107, 0)&gt;0, SMALL('Raw Data'!K102:N102, 2), 0), 0)</f>
        <v/>
      </c>
      <c r="BB107" s="2">
        <f>IF($A107, 1, 0)</f>
        <v/>
      </c>
      <c r="BC107">
        <f>IF(ISNUMBER('Raw Data'!D102), IF(_xlfn.XLOOKUP(SMALL('Raw Data'!K102:N102, 3), K107:Q107, K107:Q107, 0)&gt;0, SMALL('Raw Data'!K102:N102, 3), 0), 0)</f>
        <v/>
      </c>
      <c r="BD107" s="2">
        <f>IF($A107, 1, 0)</f>
        <v/>
      </c>
      <c r="BE107">
        <f>IF(ISNUMBER('Raw Data'!D102), IF(_xlfn.XLOOKUP(SMALL('Raw Data'!K102:N102, 4), K107:Q107, K107:Q107, 0)&gt;0, SMALL('Raw Data'!K102:N102, 4), 0), 0)</f>
        <v/>
      </c>
      <c r="BF107" s="2">
        <f>IF($A107, 1, 0)</f>
        <v/>
      </c>
      <c r="BG107">
        <f>IF(AND('Raw Data'!I102&lt;'Raw Data'!J102, 'Raw Data'!D102&gt;'Raw Data'!E102), 'Raw Data'!I102, IF(AND('Raw Data'!J102&lt;'Raw Data'!I102, 'Raw Data'!E102&gt;'Raw Data'!D102), 'Raw Data'!J102, 0))</f>
        <v/>
      </c>
      <c r="BH107">
        <f>IF(OR(AND('Raw Data'!I102&lt;'Raw Data'!J102, 'Raw Data'!I102&gt;BH$1), AND('Raw Data'!J102&lt;'Raw Data'!I102, 'Raw Data'!J102&gt;BH$1)), 1, 0)</f>
        <v/>
      </c>
      <c r="BI107">
        <f>IF(AND(BH107, ABS('Raw Data'!D102-'Raw Data'!E102)&lt;4), 'Raw Data'!Z102, 0)</f>
        <v/>
      </c>
      <c r="BJ107">
        <f>IF('Raw Data'!F102&gt;Analysis!BJ$1, 1, 0)</f>
        <v/>
      </c>
      <c r="BK107">
        <f>IF(BJ107, AQ107, 0)</f>
        <v/>
      </c>
      <c r="BL107">
        <f>IF(AND('Raw Data'!F102&lt;Analysis!BL$1, ISBLANK('Raw Data'!F102)=FALSE), 1, 0)</f>
        <v/>
      </c>
      <c r="BM107">
        <f>IF(BL107, AS107, 0)</f>
        <v/>
      </c>
      <c r="BN107">
        <f>IF(AND('Raw Data'!F102&lt;Analysis!BN$1, ISBLANK('Raw Data'!F102)=FALSE), 1, 0)</f>
        <v/>
      </c>
      <c r="BO107">
        <f>IF(BN107, AI107, 0)</f>
        <v/>
      </c>
    </row>
    <row r="108">
      <c r="A108" s="2">
        <f>'Raw Data'!A103</f>
        <v/>
      </c>
      <c r="B108" s="2">
        <f>IF(A108, 1, 0)</f>
        <v/>
      </c>
      <c r="C108">
        <f>IF('Raw Data'!D103&lt;'Raw Data'!E103, 'Raw Data'!J103, 0)</f>
        <v/>
      </c>
      <c r="D108" s="2">
        <f>IF(A108, 1, 0)</f>
        <v/>
      </c>
      <c r="E108">
        <f>IF('Raw Data'!D103&gt;'Raw Data'!E103, 'Raw Data'!I103, 0)</f>
        <v/>
      </c>
      <c r="F108" s="2">
        <f>IF('Raw Data'!F103&gt;0, 1, 0)</f>
        <v/>
      </c>
      <c r="G108">
        <f>IF(SUM('Raw Data'!D103:E103)&lt;'Raw Data'!F103, 'Raw Data'!H103, 0)</f>
        <v/>
      </c>
      <c r="H108">
        <f>IF('Raw Data'!F103&gt;0, 1, 0)</f>
        <v/>
      </c>
      <c r="I108">
        <f>IF(SUM('Raw Data'!D103:E103)&gt;'Raw Data'!F103, 'Raw Data'!G103, 0)</f>
        <v/>
      </c>
      <c r="J108" s="2">
        <f>IF($A108, 1, 0)</f>
        <v/>
      </c>
      <c r="K108">
        <f>IF(AND('Raw Data'!D103&gt;'Raw Data'!E103, ABS('Raw Data'!D103-'Raw Data'!E103)&lt;14), 'Raw Data'!K103, 0)</f>
        <v/>
      </c>
      <c r="L108" s="2">
        <f>IF($A108, 1, 0)</f>
        <v/>
      </c>
      <c r="M108">
        <f>IF(AND('Raw Data'!D103&gt;'Raw Data'!E103, ABS('Raw Data'!D103-'Raw Data'!E103)&gt;13), 'Raw Data'!L103, 0)</f>
        <v/>
      </c>
      <c r="N108" s="2">
        <f>IF($A108, 1, 0)</f>
        <v/>
      </c>
      <c r="O108">
        <f>IF(AND('Raw Data'!E103&gt;'Raw Data'!D103, ABS('Raw Data'!E103-'Raw Data'!D103)&lt;14), 'Raw Data'!M103, 0)</f>
        <v/>
      </c>
      <c r="P108" s="2">
        <f>IF($A108, 1, 0)</f>
        <v/>
      </c>
      <c r="Q108">
        <f>IF(AND('Raw Data'!E103&gt;'Raw Data'!D103, ABS('Raw Data'!E103-'Raw Data'!D103)&gt;13), 'Raw Data'!N103, 0)</f>
        <v/>
      </c>
      <c r="R108" s="2">
        <f>IF($A108, 1, 0)</f>
        <v/>
      </c>
      <c r="S108">
        <f>IF(AND('Raw Data'!D103&gt;'Raw Data'!E103, ABS('Raw Data'!E103-'Raw Data'!D103)&gt;7), 'Raw Data'!V103, 0)</f>
        <v/>
      </c>
      <c r="T108" s="2">
        <f>IF($A108, 1, 0)</f>
        <v/>
      </c>
      <c r="U108">
        <f>IF(ABS('Raw Data'!D103-'Raw Data'!E103)&lt;8, 'Raw Data'!W103, 0)</f>
        <v/>
      </c>
      <c r="V108" s="2">
        <f>IF($A108, 1, 0)</f>
        <v/>
      </c>
      <c r="W108">
        <f>IF(AND('Raw Data'!E103&gt;'Raw Data'!D103, ABS('Raw Data'!E103-'Raw Data'!D103)&gt;7), 'Raw Data'!X103, 0)</f>
        <v/>
      </c>
      <c r="X108" s="2">
        <f>IF($A108, 1, 0)</f>
        <v/>
      </c>
      <c r="Y108">
        <f>IF(AND('Raw Data'!D103&gt;'Raw Data'!E103, ABS('Raw Data'!E103-'Raw Data'!D103)&gt;3), 'Raw Data'!Y103, 0)</f>
        <v/>
      </c>
      <c r="Z108" s="2">
        <f>IF($A108, 1, 0)</f>
        <v/>
      </c>
      <c r="AA108">
        <f>IF(ABS('Raw Data'!D103-'Raw Data'!E103)&lt;4, 'Raw Data'!Z103, 0)</f>
        <v/>
      </c>
      <c r="AB108" s="2">
        <f>IF($A108, 1, 0)</f>
        <v/>
      </c>
      <c r="AC108">
        <f>IF(AND('Raw Data'!E103&gt;'Raw Data'!D103, ABS('Raw Data'!E103-'Raw Data'!D103)&gt;7), 'Raw Data'!AA103, 0)</f>
        <v/>
      </c>
      <c r="AD108" s="2">
        <f>IF($A108, 1, 0)</f>
        <v/>
      </c>
      <c r="AE108">
        <f>IF(AND('Raw Data'!D103&gt;9, 'Raw Data'!E103&gt;9), 'Raw Data'!AL103, 0)</f>
        <v/>
      </c>
      <c r="AF108" s="2">
        <f>IF($A108, 1, 0)</f>
        <v/>
      </c>
      <c r="AG108">
        <f>IF(AE108=0, 'Raw Data'!AM103, 0)</f>
        <v/>
      </c>
      <c r="AH108" s="2">
        <f>IF($A108, 1, 0)</f>
        <v/>
      </c>
      <c r="AI108">
        <f>IF(AND('Raw Data'!$D103&gt;14, 'Raw Data'!$E103&gt;14), 'Raw Data'!AN103, 0)</f>
        <v/>
      </c>
      <c r="AJ108" s="2">
        <f>IF($A108, 1, 0)</f>
        <v/>
      </c>
      <c r="AK108">
        <f>IF(AI108=0, 'Raw Data'!AO103, 0)</f>
        <v/>
      </c>
      <c r="AL108" s="2">
        <f>IF($A108, 1, 0)</f>
        <v/>
      </c>
      <c r="AM108">
        <f>IF(AND('Raw Data'!$D103&gt;19, 'Raw Data'!$E103&gt;19), 'Raw Data'!AP103, 0)</f>
        <v/>
      </c>
      <c r="AN108" s="2">
        <f>IF($A108, 1, 0)</f>
        <v/>
      </c>
      <c r="AO108">
        <f>IF(AM108=0, 'Raw Data'!AQ103, 0)</f>
        <v/>
      </c>
      <c r="AP108" s="2">
        <f>IF($A108, 1, 0)</f>
        <v/>
      </c>
      <c r="AQ108">
        <f>IF(AND('Raw Data'!$D103&gt;24, 'Raw Data'!$E103&gt;24), 'Raw Data'!AR103, 0)</f>
        <v/>
      </c>
      <c r="AR108" s="2">
        <f>IF($A108, 1, 0)</f>
        <v/>
      </c>
      <c r="AS108">
        <f>IF(AQ108=0, 'Raw Data'!AS103, 0)</f>
        <v/>
      </c>
      <c r="AT108" s="2">
        <f>IF($A108, 1, 0)</f>
        <v/>
      </c>
      <c r="AU108">
        <f>IF(AND('Raw Data'!$D103&gt;29, 'Raw Data'!$E103&gt;29), 'Raw Data'!AT103, 0)</f>
        <v/>
      </c>
      <c r="AV108" s="2">
        <f>IF($A108, 1, 0)</f>
        <v/>
      </c>
      <c r="AW108">
        <f>IF(AU108=0, 'Raw Data'!AU103, 0)</f>
        <v/>
      </c>
      <c r="AX108" s="2">
        <f>IF($A108, 1, 0)</f>
        <v/>
      </c>
      <c r="AY108">
        <f>IF(ISNUMBER('Raw Data'!D103), IF(_xlfn.XLOOKUP(SMALL('Raw Data'!K103:N103, 1), K108:Q108, K108:Q108, 0)&gt;0, SMALL('Raw Data'!K103:N103, 1), 0), 0)</f>
        <v/>
      </c>
      <c r="AZ108" s="2">
        <f>IF($A108, 1, 0)</f>
        <v/>
      </c>
      <c r="BA108">
        <f>IF(ISNUMBER('Raw Data'!D103), IF(_xlfn.XLOOKUP(SMALL('Raw Data'!K103:N103, 2), K108:Q108, K108:Q108, 0)&gt;0, SMALL('Raw Data'!K103:N103, 2), 0), 0)</f>
        <v/>
      </c>
      <c r="BB108" s="2">
        <f>IF($A108, 1, 0)</f>
        <v/>
      </c>
      <c r="BC108">
        <f>IF(ISNUMBER('Raw Data'!D103), IF(_xlfn.XLOOKUP(SMALL('Raw Data'!K103:N103, 3), K108:Q108, K108:Q108, 0)&gt;0, SMALL('Raw Data'!K103:N103, 3), 0), 0)</f>
        <v/>
      </c>
      <c r="BD108" s="2">
        <f>IF($A108, 1, 0)</f>
        <v/>
      </c>
      <c r="BE108">
        <f>IF(ISNUMBER('Raw Data'!D103), IF(_xlfn.XLOOKUP(SMALL('Raw Data'!K103:N103, 4), K108:Q108, K108:Q108, 0)&gt;0, SMALL('Raw Data'!K103:N103, 4), 0), 0)</f>
        <v/>
      </c>
      <c r="BF108" s="2">
        <f>IF($A108, 1, 0)</f>
        <v/>
      </c>
      <c r="BG108">
        <f>IF(AND('Raw Data'!I103&lt;'Raw Data'!J103, 'Raw Data'!D103&gt;'Raw Data'!E103), 'Raw Data'!I103, IF(AND('Raw Data'!J103&lt;'Raw Data'!I103, 'Raw Data'!E103&gt;'Raw Data'!D103), 'Raw Data'!J103, 0))</f>
        <v/>
      </c>
      <c r="BH108">
        <f>IF(OR(AND('Raw Data'!I103&lt;'Raw Data'!J103, 'Raw Data'!I103&gt;BH$1), AND('Raw Data'!J103&lt;'Raw Data'!I103, 'Raw Data'!J103&gt;BH$1)), 1, 0)</f>
        <v/>
      </c>
      <c r="BI108">
        <f>IF(AND(BH108, ABS('Raw Data'!D103-'Raw Data'!E103)&lt;4), 'Raw Data'!Z103, 0)</f>
        <v/>
      </c>
      <c r="BJ108">
        <f>IF('Raw Data'!F103&gt;Analysis!BJ$1, 1, 0)</f>
        <v/>
      </c>
      <c r="BK108">
        <f>IF(BJ108, AQ108, 0)</f>
        <v/>
      </c>
      <c r="BL108">
        <f>IF(AND('Raw Data'!F103&lt;Analysis!BL$1, ISBLANK('Raw Data'!F103)=FALSE), 1, 0)</f>
        <v/>
      </c>
      <c r="BM108">
        <f>IF(BL108, AS108, 0)</f>
        <v/>
      </c>
      <c r="BN108">
        <f>IF(AND('Raw Data'!F103&lt;Analysis!BN$1, ISBLANK('Raw Data'!F103)=FALSE), 1, 0)</f>
        <v/>
      </c>
      <c r="BO108">
        <f>IF(BN108, AI108, 0)</f>
        <v/>
      </c>
    </row>
    <row r="109">
      <c r="A109" s="2">
        <f>'Raw Data'!A104</f>
        <v/>
      </c>
      <c r="B109" s="2">
        <f>IF(A109, 1, 0)</f>
        <v/>
      </c>
      <c r="C109">
        <f>IF('Raw Data'!D104&lt;'Raw Data'!E104, 'Raw Data'!J104, 0)</f>
        <v/>
      </c>
      <c r="D109" s="2">
        <f>IF(A109, 1, 0)</f>
        <v/>
      </c>
      <c r="E109">
        <f>IF('Raw Data'!D104&gt;'Raw Data'!E104, 'Raw Data'!I104, 0)</f>
        <v/>
      </c>
      <c r="F109" s="2">
        <f>IF('Raw Data'!F104&gt;0, 1, 0)</f>
        <v/>
      </c>
      <c r="G109">
        <f>IF(SUM('Raw Data'!D104:E104)&lt;'Raw Data'!F104, 'Raw Data'!H104, 0)</f>
        <v/>
      </c>
      <c r="H109">
        <f>IF('Raw Data'!F104&gt;0, 1, 0)</f>
        <v/>
      </c>
      <c r="I109">
        <f>IF(SUM('Raw Data'!D104:E104)&gt;'Raw Data'!F104, 'Raw Data'!G104, 0)</f>
        <v/>
      </c>
      <c r="J109" s="2">
        <f>IF($A109, 1, 0)</f>
        <v/>
      </c>
      <c r="K109">
        <f>IF(AND('Raw Data'!D104&gt;'Raw Data'!E104, ABS('Raw Data'!D104-'Raw Data'!E104)&lt;14), 'Raw Data'!K104, 0)</f>
        <v/>
      </c>
      <c r="L109" s="2">
        <f>IF($A109, 1, 0)</f>
        <v/>
      </c>
      <c r="M109">
        <f>IF(AND('Raw Data'!D104&gt;'Raw Data'!E104, ABS('Raw Data'!D104-'Raw Data'!E104)&gt;13), 'Raw Data'!L104, 0)</f>
        <v/>
      </c>
      <c r="N109" s="2">
        <f>IF($A109, 1, 0)</f>
        <v/>
      </c>
      <c r="O109">
        <f>IF(AND('Raw Data'!E104&gt;'Raw Data'!D104, ABS('Raw Data'!E104-'Raw Data'!D104)&lt;14), 'Raw Data'!M104, 0)</f>
        <v/>
      </c>
      <c r="P109" s="2">
        <f>IF($A109, 1, 0)</f>
        <v/>
      </c>
      <c r="Q109">
        <f>IF(AND('Raw Data'!E104&gt;'Raw Data'!D104, ABS('Raw Data'!E104-'Raw Data'!D104)&gt;13), 'Raw Data'!N104, 0)</f>
        <v/>
      </c>
      <c r="R109" s="2">
        <f>IF($A109, 1, 0)</f>
        <v/>
      </c>
      <c r="S109">
        <f>IF(AND('Raw Data'!D104&gt;'Raw Data'!E104, ABS('Raw Data'!E104-'Raw Data'!D104)&gt;7), 'Raw Data'!V104, 0)</f>
        <v/>
      </c>
      <c r="T109" s="2">
        <f>IF($A109, 1, 0)</f>
        <v/>
      </c>
      <c r="U109">
        <f>IF(ABS('Raw Data'!D104-'Raw Data'!E104)&lt;8, 'Raw Data'!W104, 0)</f>
        <v/>
      </c>
      <c r="V109" s="2">
        <f>IF($A109, 1, 0)</f>
        <v/>
      </c>
      <c r="W109">
        <f>IF(AND('Raw Data'!E104&gt;'Raw Data'!D104, ABS('Raw Data'!E104-'Raw Data'!D104)&gt;7), 'Raw Data'!X104, 0)</f>
        <v/>
      </c>
      <c r="X109" s="2">
        <f>IF($A109, 1, 0)</f>
        <v/>
      </c>
      <c r="Y109">
        <f>IF(AND('Raw Data'!D104&gt;'Raw Data'!E104, ABS('Raw Data'!E104-'Raw Data'!D104)&gt;3), 'Raw Data'!Y104, 0)</f>
        <v/>
      </c>
      <c r="Z109" s="2">
        <f>IF($A109, 1, 0)</f>
        <v/>
      </c>
      <c r="AA109">
        <f>IF(ABS('Raw Data'!D104-'Raw Data'!E104)&lt;4, 'Raw Data'!Z104, 0)</f>
        <v/>
      </c>
      <c r="AB109" s="2">
        <f>IF($A109, 1, 0)</f>
        <v/>
      </c>
      <c r="AC109">
        <f>IF(AND('Raw Data'!E104&gt;'Raw Data'!D104, ABS('Raw Data'!E104-'Raw Data'!D104)&gt;7), 'Raw Data'!AA104, 0)</f>
        <v/>
      </c>
      <c r="AD109" s="2">
        <f>IF($A109, 1, 0)</f>
        <v/>
      </c>
      <c r="AE109">
        <f>IF(AND('Raw Data'!D104&gt;9, 'Raw Data'!E104&gt;9), 'Raw Data'!AL104, 0)</f>
        <v/>
      </c>
      <c r="AF109" s="2">
        <f>IF($A109, 1, 0)</f>
        <v/>
      </c>
      <c r="AG109">
        <f>IF(AE109=0, 'Raw Data'!AM104, 0)</f>
        <v/>
      </c>
      <c r="AH109" s="2">
        <f>IF($A109, 1, 0)</f>
        <v/>
      </c>
      <c r="AI109">
        <f>IF(AND('Raw Data'!$D104&gt;14, 'Raw Data'!$E104&gt;14), 'Raw Data'!AN104, 0)</f>
        <v/>
      </c>
      <c r="AJ109" s="2">
        <f>IF($A109, 1, 0)</f>
        <v/>
      </c>
      <c r="AK109">
        <f>IF(AI109=0, 'Raw Data'!AO104, 0)</f>
        <v/>
      </c>
      <c r="AL109" s="2">
        <f>IF($A109, 1, 0)</f>
        <v/>
      </c>
      <c r="AM109">
        <f>IF(AND('Raw Data'!$D104&gt;19, 'Raw Data'!$E104&gt;19), 'Raw Data'!AP104, 0)</f>
        <v/>
      </c>
      <c r="AN109" s="2">
        <f>IF($A109, 1, 0)</f>
        <v/>
      </c>
      <c r="AO109">
        <f>IF(AM109=0, 'Raw Data'!AQ104, 0)</f>
        <v/>
      </c>
      <c r="AP109" s="2">
        <f>IF($A109, 1, 0)</f>
        <v/>
      </c>
      <c r="AQ109">
        <f>IF(AND('Raw Data'!$D104&gt;24, 'Raw Data'!$E104&gt;24), 'Raw Data'!AR104, 0)</f>
        <v/>
      </c>
      <c r="AR109" s="2">
        <f>IF($A109, 1, 0)</f>
        <v/>
      </c>
      <c r="AS109">
        <f>IF(AQ109=0, 'Raw Data'!AS104, 0)</f>
        <v/>
      </c>
      <c r="AT109" s="2">
        <f>IF($A109, 1, 0)</f>
        <v/>
      </c>
      <c r="AU109">
        <f>IF(AND('Raw Data'!$D104&gt;29, 'Raw Data'!$E104&gt;29), 'Raw Data'!AT104, 0)</f>
        <v/>
      </c>
      <c r="AV109" s="2">
        <f>IF($A109, 1, 0)</f>
        <v/>
      </c>
      <c r="AW109">
        <f>IF(AU109=0, 'Raw Data'!AU104, 0)</f>
        <v/>
      </c>
      <c r="AX109" s="2">
        <f>IF($A109, 1, 0)</f>
        <v/>
      </c>
      <c r="AY109">
        <f>IF(ISNUMBER('Raw Data'!D104), IF(_xlfn.XLOOKUP(SMALL('Raw Data'!K104:N104, 1), K109:Q109, K109:Q109, 0)&gt;0, SMALL('Raw Data'!K104:N104, 1), 0), 0)</f>
        <v/>
      </c>
      <c r="AZ109" s="2">
        <f>IF($A109, 1, 0)</f>
        <v/>
      </c>
      <c r="BA109">
        <f>IF(ISNUMBER('Raw Data'!D104), IF(_xlfn.XLOOKUP(SMALL('Raw Data'!K104:N104, 2), K109:Q109, K109:Q109, 0)&gt;0, SMALL('Raw Data'!K104:N104, 2), 0), 0)</f>
        <v/>
      </c>
      <c r="BB109" s="2">
        <f>IF($A109, 1, 0)</f>
        <v/>
      </c>
      <c r="BC109">
        <f>IF(ISNUMBER('Raw Data'!D104), IF(_xlfn.XLOOKUP(SMALL('Raw Data'!K104:N104, 3), K109:Q109, K109:Q109, 0)&gt;0, SMALL('Raw Data'!K104:N104, 3), 0), 0)</f>
        <v/>
      </c>
      <c r="BD109" s="2">
        <f>IF($A109, 1, 0)</f>
        <v/>
      </c>
      <c r="BE109">
        <f>IF(ISNUMBER('Raw Data'!D104), IF(_xlfn.XLOOKUP(SMALL('Raw Data'!K104:N104, 4), K109:Q109, K109:Q109, 0)&gt;0, SMALL('Raw Data'!K104:N104, 4), 0), 0)</f>
        <v/>
      </c>
      <c r="BF109" s="2">
        <f>IF($A109, 1, 0)</f>
        <v/>
      </c>
      <c r="BG109">
        <f>IF(AND('Raw Data'!I104&lt;'Raw Data'!J104, 'Raw Data'!D104&gt;'Raw Data'!E104), 'Raw Data'!I104, IF(AND('Raw Data'!J104&lt;'Raw Data'!I104, 'Raw Data'!E104&gt;'Raw Data'!D104), 'Raw Data'!J104, 0))</f>
        <v/>
      </c>
      <c r="BH109">
        <f>IF(OR(AND('Raw Data'!I104&lt;'Raw Data'!J104, 'Raw Data'!I104&gt;BH$1), AND('Raw Data'!J104&lt;'Raw Data'!I104, 'Raw Data'!J104&gt;BH$1)), 1, 0)</f>
        <v/>
      </c>
      <c r="BI109">
        <f>IF(AND(BH109, ABS('Raw Data'!D104-'Raw Data'!E104)&lt;4), 'Raw Data'!Z104, 0)</f>
        <v/>
      </c>
      <c r="BJ109">
        <f>IF('Raw Data'!F104&gt;Analysis!BJ$1, 1, 0)</f>
        <v/>
      </c>
      <c r="BK109">
        <f>IF(BJ109, AQ109, 0)</f>
        <v/>
      </c>
      <c r="BL109">
        <f>IF(AND('Raw Data'!F104&lt;Analysis!BL$1, ISBLANK('Raw Data'!F104)=FALSE), 1, 0)</f>
        <v/>
      </c>
      <c r="BM109">
        <f>IF(BL109, AS109, 0)</f>
        <v/>
      </c>
      <c r="BN109">
        <f>IF(AND('Raw Data'!F104&lt;Analysis!BN$1, ISBLANK('Raw Data'!F104)=FALSE), 1, 0)</f>
        <v/>
      </c>
      <c r="BO109">
        <f>IF(BN109, AI109, 0)</f>
        <v/>
      </c>
    </row>
    <row r="110">
      <c r="A110" s="2">
        <f>'Raw Data'!A105</f>
        <v/>
      </c>
      <c r="B110" s="2">
        <f>IF(A110, 1, 0)</f>
        <v/>
      </c>
      <c r="C110">
        <f>IF('Raw Data'!D105&lt;'Raw Data'!E105, 'Raw Data'!J105, 0)</f>
        <v/>
      </c>
      <c r="D110" s="2">
        <f>IF(A110, 1, 0)</f>
        <v/>
      </c>
      <c r="E110">
        <f>IF('Raw Data'!D105&gt;'Raw Data'!E105, 'Raw Data'!I105, 0)</f>
        <v/>
      </c>
      <c r="F110" s="2">
        <f>IF('Raw Data'!F105&gt;0, 1, 0)</f>
        <v/>
      </c>
      <c r="G110">
        <f>IF(SUM('Raw Data'!D105:E105)&lt;'Raw Data'!F105, 'Raw Data'!H105, 0)</f>
        <v/>
      </c>
      <c r="H110">
        <f>IF('Raw Data'!F105&gt;0, 1, 0)</f>
        <v/>
      </c>
      <c r="I110">
        <f>IF(SUM('Raw Data'!D105:E105)&gt;'Raw Data'!F105, 'Raw Data'!G105, 0)</f>
        <v/>
      </c>
      <c r="J110" s="2">
        <f>IF($A110, 1, 0)</f>
        <v/>
      </c>
      <c r="K110">
        <f>IF(AND('Raw Data'!D105&gt;'Raw Data'!E105, ABS('Raw Data'!D105-'Raw Data'!E105)&lt;14), 'Raw Data'!K105, 0)</f>
        <v/>
      </c>
      <c r="L110" s="2">
        <f>IF($A110, 1, 0)</f>
        <v/>
      </c>
      <c r="M110">
        <f>IF(AND('Raw Data'!D105&gt;'Raw Data'!E105, ABS('Raw Data'!D105-'Raw Data'!E105)&gt;13), 'Raw Data'!L105, 0)</f>
        <v/>
      </c>
      <c r="N110" s="2">
        <f>IF($A110, 1, 0)</f>
        <v/>
      </c>
      <c r="O110">
        <f>IF(AND('Raw Data'!E105&gt;'Raw Data'!D105, ABS('Raw Data'!E105-'Raw Data'!D105)&lt;14), 'Raw Data'!M105, 0)</f>
        <v/>
      </c>
      <c r="P110" s="2">
        <f>IF($A110, 1, 0)</f>
        <v/>
      </c>
      <c r="Q110">
        <f>IF(AND('Raw Data'!E105&gt;'Raw Data'!D105, ABS('Raw Data'!E105-'Raw Data'!D105)&gt;13), 'Raw Data'!N105, 0)</f>
        <v/>
      </c>
      <c r="R110" s="2">
        <f>IF($A110, 1, 0)</f>
        <v/>
      </c>
      <c r="S110">
        <f>IF(AND('Raw Data'!D105&gt;'Raw Data'!E105, ABS('Raw Data'!E105-'Raw Data'!D105)&gt;7), 'Raw Data'!V105, 0)</f>
        <v/>
      </c>
      <c r="T110" s="2">
        <f>IF($A110, 1, 0)</f>
        <v/>
      </c>
      <c r="U110">
        <f>IF(ABS('Raw Data'!D105-'Raw Data'!E105)&lt;8, 'Raw Data'!W105, 0)</f>
        <v/>
      </c>
      <c r="V110" s="2">
        <f>IF($A110, 1, 0)</f>
        <v/>
      </c>
      <c r="W110">
        <f>IF(AND('Raw Data'!E105&gt;'Raw Data'!D105, ABS('Raw Data'!E105-'Raw Data'!D105)&gt;7), 'Raw Data'!X105, 0)</f>
        <v/>
      </c>
      <c r="X110" s="2">
        <f>IF($A110, 1, 0)</f>
        <v/>
      </c>
      <c r="Y110">
        <f>IF(AND('Raw Data'!D105&gt;'Raw Data'!E105, ABS('Raw Data'!E105-'Raw Data'!D105)&gt;3), 'Raw Data'!Y105, 0)</f>
        <v/>
      </c>
      <c r="Z110" s="2">
        <f>IF($A110, 1, 0)</f>
        <v/>
      </c>
      <c r="AA110">
        <f>IF(ABS('Raw Data'!D105-'Raw Data'!E105)&lt;4, 'Raw Data'!Z105, 0)</f>
        <v/>
      </c>
      <c r="AB110" s="2">
        <f>IF($A110, 1, 0)</f>
        <v/>
      </c>
      <c r="AC110">
        <f>IF(AND('Raw Data'!E105&gt;'Raw Data'!D105, ABS('Raw Data'!E105-'Raw Data'!D105)&gt;7), 'Raw Data'!AA105, 0)</f>
        <v/>
      </c>
      <c r="AD110" s="2">
        <f>IF($A110, 1, 0)</f>
        <v/>
      </c>
      <c r="AE110">
        <f>IF(AND('Raw Data'!D105&gt;9, 'Raw Data'!E105&gt;9), 'Raw Data'!AL105, 0)</f>
        <v/>
      </c>
      <c r="AF110" s="2">
        <f>IF($A110, 1, 0)</f>
        <v/>
      </c>
      <c r="AG110">
        <f>IF(AE110=0, 'Raw Data'!AM105, 0)</f>
        <v/>
      </c>
      <c r="AH110" s="2">
        <f>IF($A110, 1, 0)</f>
        <v/>
      </c>
      <c r="AI110">
        <f>IF(AND('Raw Data'!$D105&gt;14, 'Raw Data'!$E105&gt;14), 'Raw Data'!AN105, 0)</f>
        <v/>
      </c>
      <c r="AJ110" s="2">
        <f>IF($A110, 1, 0)</f>
        <v/>
      </c>
      <c r="AK110">
        <f>IF(AI110=0, 'Raw Data'!AO105, 0)</f>
        <v/>
      </c>
      <c r="AL110" s="2">
        <f>IF($A110, 1, 0)</f>
        <v/>
      </c>
      <c r="AM110">
        <f>IF(AND('Raw Data'!$D105&gt;19, 'Raw Data'!$E105&gt;19), 'Raw Data'!AP105, 0)</f>
        <v/>
      </c>
      <c r="AN110" s="2">
        <f>IF($A110, 1, 0)</f>
        <v/>
      </c>
      <c r="AO110">
        <f>IF(AM110=0, 'Raw Data'!AQ105, 0)</f>
        <v/>
      </c>
      <c r="AP110" s="2">
        <f>IF($A110, 1, 0)</f>
        <v/>
      </c>
      <c r="AQ110">
        <f>IF(AND('Raw Data'!$D105&gt;24, 'Raw Data'!$E105&gt;24), 'Raw Data'!AR105, 0)</f>
        <v/>
      </c>
      <c r="AR110" s="2">
        <f>IF($A110, 1, 0)</f>
        <v/>
      </c>
      <c r="AS110">
        <f>IF(AQ110=0, 'Raw Data'!AS105, 0)</f>
        <v/>
      </c>
      <c r="AT110" s="2">
        <f>IF($A110, 1, 0)</f>
        <v/>
      </c>
      <c r="AU110">
        <f>IF(AND('Raw Data'!$D105&gt;29, 'Raw Data'!$E105&gt;29), 'Raw Data'!AT105, 0)</f>
        <v/>
      </c>
      <c r="AV110" s="2">
        <f>IF($A110, 1, 0)</f>
        <v/>
      </c>
      <c r="AW110">
        <f>IF(AU110=0, 'Raw Data'!AU105, 0)</f>
        <v/>
      </c>
      <c r="AX110" s="2">
        <f>IF($A110, 1, 0)</f>
        <v/>
      </c>
      <c r="AY110">
        <f>IF(ISNUMBER('Raw Data'!D105), IF(_xlfn.XLOOKUP(SMALL('Raw Data'!K105:N105, 1), K110:Q110, K110:Q110, 0)&gt;0, SMALL('Raw Data'!K105:N105, 1), 0), 0)</f>
        <v/>
      </c>
      <c r="AZ110" s="2">
        <f>IF($A110, 1, 0)</f>
        <v/>
      </c>
      <c r="BA110">
        <f>IF(ISNUMBER('Raw Data'!D105), IF(_xlfn.XLOOKUP(SMALL('Raw Data'!K105:N105, 2), K110:Q110, K110:Q110, 0)&gt;0, SMALL('Raw Data'!K105:N105, 2), 0), 0)</f>
        <v/>
      </c>
      <c r="BB110" s="2">
        <f>IF($A110, 1, 0)</f>
        <v/>
      </c>
      <c r="BC110">
        <f>IF(ISNUMBER('Raw Data'!D105), IF(_xlfn.XLOOKUP(SMALL('Raw Data'!K105:N105, 3), K110:Q110, K110:Q110, 0)&gt;0, SMALL('Raw Data'!K105:N105, 3), 0), 0)</f>
        <v/>
      </c>
      <c r="BD110" s="2">
        <f>IF($A110, 1, 0)</f>
        <v/>
      </c>
      <c r="BE110">
        <f>IF(ISNUMBER('Raw Data'!D105), IF(_xlfn.XLOOKUP(SMALL('Raw Data'!K105:N105, 4), K110:Q110, K110:Q110, 0)&gt;0, SMALL('Raw Data'!K105:N105, 4), 0), 0)</f>
        <v/>
      </c>
      <c r="BF110" s="2">
        <f>IF($A110, 1, 0)</f>
        <v/>
      </c>
      <c r="BG110">
        <f>IF(AND('Raw Data'!I105&lt;'Raw Data'!J105, 'Raw Data'!D105&gt;'Raw Data'!E105), 'Raw Data'!I105, IF(AND('Raw Data'!J105&lt;'Raw Data'!I105, 'Raw Data'!E105&gt;'Raw Data'!D105), 'Raw Data'!J105, 0))</f>
        <v/>
      </c>
      <c r="BH110">
        <f>IF(OR(AND('Raw Data'!I105&lt;'Raw Data'!J105, 'Raw Data'!I105&gt;BH$1), AND('Raw Data'!J105&lt;'Raw Data'!I105, 'Raw Data'!J105&gt;BH$1)), 1, 0)</f>
        <v/>
      </c>
      <c r="BI110">
        <f>IF(AND(BH110, ABS('Raw Data'!D105-'Raw Data'!E105)&lt;4), 'Raw Data'!Z105, 0)</f>
        <v/>
      </c>
      <c r="BJ110">
        <f>IF('Raw Data'!F105&gt;Analysis!BJ$1, 1, 0)</f>
        <v/>
      </c>
      <c r="BK110">
        <f>IF(BJ110, AQ110, 0)</f>
        <v/>
      </c>
      <c r="BL110">
        <f>IF(AND('Raw Data'!F105&lt;Analysis!BL$1, ISBLANK('Raw Data'!F105)=FALSE), 1, 0)</f>
        <v/>
      </c>
      <c r="BM110">
        <f>IF(BL110, AS110, 0)</f>
        <v/>
      </c>
      <c r="BN110">
        <f>IF(AND('Raw Data'!F105&lt;Analysis!BN$1, ISBLANK('Raw Data'!F105)=FALSE), 1, 0)</f>
        <v/>
      </c>
      <c r="BO110">
        <f>IF(BN110, AI110, 0)</f>
        <v/>
      </c>
    </row>
    <row r="111">
      <c r="A111" s="2">
        <f>'Raw Data'!A106</f>
        <v/>
      </c>
      <c r="B111" s="2">
        <f>IF(A111, 1, 0)</f>
        <v/>
      </c>
      <c r="C111">
        <f>IF('Raw Data'!D106&lt;'Raw Data'!E106, 'Raw Data'!J106, 0)</f>
        <v/>
      </c>
      <c r="D111" s="2">
        <f>IF(A111, 1, 0)</f>
        <v/>
      </c>
      <c r="E111">
        <f>IF('Raw Data'!D106&gt;'Raw Data'!E106, 'Raw Data'!I106, 0)</f>
        <v/>
      </c>
      <c r="F111" s="2">
        <f>IF('Raw Data'!F106&gt;0, 1, 0)</f>
        <v/>
      </c>
      <c r="G111">
        <f>IF(SUM('Raw Data'!D106:E106)&lt;'Raw Data'!F106, 'Raw Data'!H106, 0)</f>
        <v/>
      </c>
      <c r="H111">
        <f>IF('Raw Data'!F106&gt;0, 1, 0)</f>
        <v/>
      </c>
      <c r="I111">
        <f>IF(SUM('Raw Data'!D106:E106)&gt;'Raw Data'!F106, 'Raw Data'!G106, 0)</f>
        <v/>
      </c>
      <c r="J111" s="2">
        <f>IF($A111, 1, 0)</f>
        <v/>
      </c>
      <c r="K111">
        <f>IF(AND('Raw Data'!D106&gt;'Raw Data'!E106, ABS('Raw Data'!D106-'Raw Data'!E106)&lt;14), 'Raw Data'!K106, 0)</f>
        <v/>
      </c>
      <c r="L111" s="2">
        <f>IF($A111, 1, 0)</f>
        <v/>
      </c>
      <c r="M111">
        <f>IF(AND('Raw Data'!D106&gt;'Raw Data'!E106, ABS('Raw Data'!D106-'Raw Data'!E106)&gt;13), 'Raw Data'!L106, 0)</f>
        <v/>
      </c>
      <c r="N111" s="2">
        <f>IF($A111, 1, 0)</f>
        <v/>
      </c>
      <c r="O111">
        <f>IF(AND('Raw Data'!E106&gt;'Raw Data'!D106, ABS('Raw Data'!E106-'Raw Data'!D106)&lt;14), 'Raw Data'!M106, 0)</f>
        <v/>
      </c>
      <c r="P111" s="2">
        <f>IF($A111, 1, 0)</f>
        <v/>
      </c>
      <c r="Q111">
        <f>IF(AND('Raw Data'!E106&gt;'Raw Data'!D106, ABS('Raw Data'!E106-'Raw Data'!D106)&gt;13), 'Raw Data'!N106, 0)</f>
        <v/>
      </c>
      <c r="R111" s="2">
        <f>IF($A111, 1, 0)</f>
        <v/>
      </c>
      <c r="S111">
        <f>IF(AND('Raw Data'!D106&gt;'Raw Data'!E106, ABS('Raw Data'!E106-'Raw Data'!D106)&gt;7), 'Raw Data'!V106, 0)</f>
        <v/>
      </c>
      <c r="T111" s="2">
        <f>IF($A111, 1, 0)</f>
        <v/>
      </c>
      <c r="U111">
        <f>IF(ABS('Raw Data'!D106-'Raw Data'!E106)&lt;8, 'Raw Data'!W106, 0)</f>
        <v/>
      </c>
      <c r="V111" s="2">
        <f>IF($A111, 1, 0)</f>
        <v/>
      </c>
      <c r="W111">
        <f>IF(AND('Raw Data'!E106&gt;'Raw Data'!D106, ABS('Raw Data'!E106-'Raw Data'!D106)&gt;7), 'Raw Data'!X106, 0)</f>
        <v/>
      </c>
      <c r="X111" s="2">
        <f>IF($A111, 1, 0)</f>
        <v/>
      </c>
      <c r="Y111">
        <f>IF(AND('Raw Data'!D106&gt;'Raw Data'!E106, ABS('Raw Data'!E106-'Raw Data'!D106)&gt;3), 'Raw Data'!Y106, 0)</f>
        <v/>
      </c>
      <c r="Z111" s="2">
        <f>IF($A111, 1, 0)</f>
        <v/>
      </c>
      <c r="AA111">
        <f>IF(ABS('Raw Data'!D106-'Raw Data'!E106)&lt;4, 'Raw Data'!Z106, 0)</f>
        <v/>
      </c>
      <c r="AB111" s="2">
        <f>IF($A111, 1, 0)</f>
        <v/>
      </c>
      <c r="AC111">
        <f>IF(AND('Raw Data'!E106&gt;'Raw Data'!D106, ABS('Raw Data'!E106-'Raw Data'!D106)&gt;7), 'Raw Data'!AA106, 0)</f>
        <v/>
      </c>
      <c r="AD111" s="2">
        <f>IF($A111, 1, 0)</f>
        <v/>
      </c>
      <c r="AE111">
        <f>IF(AND('Raw Data'!D106&gt;9, 'Raw Data'!E106&gt;9), 'Raw Data'!AL106, 0)</f>
        <v/>
      </c>
      <c r="AF111" s="2">
        <f>IF($A111, 1, 0)</f>
        <v/>
      </c>
      <c r="AG111">
        <f>IF(AE111=0, 'Raw Data'!AM106, 0)</f>
        <v/>
      </c>
      <c r="AH111" s="2">
        <f>IF($A111, 1, 0)</f>
        <v/>
      </c>
      <c r="AI111">
        <f>IF(AND('Raw Data'!$D106&gt;14, 'Raw Data'!$E106&gt;14), 'Raw Data'!AN106, 0)</f>
        <v/>
      </c>
      <c r="AJ111" s="2">
        <f>IF($A111, 1, 0)</f>
        <v/>
      </c>
      <c r="AK111">
        <f>IF(AI111=0, 'Raw Data'!AO106, 0)</f>
        <v/>
      </c>
      <c r="AL111" s="2">
        <f>IF($A111, 1, 0)</f>
        <v/>
      </c>
      <c r="AM111">
        <f>IF(AND('Raw Data'!$D106&gt;19, 'Raw Data'!$E106&gt;19), 'Raw Data'!AP106, 0)</f>
        <v/>
      </c>
      <c r="AN111" s="2">
        <f>IF($A111, 1, 0)</f>
        <v/>
      </c>
      <c r="AO111">
        <f>IF(AM111=0, 'Raw Data'!AQ106, 0)</f>
        <v/>
      </c>
      <c r="AP111" s="2">
        <f>IF($A111, 1, 0)</f>
        <v/>
      </c>
      <c r="AQ111">
        <f>IF(AND('Raw Data'!$D106&gt;24, 'Raw Data'!$E106&gt;24), 'Raw Data'!AR106, 0)</f>
        <v/>
      </c>
      <c r="AR111" s="2">
        <f>IF($A111, 1, 0)</f>
        <v/>
      </c>
      <c r="AS111">
        <f>IF(AQ111=0, 'Raw Data'!AS106, 0)</f>
        <v/>
      </c>
      <c r="AT111" s="2">
        <f>IF($A111, 1, 0)</f>
        <v/>
      </c>
      <c r="AU111">
        <f>IF(AND('Raw Data'!$D106&gt;29, 'Raw Data'!$E106&gt;29), 'Raw Data'!AT106, 0)</f>
        <v/>
      </c>
      <c r="AV111" s="2">
        <f>IF($A111, 1, 0)</f>
        <v/>
      </c>
      <c r="AW111">
        <f>IF(AU111=0, 'Raw Data'!AU106, 0)</f>
        <v/>
      </c>
      <c r="AX111" s="2">
        <f>IF($A111, 1, 0)</f>
        <v/>
      </c>
      <c r="AY111">
        <f>IF(ISNUMBER('Raw Data'!D106), IF(_xlfn.XLOOKUP(SMALL('Raw Data'!K106:N106, 1), K111:Q111, K111:Q111, 0)&gt;0, SMALL('Raw Data'!K106:N106, 1), 0), 0)</f>
        <v/>
      </c>
      <c r="AZ111" s="2">
        <f>IF($A111, 1, 0)</f>
        <v/>
      </c>
      <c r="BA111">
        <f>IF(ISNUMBER('Raw Data'!D106), IF(_xlfn.XLOOKUP(SMALL('Raw Data'!K106:N106, 2), K111:Q111, K111:Q111, 0)&gt;0, SMALL('Raw Data'!K106:N106, 2), 0), 0)</f>
        <v/>
      </c>
      <c r="BB111" s="2">
        <f>IF($A111, 1, 0)</f>
        <v/>
      </c>
      <c r="BC111">
        <f>IF(ISNUMBER('Raw Data'!D106), IF(_xlfn.XLOOKUP(SMALL('Raw Data'!K106:N106, 3), K111:Q111, K111:Q111, 0)&gt;0, SMALL('Raw Data'!K106:N106, 3), 0), 0)</f>
        <v/>
      </c>
      <c r="BD111" s="2">
        <f>IF($A111, 1, 0)</f>
        <v/>
      </c>
      <c r="BE111">
        <f>IF(ISNUMBER('Raw Data'!D106), IF(_xlfn.XLOOKUP(SMALL('Raw Data'!K106:N106, 4), K111:Q111, K111:Q111, 0)&gt;0, SMALL('Raw Data'!K106:N106, 4), 0), 0)</f>
        <v/>
      </c>
      <c r="BF111" s="2">
        <f>IF($A111, 1, 0)</f>
        <v/>
      </c>
      <c r="BG111">
        <f>IF(AND('Raw Data'!I106&lt;'Raw Data'!J106, 'Raw Data'!D106&gt;'Raw Data'!E106), 'Raw Data'!I106, IF(AND('Raw Data'!J106&lt;'Raw Data'!I106, 'Raw Data'!E106&gt;'Raw Data'!D106), 'Raw Data'!J106, 0))</f>
        <v/>
      </c>
      <c r="BH111">
        <f>IF(OR(AND('Raw Data'!I106&lt;'Raw Data'!J106, 'Raw Data'!I106&gt;BH$1), AND('Raw Data'!J106&lt;'Raw Data'!I106, 'Raw Data'!J106&gt;BH$1)), 1, 0)</f>
        <v/>
      </c>
      <c r="BI111">
        <f>IF(AND(BH111, ABS('Raw Data'!D106-'Raw Data'!E106)&lt;4), 'Raw Data'!Z106, 0)</f>
        <v/>
      </c>
      <c r="BJ111">
        <f>IF('Raw Data'!F106&gt;Analysis!BJ$1, 1, 0)</f>
        <v/>
      </c>
      <c r="BK111">
        <f>IF(BJ111, AQ111, 0)</f>
        <v/>
      </c>
      <c r="BL111">
        <f>IF(AND('Raw Data'!F106&lt;Analysis!BL$1, ISBLANK('Raw Data'!F106)=FALSE), 1, 0)</f>
        <v/>
      </c>
      <c r="BM111">
        <f>IF(BL111, AS111, 0)</f>
        <v/>
      </c>
      <c r="BN111">
        <f>IF(AND('Raw Data'!F106&lt;Analysis!BN$1, ISBLANK('Raw Data'!F106)=FALSE), 1, 0)</f>
        <v/>
      </c>
      <c r="BO111">
        <f>IF(BN111, AI111, 0)</f>
        <v/>
      </c>
    </row>
    <row r="112">
      <c r="A112" s="2">
        <f>'Raw Data'!A107</f>
        <v/>
      </c>
      <c r="B112" s="2">
        <f>IF(A112, 1, 0)</f>
        <v/>
      </c>
      <c r="C112">
        <f>IF('Raw Data'!D107&lt;'Raw Data'!E107, 'Raw Data'!J107, 0)</f>
        <v/>
      </c>
      <c r="D112" s="2">
        <f>IF(A112, 1, 0)</f>
        <v/>
      </c>
      <c r="E112">
        <f>IF('Raw Data'!D107&gt;'Raw Data'!E107, 'Raw Data'!I107, 0)</f>
        <v/>
      </c>
      <c r="F112" s="2">
        <f>IF('Raw Data'!F107&gt;0, 1, 0)</f>
        <v/>
      </c>
      <c r="G112">
        <f>IF(SUM('Raw Data'!D107:E107)&lt;'Raw Data'!F107, 'Raw Data'!H107, 0)</f>
        <v/>
      </c>
      <c r="H112">
        <f>IF('Raw Data'!F107&gt;0, 1, 0)</f>
        <v/>
      </c>
      <c r="I112">
        <f>IF(SUM('Raw Data'!D107:E107)&gt;'Raw Data'!F107, 'Raw Data'!G107, 0)</f>
        <v/>
      </c>
      <c r="J112" s="2">
        <f>IF($A112, 1, 0)</f>
        <v/>
      </c>
      <c r="K112">
        <f>IF(AND('Raw Data'!D107&gt;'Raw Data'!E107, ABS('Raw Data'!D107-'Raw Data'!E107)&lt;14), 'Raw Data'!K107, 0)</f>
        <v/>
      </c>
      <c r="L112" s="2">
        <f>IF($A112, 1, 0)</f>
        <v/>
      </c>
      <c r="M112">
        <f>IF(AND('Raw Data'!D107&gt;'Raw Data'!E107, ABS('Raw Data'!D107-'Raw Data'!E107)&gt;13), 'Raw Data'!L107, 0)</f>
        <v/>
      </c>
      <c r="N112" s="2">
        <f>IF($A112, 1, 0)</f>
        <v/>
      </c>
      <c r="O112">
        <f>IF(AND('Raw Data'!E107&gt;'Raw Data'!D107, ABS('Raw Data'!E107-'Raw Data'!D107)&lt;14), 'Raw Data'!M107, 0)</f>
        <v/>
      </c>
      <c r="P112" s="2">
        <f>IF($A112, 1, 0)</f>
        <v/>
      </c>
      <c r="Q112">
        <f>IF(AND('Raw Data'!E107&gt;'Raw Data'!D107, ABS('Raw Data'!E107-'Raw Data'!D107)&gt;13), 'Raw Data'!N107, 0)</f>
        <v/>
      </c>
      <c r="R112" s="2">
        <f>IF($A112, 1, 0)</f>
        <v/>
      </c>
      <c r="S112">
        <f>IF(AND('Raw Data'!D107&gt;'Raw Data'!E107, ABS('Raw Data'!E107-'Raw Data'!D107)&gt;7), 'Raw Data'!V107, 0)</f>
        <v/>
      </c>
      <c r="T112" s="2">
        <f>IF($A112, 1, 0)</f>
        <v/>
      </c>
      <c r="U112">
        <f>IF(ABS('Raw Data'!D107-'Raw Data'!E107)&lt;8, 'Raw Data'!W107, 0)</f>
        <v/>
      </c>
      <c r="V112" s="2">
        <f>IF($A112, 1, 0)</f>
        <v/>
      </c>
      <c r="W112">
        <f>IF(AND('Raw Data'!E107&gt;'Raw Data'!D107, ABS('Raw Data'!E107-'Raw Data'!D107)&gt;7), 'Raw Data'!X107, 0)</f>
        <v/>
      </c>
      <c r="X112" s="2">
        <f>IF($A112, 1, 0)</f>
        <v/>
      </c>
      <c r="Y112">
        <f>IF(AND('Raw Data'!D107&gt;'Raw Data'!E107, ABS('Raw Data'!E107-'Raw Data'!D107)&gt;3), 'Raw Data'!Y107, 0)</f>
        <v/>
      </c>
      <c r="Z112" s="2">
        <f>IF($A112, 1, 0)</f>
        <v/>
      </c>
      <c r="AA112">
        <f>IF(ABS('Raw Data'!D107-'Raw Data'!E107)&lt;4, 'Raw Data'!Z107, 0)</f>
        <v/>
      </c>
      <c r="AB112" s="2">
        <f>IF($A112, 1, 0)</f>
        <v/>
      </c>
      <c r="AC112">
        <f>IF(AND('Raw Data'!E107&gt;'Raw Data'!D107, ABS('Raw Data'!E107-'Raw Data'!D107)&gt;7), 'Raw Data'!AA107, 0)</f>
        <v/>
      </c>
      <c r="AD112" s="2">
        <f>IF($A112, 1, 0)</f>
        <v/>
      </c>
      <c r="AE112">
        <f>IF(AND('Raw Data'!D107&gt;9, 'Raw Data'!E107&gt;9), 'Raw Data'!AL107, 0)</f>
        <v/>
      </c>
      <c r="AF112" s="2">
        <f>IF($A112, 1, 0)</f>
        <v/>
      </c>
      <c r="AG112">
        <f>IF(AE112=0, 'Raw Data'!AM107, 0)</f>
        <v/>
      </c>
      <c r="AH112" s="2">
        <f>IF($A112, 1, 0)</f>
        <v/>
      </c>
      <c r="AI112">
        <f>IF(AND('Raw Data'!$D107&gt;14, 'Raw Data'!$E107&gt;14), 'Raw Data'!AN107, 0)</f>
        <v/>
      </c>
      <c r="AJ112" s="2">
        <f>IF($A112, 1, 0)</f>
        <v/>
      </c>
      <c r="AK112">
        <f>IF(AI112=0, 'Raw Data'!AO107, 0)</f>
        <v/>
      </c>
      <c r="AL112" s="2">
        <f>IF($A112, 1, 0)</f>
        <v/>
      </c>
      <c r="AM112">
        <f>IF(AND('Raw Data'!$D107&gt;19, 'Raw Data'!$E107&gt;19), 'Raw Data'!AP107, 0)</f>
        <v/>
      </c>
      <c r="AN112" s="2">
        <f>IF($A112, 1, 0)</f>
        <v/>
      </c>
      <c r="AO112">
        <f>IF(AM112=0, 'Raw Data'!AQ107, 0)</f>
        <v/>
      </c>
      <c r="AP112" s="2">
        <f>IF($A112, 1, 0)</f>
        <v/>
      </c>
      <c r="AQ112">
        <f>IF(AND('Raw Data'!$D107&gt;24, 'Raw Data'!$E107&gt;24), 'Raw Data'!AR107, 0)</f>
        <v/>
      </c>
      <c r="AR112" s="2">
        <f>IF($A112, 1, 0)</f>
        <v/>
      </c>
      <c r="AS112">
        <f>IF(AQ112=0, 'Raw Data'!AS107, 0)</f>
        <v/>
      </c>
      <c r="AT112" s="2">
        <f>IF($A112, 1, 0)</f>
        <v/>
      </c>
      <c r="AU112">
        <f>IF(AND('Raw Data'!$D107&gt;29, 'Raw Data'!$E107&gt;29), 'Raw Data'!AT107, 0)</f>
        <v/>
      </c>
      <c r="AV112" s="2">
        <f>IF($A112, 1, 0)</f>
        <v/>
      </c>
      <c r="AW112">
        <f>IF(AU112=0, 'Raw Data'!AU107, 0)</f>
        <v/>
      </c>
      <c r="AX112" s="2">
        <f>IF($A112, 1, 0)</f>
        <v/>
      </c>
      <c r="AY112">
        <f>IF(ISNUMBER('Raw Data'!D107), IF(_xlfn.XLOOKUP(SMALL('Raw Data'!K107:N107, 1), K112:Q112, K112:Q112, 0)&gt;0, SMALL('Raw Data'!K107:N107, 1), 0), 0)</f>
        <v/>
      </c>
      <c r="AZ112" s="2">
        <f>IF($A112, 1, 0)</f>
        <v/>
      </c>
      <c r="BA112">
        <f>IF(ISNUMBER('Raw Data'!D107), IF(_xlfn.XLOOKUP(SMALL('Raw Data'!K107:N107, 2), K112:Q112, K112:Q112, 0)&gt;0, SMALL('Raw Data'!K107:N107, 2), 0), 0)</f>
        <v/>
      </c>
      <c r="BB112" s="2">
        <f>IF($A112, 1, 0)</f>
        <v/>
      </c>
      <c r="BC112">
        <f>IF(ISNUMBER('Raw Data'!D107), IF(_xlfn.XLOOKUP(SMALL('Raw Data'!K107:N107, 3), K112:Q112, K112:Q112, 0)&gt;0, SMALL('Raw Data'!K107:N107, 3), 0), 0)</f>
        <v/>
      </c>
      <c r="BD112" s="2">
        <f>IF($A112, 1, 0)</f>
        <v/>
      </c>
      <c r="BE112">
        <f>IF(ISNUMBER('Raw Data'!D107), IF(_xlfn.XLOOKUP(SMALL('Raw Data'!K107:N107, 4), K112:Q112, K112:Q112, 0)&gt;0, SMALL('Raw Data'!K107:N107, 4), 0), 0)</f>
        <v/>
      </c>
      <c r="BF112" s="2">
        <f>IF($A112, 1, 0)</f>
        <v/>
      </c>
      <c r="BG112">
        <f>IF(AND('Raw Data'!I107&lt;'Raw Data'!J107, 'Raw Data'!D107&gt;'Raw Data'!E107), 'Raw Data'!I107, IF(AND('Raw Data'!J107&lt;'Raw Data'!I107, 'Raw Data'!E107&gt;'Raw Data'!D107), 'Raw Data'!J107, 0))</f>
        <v/>
      </c>
      <c r="BH112">
        <f>IF(OR(AND('Raw Data'!I107&lt;'Raw Data'!J107, 'Raw Data'!I107&gt;BH$1), AND('Raw Data'!J107&lt;'Raw Data'!I107, 'Raw Data'!J107&gt;BH$1)), 1, 0)</f>
        <v/>
      </c>
      <c r="BI112">
        <f>IF(AND(BH112, ABS('Raw Data'!D107-'Raw Data'!E107)&lt;4), 'Raw Data'!Z107, 0)</f>
        <v/>
      </c>
      <c r="BJ112">
        <f>IF('Raw Data'!F107&gt;Analysis!BJ$1, 1, 0)</f>
        <v/>
      </c>
      <c r="BK112">
        <f>IF(BJ112, AQ112, 0)</f>
        <v/>
      </c>
      <c r="BL112">
        <f>IF(AND('Raw Data'!F107&lt;Analysis!BL$1, ISBLANK('Raw Data'!F107)=FALSE), 1, 0)</f>
        <v/>
      </c>
      <c r="BM112">
        <f>IF(BL112, AS112, 0)</f>
        <v/>
      </c>
      <c r="BN112">
        <f>IF(AND('Raw Data'!F107&lt;Analysis!BN$1, ISBLANK('Raw Data'!F107)=FALSE), 1, 0)</f>
        <v/>
      </c>
      <c r="BO112">
        <f>IF(BN112, AI112, 0)</f>
        <v/>
      </c>
    </row>
    <row r="113">
      <c r="A113" s="2">
        <f>'Raw Data'!A108</f>
        <v/>
      </c>
      <c r="B113" s="2">
        <f>IF(A113, 1, 0)</f>
        <v/>
      </c>
      <c r="C113">
        <f>IF('Raw Data'!D108&lt;'Raw Data'!E108, 'Raw Data'!J108, 0)</f>
        <v/>
      </c>
      <c r="D113" s="2">
        <f>IF(A113, 1, 0)</f>
        <v/>
      </c>
      <c r="E113">
        <f>IF('Raw Data'!D108&gt;'Raw Data'!E108, 'Raw Data'!I108, 0)</f>
        <v/>
      </c>
      <c r="F113" s="2">
        <f>IF('Raw Data'!F108&gt;0, 1, 0)</f>
        <v/>
      </c>
      <c r="G113">
        <f>IF(SUM('Raw Data'!D108:E108)&lt;'Raw Data'!F108, 'Raw Data'!H108, 0)</f>
        <v/>
      </c>
      <c r="H113">
        <f>IF('Raw Data'!F108&gt;0, 1, 0)</f>
        <v/>
      </c>
      <c r="I113">
        <f>IF(SUM('Raw Data'!D108:E108)&gt;'Raw Data'!F108, 'Raw Data'!G108, 0)</f>
        <v/>
      </c>
      <c r="J113" s="2">
        <f>IF($A113, 1, 0)</f>
        <v/>
      </c>
      <c r="K113">
        <f>IF(AND('Raw Data'!D108&gt;'Raw Data'!E108, ABS('Raw Data'!D108-'Raw Data'!E108)&lt;14), 'Raw Data'!K108, 0)</f>
        <v/>
      </c>
      <c r="L113" s="2">
        <f>IF($A113, 1, 0)</f>
        <v/>
      </c>
      <c r="M113">
        <f>IF(AND('Raw Data'!D108&gt;'Raw Data'!E108, ABS('Raw Data'!D108-'Raw Data'!E108)&gt;13), 'Raw Data'!L108, 0)</f>
        <v/>
      </c>
      <c r="N113" s="2">
        <f>IF($A113, 1, 0)</f>
        <v/>
      </c>
      <c r="O113">
        <f>IF(AND('Raw Data'!E108&gt;'Raw Data'!D108, ABS('Raw Data'!E108-'Raw Data'!D108)&lt;14), 'Raw Data'!M108, 0)</f>
        <v/>
      </c>
      <c r="P113" s="2">
        <f>IF($A113, 1, 0)</f>
        <v/>
      </c>
      <c r="Q113">
        <f>IF(AND('Raw Data'!E108&gt;'Raw Data'!D108, ABS('Raw Data'!E108-'Raw Data'!D108)&gt;13), 'Raw Data'!N108, 0)</f>
        <v/>
      </c>
      <c r="R113" s="2">
        <f>IF($A113, 1, 0)</f>
        <v/>
      </c>
      <c r="S113">
        <f>IF(AND('Raw Data'!D108&gt;'Raw Data'!E108, ABS('Raw Data'!E108-'Raw Data'!D108)&gt;7), 'Raw Data'!V108, 0)</f>
        <v/>
      </c>
      <c r="T113" s="2">
        <f>IF($A113, 1, 0)</f>
        <v/>
      </c>
      <c r="U113">
        <f>IF(ABS('Raw Data'!D108-'Raw Data'!E108)&lt;8, 'Raw Data'!W108, 0)</f>
        <v/>
      </c>
      <c r="V113" s="2">
        <f>IF($A113, 1, 0)</f>
        <v/>
      </c>
      <c r="W113">
        <f>IF(AND('Raw Data'!E108&gt;'Raw Data'!D108, ABS('Raw Data'!E108-'Raw Data'!D108)&gt;7), 'Raw Data'!X108, 0)</f>
        <v/>
      </c>
      <c r="X113" s="2">
        <f>IF($A113, 1, 0)</f>
        <v/>
      </c>
      <c r="Y113">
        <f>IF(AND('Raw Data'!D108&gt;'Raw Data'!E108, ABS('Raw Data'!E108-'Raw Data'!D108)&gt;3), 'Raw Data'!Y108, 0)</f>
        <v/>
      </c>
      <c r="Z113" s="2">
        <f>IF($A113, 1, 0)</f>
        <v/>
      </c>
      <c r="AA113">
        <f>IF(ABS('Raw Data'!D108-'Raw Data'!E108)&lt;4, 'Raw Data'!Z108, 0)</f>
        <v/>
      </c>
      <c r="AB113" s="2">
        <f>IF($A113, 1, 0)</f>
        <v/>
      </c>
      <c r="AC113">
        <f>IF(AND('Raw Data'!E108&gt;'Raw Data'!D108, ABS('Raw Data'!E108-'Raw Data'!D108)&gt;7), 'Raw Data'!AA108, 0)</f>
        <v/>
      </c>
      <c r="AD113" s="2">
        <f>IF($A113, 1, 0)</f>
        <v/>
      </c>
      <c r="AE113">
        <f>IF(AND('Raw Data'!D108&gt;9, 'Raw Data'!E108&gt;9), 'Raw Data'!AL108, 0)</f>
        <v/>
      </c>
      <c r="AF113" s="2">
        <f>IF($A113, 1, 0)</f>
        <v/>
      </c>
      <c r="AG113">
        <f>IF(AE113=0, 'Raw Data'!AM108, 0)</f>
        <v/>
      </c>
      <c r="AH113" s="2">
        <f>IF($A113, 1, 0)</f>
        <v/>
      </c>
      <c r="AI113">
        <f>IF(AND('Raw Data'!$D108&gt;14, 'Raw Data'!$E108&gt;14), 'Raw Data'!AN108, 0)</f>
        <v/>
      </c>
      <c r="AJ113" s="2">
        <f>IF($A113, 1, 0)</f>
        <v/>
      </c>
      <c r="AK113">
        <f>IF(AI113=0, 'Raw Data'!AO108, 0)</f>
        <v/>
      </c>
      <c r="AL113" s="2">
        <f>IF($A113, 1, 0)</f>
        <v/>
      </c>
      <c r="AM113">
        <f>IF(AND('Raw Data'!$D108&gt;19, 'Raw Data'!$E108&gt;19), 'Raw Data'!AP108, 0)</f>
        <v/>
      </c>
      <c r="AN113" s="2">
        <f>IF($A113, 1, 0)</f>
        <v/>
      </c>
      <c r="AO113">
        <f>IF(AM113=0, 'Raw Data'!AQ108, 0)</f>
        <v/>
      </c>
      <c r="AP113" s="2">
        <f>IF($A113, 1, 0)</f>
        <v/>
      </c>
      <c r="AQ113">
        <f>IF(AND('Raw Data'!$D108&gt;24, 'Raw Data'!$E108&gt;24), 'Raw Data'!AR108, 0)</f>
        <v/>
      </c>
      <c r="AR113" s="2">
        <f>IF($A113, 1, 0)</f>
        <v/>
      </c>
      <c r="AS113">
        <f>IF(AQ113=0, 'Raw Data'!AS108, 0)</f>
        <v/>
      </c>
      <c r="AT113" s="2">
        <f>IF($A113, 1, 0)</f>
        <v/>
      </c>
      <c r="AU113">
        <f>IF(AND('Raw Data'!$D108&gt;29, 'Raw Data'!$E108&gt;29), 'Raw Data'!AT108, 0)</f>
        <v/>
      </c>
      <c r="AV113" s="2">
        <f>IF($A113, 1, 0)</f>
        <v/>
      </c>
      <c r="AW113">
        <f>IF(AU113=0, 'Raw Data'!AU108, 0)</f>
        <v/>
      </c>
      <c r="AX113" s="2">
        <f>IF($A113, 1, 0)</f>
        <v/>
      </c>
      <c r="AY113">
        <f>IF(ISNUMBER('Raw Data'!D108), IF(_xlfn.XLOOKUP(SMALL('Raw Data'!K108:N108, 1), K113:Q113, K113:Q113, 0)&gt;0, SMALL('Raw Data'!K108:N108, 1), 0), 0)</f>
        <v/>
      </c>
      <c r="AZ113" s="2">
        <f>IF($A113, 1, 0)</f>
        <v/>
      </c>
      <c r="BA113">
        <f>IF(ISNUMBER('Raw Data'!D108), IF(_xlfn.XLOOKUP(SMALL('Raw Data'!K108:N108, 2), K113:Q113, K113:Q113, 0)&gt;0, SMALL('Raw Data'!K108:N108, 2), 0), 0)</f>
        <v/>
      </c>
      <c r="BB113" s="2">
        <f>IF($A113, 1, 0)</f>
        <v/>
      </c>
      <c r="BC113">
        <f>IF(ISNUMBER('Raw Data'!D108), IF(_xlfn.XLOOKUP(SMALL('Raw Data'!K108:N108, 3), K113:Q113, K113:Q113, 0)&gt;0, SMALL('Raw Data'!K108:N108, 3), 0), 0)</f>
        <v/>
      </c>
      <c r="BD113" s="2">
        <f>IF($A113, 1, 0)</f>
        <v/>
      </c>
      <c r="BE113">
        <f>IF(ISNUMBER('Raw Data'!D108), IF(_xlfn.XLOOKUP(SMALL('Raw Data'!K108:N108, 4), K113:Q113, K113:Q113, 0)&gt;0, SMALL('Raw Data'!K108:N108, 4), 0), 0)</f>
        <v/>
      </c>
      <c r="BF113" s="2">
        <f>IF($A113, 1, 0)</f>
        <v/>
      </c>
      <c r="BG113">
        <f>IF(AND('Raw Data'!I108&lt;'Raw Data'!J108, 'Raw Data'!D108&gt;'Raw Data'!E108), 'Raw Data'!I108, IF(AND('Raw Data'!J108&lt;'Raw Data'!I108, 'Raw Data'!E108&gt;'Raw Data'!D108), 'Raw Data'!J108, 0))</f>
        <v/>
      </c>
      <c r="BH113">
        <f>IF(OR(AND('Raw Data'!I108&lt;'Raw Data'!J108, 'Raw Data'!I108&gt;BH$1), AND('Raw Data'!J108&lt;'Raw Data'!I108, 'Raw Data'!J108&gt;BH$1)), 1, 0)</f>
        <v/>
      </c>
      <c r="BI113">
        <f>IF(AND(BH113, ABS('Raw Data'!D108-'Raw Data'!E108)&lt;4), 'Raw Data'!Z108, 0)</f>
        <v/>
      </c>
      <c r="BJ113">
        <f>IF('Raw Data'!F108&gt;Analysis!BJ$1, 1, 0)</f>
        <v/>
      </c>
      <c r="BK113">
        <f>IF(BJ113, AQ113, 0)</f>
        <v/>
      </c>
      <c r="BL113">
        <f>IF(AND('Raw Data'!F108&lt;Analysis!BL$1, ISBLANK('Raw Data'!F108)=FALSE), 1, 0)</f>
        <v/>
      </c>
      <c r="BM113">
        <f>IF(BL113, AS113, 0)</f>
        <v/>
      </c>
      <c r="BN113">
        <f>IF(AND('Raw Data'!F108&lt;Analysis!BN$1, ISBLANK('Raw Data'!F108)=FALSE), 1, 0)</f>
        <v/>
      </c>
      <c r="BO113">
        <f>IF(BN113, AI113, 0)</f>
        <v/>
      </c>
    </row>
    <row r="114">
      <c r="A114" s="2">
        <f>'Raw Data'!A109</f>
        <v/>
      </c>
      <c r="B114" s="2">
        <f>IF(A114, 1, 0)</f>
        <v/>
      </c>
      <c r="C114">
        <f>IF('Raw Data'!D109&lt;'Raw Data'!E109, 'Raw Data'!J109, 0)</f>
        <v/>
      </c>
      <c r="D114" s="2">
        <f>IF(A114, 1, 0)</f>
        <v/>
      </c>
      <c r="E114">
        <f>IF('Raw Data'!D109&gt;'Raw Data'!E109, 'Raw Data'!I109, 0)</f>
        <v/>
      </c>
      <c r="F114" s="2">
        <f>IF('Raw Data'!F109&gt;0, 1, 0)</f>
        <v/>
      </c>
      <c r="G114">
        <f>IF(SUM('Raw Data'!D109:E109)&lt;'Raw Data'!F109, 'Raw Data'!H109, 0)</f>
        <v/>
      </c>
      <c r="H114">
        <f>IF('Raw Data'!F109&gt;0, 1, 0)</f>
        <v/>
      </c>
      <c r="I114">
        <f>IF(SUM('Raw Data'!D109:E109)&gt;'Raw Data'!F109, 'Raw Data'!G109, 0)</f>
        <v/>
      </c>
      <c r="J114" s="2">
        <f>IF($A114, 1, 0)</f>
        <v/>
      </c>
      <c r="K114">
        <f>IF(AND('Raw Data'!D109&gt;'Raw Data'!E109, ABS('Raw Data'!D109-'Raw Data'!E109)&lt;14), 'Raw Data'!K109, 0)</f>
        <v/>
      </c>
      <c r="L114" s="2">
        <f>IF($A114, 1, 0)</f>
        <v/>
      </c>
      <c r="M114">
        <f>IF(AND('Raw Data'!D109&gt;'Raw Data'!E109, ABS('Raw Data'!D109-'Raw Data'!E109)&gt;13), 'Raw Data'!L109, 0)</f>
        <v/>
      </c>
      <c r="N114" s="2">
        <f>IF($A114, 1, 0)</f>
        <v/>
      </c>
      <c r="O114">
        <f>IF(AND('Raw Data'!E109&gt;'Raw Data'!D109, ABS('Raw Data'!E109-'Raw Data'!D109)&lt;14), 'Raw Data'!M109, 0)</f>
        <v/>
      </c>
      <c r="P114" s="2">
        <f>IF($A114, 1, 0)</f>
        <v/>
      </c>
      <c r="Q114">
        <f>IF(AND('Raw Data'!E109&gt;'Raw Data'!D109, ABS('Raw Data'!E109-'Raw Data'!D109)&gt;13), 'Raw Data'!N109, 0)</f>
        <v/>
      </c>
      <c r="R114" s="2">
        <f>IF($A114, 1, 0)</f>
        <v/>
      </c>
      <c r="S114">
        <f>IF(AND('Raw Data'!D109&gt;'Raw Data'!E109, ABS('Raw Data'!E109-'Raw Data'!D109)&gt;7), 'Raw Data'!V109, 0)</f>
        <v/>
      </c>
      <c r="T114" s="2">
        <f>IF($A114, 1, 0)</f>
        <v/>
      </c>
      <c r="U114">
        <f>IF(ABS('Raw Data'!D109-'Raw Data'!E109)&lt;8, 'Raw Data'!W109, 0)</f>
        <v/>
      </c>
      <c r="V114" s="2">
        <f>IF($A114, 1, 0)</f>
        <v/>
      </c>
      <c r="W114">
        <f>IF(AND('Raw Data'!E109&gt;'Raw Data'!D109, ABS('Raw Data'!E109-'Raw Data'!D109)&gt;7), 'Raw Data'!X109, 0)</f>
        <v/>
      </c>
      <c r="X114" s="2">
        <f>IF($A114, 1, 0)</f>
        <v/>
      </c>
      <c r="Y114">
        <f>IF(AND('Raw Data'!D109&gt;'Raw Data'!E109, ABS('Raw Data'!E109-'Raw Data'!D109)&gt;3), 'Raw Data'!Y109, 0)</f>
        <v/>
      </c>
      <c r="Z114" s="2">
        <f>IF($A114, 1, 0)</f>
        <v/>
      </c>
      <c r="AA114">
        <f>IF(ABS('Raw Data'!D109-'Raw Data'!E109)&lt;4, 'Raw Data'!Z109, 0)</f>
        <v/>
      </c>
      <c r="AB114" s="2">
        <f>IF($A114, 1, 0)</f>
        <v/>
      </c>
      <c r="AC114">
        <f>IF(AND('Raw Data'!E109&gt;'Raw Data'!D109, ABS('Raw Data'!E109-'Raw Data'!D109)&gt;7), 'Raw Data'!AA109, 0)</f>
        <v/>
      </c>
      <c r="AD114" s="2">
        <f>IF($A114, 1, 0)</f>
        <v/>
      </c>
      <c r="AE114">
        <f>IF(AND('Raw Data'!D109&gt;9, 'Raw Data'!E109&gt;9), 'Raw Data'!AL109, 0)</f>
        <v/>
      </c>
      <c r="AF114" s="2">
        <f>IF($A114, 1, 0)</f>
        <v/>
      </c>
      <c r="AG114">
        <f>IF(AE114=0, 'Raw Data'!AM109, 0)</f>
        <v/>
      </c>
      <c r="AH114" s="2">
        <f>IF($A114, 1, 0)</f>
        <v/>
      </c>
      <c r="AI114">
        <f>IF(AND('Raw Data'!$D109&gt;14, 'Raw Data'!$E109&gt;14), 'Raw Data'!AN109, 0)</f>
        <v/>
      </c>
      <c r="AJ114" s="2">
        <f>IF($A114, 1, 0)</f>
        <v/>
      </c>
      <c r="AK114">
        <f>IF(AI114=0, 'Raw Data'!AO109, 0)</f>
        <v/>
      </c>
      <c r="AL114" s="2">
        <f>IF($A114, 1, 0)</f>
        <v/>
      </c>
      <c r="AM114">
        <f>IF(AND('Raw Data'!$D109&gt;19, 'Raw Data'!$E109&gt;19), 'Raw Data'!AP109, 0)</f>
        <v/>
      </c>
      <c r="AN114" s="2">
        <f>IF($A114, 1, 0)</f>
        <v/>
      </c>
      <c r="AO114">
        <f>IF(AM114=0, 'Raw Data'!AQ109, 0)</f>
        <v/>
      </c>
      <c r="AP114" s="2">
        <f>IF($A114, 1, 0)</f>
        <v/>
      </c>
      <c r="AQ114">
        <f>IF(AND('Raw Data'!$D109&gt;24, 'Raw Data'!$E109&gt;24), 'Raw Data'!AR109, 0)</f>
        <v/>
      </c>
      <c r="AR114" s="2">
        <f>IF($A114, 1, 0)</f>
        <v/>
      </c>
      <c r="AS114">
        <f>IF(AQ114=0, 'Raw Data'!AS109, 0)</f>
        <v/>
      </c>
      <c r="AT114" s="2">
        <f>IF($A114, 1, 0)</f>
        <v/>
      </c>
      <c r="AU114">
        <f>IF(AND('Raw Data'!$D109&gt;29, 'Raw Data'!$E109&gt;29), 'Raw Data'!AT109, 0)</f>
        <v/>
      </c>
      <c r="AV114" s="2">
        <f>IF($A114, 1, 0)</f>
        <v/>
      </c>
      <c r="AW114">
        <f>IF(AU114=0, 'Raw Data'!AU109, 0)</f>
        <v/>
      </c>
      <c r="AX114" s="2">
        <f>IF($A114, 1, 0)</f>
        <v/>
      </c>
      <c r="AY114">
        <f>IF(ISNUMBER('Raw Data'!D109), IF(_xlfn.XLOOKUP(SMALL('Raw Data'!K109:N109, 1), K114:Q114, K114:Q114, 0)&gt;0, SMALL('Raw Data'!K109:N109, 1), 0), 0)</f>
        <v/>
      </c>
      <c r="AZ114" s="2">
        <f>IF($A114, 1, 0)</f>
        <v/>
      </c>
      <c r="BA114">
        <f>IF(ISNUMBER('Raw Data'!D109), IF(_xlfn.XLOOKUP(SMALL('Raw Data'!K109:N109, 2), K114:Q114, K114:Q114, 0)&gt;0, SMALL('Raw Data'!K109:N109, 2), 0), 0)</f>
        <v/>
      </c>
      <c r="BB114" s="2">
        <f>IF($A114, 1, 0)</f>
        <v/>
      </c>
      <c r="BC114">
        <f>IF(ISNUMBER('Raw Data'!D109), IF(_xlfn.XLOOKUP(SMALL('Raw Data'!K109:N109, 3), K114:Q114, K114:Q114, 0)&gt;0, SMALL('Raw Data'!K109:N109, 3), 0), 0)</f>
        <v/>
      </c>
      <c r="BD114" s="2">
        <f>IF($A114, 1, 0)</f>
        <v/>
      </c>
      <c r="BE114">
        <f>IF(ISNUMBER('Raw Data'!D109), IF(_xlfn.XLOOKUP(SMALL('Raw Data'!K109:N109, 4), K114:Q114, K114:Q114, 0)&gt;0, SMALL('Raw Data'!K109:N109, 4), 0), 0)</f>
        <v/>
      </c>
      <c r="BF114" s="2">
        <f>IF($A114, 1, 0)</f>
        <v/>
      </c>
      <c r="BG114">
        <f>IF(AND('Raw Data'!I109&lt;'Raw Data'!J109, 'Raw Data'!D109&gt;'Raw Data'!E109), 'Raw Data'!I109, IF(AND('Raw Data'!J109&lt;'Raw Data'!I109, 'Raw Data'!E109&gt;'Raw Data'!D109), 'Raw Data'!J109, 0))</f>
        <v/>
      </c>
      <c r="BH114">
        <f>IF(OR(AND('Raw Data'!I109&lt;'Raw Data'!J109, 'Raw Data'!I109&gt;BH$1), AND('Raw Data'!J109&lt;'Raw Data'!I109, 'Raw Data'!J109&gt;BH$1)), 1, 0)</f>
        <v/>
      </c>
      <c r="BI114">
        <f>IF(AND(BH114, ABS('Raw Data'!D109-'Raw Data'!E109)&lt;4), 'Raw Data'!Z109, 0)</f>
        <v/>
      </c>
      <c r="BJ114">
        <f>IF('Raw Data'!F109&gt;Analysis!BJ$1, 1, 0)</f>
        <v/>
      </c>
      <c r="BK114">
        <f>IF(BJ114, AQ114, 0)</f>
        <v/>
      </c>
      <c r="BL114">
        <f>IF(AND('Raw Data'!F109&lt;Analysis!BL$1, ISBLANK('Raw Data'!F109)=FALSE), 1, 0)</f>
        <v/>
      </c>
      <c r="BM114">
        <f>IF(BL114, AS114, 0)</f>
        <v/>
      </c>
      <c r="BN114">
        <f>IF(AND('Raw Data'!F109&lt;Analysis!BN$1, ISBLANK('Raw Data'!F109)=FALSE), 1, 0)</f>
        <v/>
      </c>
      <c r="BO114">
        <f>IF(BN114, AI114, 0)</f>
        <v/>
      </c>
    </row>
    <row r="115">
      <c r="A115" s="2">
        <f>'Raw Data'!A110</f>
        <v/>
      </c>
      <c r="B115" s="2">
        <f>IF(A115, 1, 0)</f>
        <v/>
      </c>
      <c r="C115">
        <f>IF('Raw Data'!D110&lt;'Raw Data'!E110, 'Raw Data'!J110, 0)</f>
        <v/>
      </c>
      <c r="D115" s="2">
        <f>IF(A115, 1, 0)</f>
        <v/>
      </c>
      <c r="E115">
        <f>IF('Raw Data'!D110&gt;'Raw Data'!E110, 'Raw Data'!I110, 0)</f>
        <v/>
      </c>
      <c r="F115" s="2">
        <f>IF('Raw Data'!F110&gt;0, 1, 0)</f>
        <v/>
      </c>
      <c r="G115">
        <f>IF(SUM('Raw Data'!D110:E110)&lt;'Raw Data'!F110, 'Raw Data'!H110, 0)</f>
        <v/>
      </c>
      <c r="H115">
        <f>IF('Raw Data'!F110&gt;0, 1, 0)</f>
        <v/>
      </c>
      <c r="I115">
        <f>IF(SUM('Raw Data'!D110:E110)&gt;'Raw Data'!F110, 'Raw Data'!G110, 0)</f>
        <v/>
      </c>
      <c r="J115" s="2">
        <f>IF($A115, 1, 0)</f>
        <v/>
      </c>
      <c r="K115">
        <f>IF(AND('Raw Data'!D110&gt;'Raw Data'!E110, ABS('Raw Data'!D110-'Raw Data'!E110)&lt;14), 'Raw Data'!K110, 0)</f>
        <v/>
      </c>
      <c r="L115" s="2">
        <f>IF($A115, 1, 0)</f>
        <v/>
      </c>
      <c r="M115">
        <f>IF(AND('Raw Data'!D110&gt;'Raw Data'!E110, ABS('Raw Data'!D110-'Raw Data'!E110)&gt;13), 'Raw Data'!L110, 0)</f>
        <v/>
      </c>
      <c r="N115" s="2">
        <f>IF($A115, 1, 0)</f>
        <v/>
      </c>
      <c r="O115">
        <f>IF(AND('Raw Data'!E110&gt;'Raw Data'!D110, ABS('Raw Data'!E110-'Raw Data'!D110)&lt;14), 'Raw Data'!M110, 0)</f>
        <v/>
      </c>
      <c r="P115" s="2">
        <f>IF($A115, 1, 0)</f>
        <v/>
      </c>
      <c r="Q115">
        <f>IF(AND('Raw Data'!E110&gt;'Raw Data'!D110, ABS('Raw Data'!E110-'Raw Data'!D110)&gt;13), 'Raw Data'!N110, 0)</f>
        <v/>
      </c>
      <c r="R115" s="2">
        <f>IF($A115, 1, 0)</f>
        <v/>
      </c>
      <c r="S115">
        <f>IF(AND('Raw Data'!D110&gt;'Raw Data'!E110, ABS('Raw Data'!E110-'Raw Data'!D110)&gt;7), 'Raw Data'!V110, 0)</f>
        <v/>
      </c>
      <c r="T115" s="2">
        <f>IF($A115, 1, 0)</f>
        <v/>
      </c>
      <c r="U115">
        <f>IF(ABS('Raw Data'!D110-'Raw Data'!E110)&lt;8, 'Raw Data'!W110, 0)</f>
        <v/>
      </c>
      <c r="V115" s="2">
        <f>IF($A115, 1, 0)</f>
        <v/>
      </c>
      <c r="W115">
        <f>IF(AND('Raw Data'!E110&gt;'Raw Data'!D110, ABS('Raw Data'!E110-'Raw Data'!D110)&gt;7), 'Raw Data'!X110, 0)</f>
        <v/>
      </c>
      <c r="X115" s="2">
        <f>IF($A115, 1, 0)</f>
        <v/>
      </c>
      <c r="Y115">
        <f>IF(AND('Raw Data'!D110&gt;'Raw Data'!E110, ABS('Raw Data'!E110-'Raw Data'!D110)&gt;3), 'Raw Data'!Y110, 0)</f>
        <v/>
      </c>
      <c r="Z115" s="2">
        <f>IF($A115, 1, 0)</f>
        <v/>
      </c>
      <c r="AA115">
        <f>IF(ABS('Raw Data'!D110-'Raw Data'!E110)&lt;4, 'Raw Data'!Z110, 0)</f>
        <v/>
      </c>
      <c r="AB115" s="2">
        <f>IF($A115, 1, 0)</f>
        <v/>
      </c>
      <c r="AC115">
        <f>IF(AND('Raw Data'!E110&gt;'Raw Data'!D110, ABS('Raw Data'!E110-'Raw Data'!D110)&gt;7), 'Raw Data'!AA110, 0)</f>
        <v/>
      </c>
      <c r="AD115" s="2">
        <f>IF($A115, 1, 0)</f>
        <v/>
      </c>
      <c r="AE115">
        <f>IF(AND('Raw Data'!D110&gt;9, 'Raw Data'!E110&gt;9), 'Raw Data'!AL110, 0)</f>
        <v/>
      </c>
      <c r="AF115" s="2">
        <f>IF($A115, 1, 0)</f>
        <v/>
      </c>
      <c r="AG115">
        <f>IF(AE115=0, 'Raw Data'!AM110, 0)</f>
        <v/>
      </c>
      <c r="AH115" s="2">
        <f>IF($A115, 1, 0)</f>
        <v/>
      </c>
      <c r="AI115">
        <f>IF(AND('Raw Data'!$D110&gt;14, 'Raw Data'!$E110&gt;14), 'Raw Data'!AN110, 0)</f>
        <v/>
      </c>
      <c r="AJ115" s="2">
        <f>IF($A115, 1, 0)</f>
        <v/>
      </c>
      <c r="AK115">
        <f>IF(AI115=0, 'Raw Data'!AO110, 0)</f>
        <v/>
      </c>
      <c r="AL115" s="2">
        <f>IF($A115, 1, 0)</f>
        <v/>
      </c>
      <c r="AM115">
        <f>IF(AND('Raw Data'!$D110&gt;19, 'Raw Data'!$E110&gt;19), 'Raw Data'!AP110, 0)</f>
        <v/>
      </c>
      <c r="AN115" s="2">
        <f>IF($A115, 1, 0)</f>
        <v/>
      </c>
      <c r="AO115">
        <f>IF(AM115=0, 'Raw Data'!AQ110, 0)</f>
        <v/>
      </c>
      <c r="AP115" s="2">
        <f>IF($A115, 1, 0)</f>
        <v/>
      </c>
      <c r="AQ115">
        <f>IF(AND('Raw Data'!$D110&gt;24, 'Raw Data'!$E110&gt;24), 'Raw Data'!AR110, 0)</f>
        <v/>
      </c>
      <c r="AR115" s="2">
        <f>IF($A115, 1, 0)</f>
        <v/>
      </c>
      <c r="AS115">
        <f>IF(AQ115=0, 'Raw Data'!AS110, 0)</f>
        <v/>
      </c>
      <c r="AT115" s="2">
        <f>IF($A115, 1, 0)</f>
        <v/>
      </c>
      <c r="AU115">
        <f>IF(AND('Raw Data'!$D110&gt;29, 'Raw Data'!$E110&gt;29), 'Raw Data'!AT110, 0)</f>
        <v/>
      </c>
      <c r="AV115" s="2">
        <f>IF($A115, 1, 0)</f>
        <v/>
      </c>
      <c r="AW115">
        <f>IF(AU115=0, 'Raw Data'!AU110, 0)</f>
        <v/>
      </c>
      <c r="AX115" s="2">
        <f>IF($A115, 1, 0)</f>
        <v/>
      </c>
      <c r="AY115">
        <f>IF(ISNUMBER('Raw Data'!D110), IF(_xlfn.XLOOKUP(SMALL('Raw Data'!K110:N110, 1), K115:Q115, K115:Q115, 0)&gt;0, SMALL('Raw Data'!K110:N110, 1), 0), 0)</f>
        <v/>
      </c>
      <c r="AZ115" s="2">
        <f>IF($A115, 1, 0)</f>
        <v/>
      </c>
      <c r="BA115">
        <f>IF(ISNUMBER('Raw Data'!D110), IF(_xlfn.XLOOKUP(SMALL('Raw Data'!K110:N110, 2), K115:Q115, K115:Q115, 0)&gt;0, SMALL('Raw Data'!K110:N110, 2), 0), 0)</f>
        <v/>
      </c>
      <c r="BB115" s="2">
        <f>IF($A115, 1, 0)</f>
        <v/>
      </c>
      <c r="BC115">
        <f>IF(ISNUMBER('Raw Data'!D110), IF(_xlfn.XLOOKUP(SMALL('Raw Data'!K110:N110, 3), K115:Q115, K115:Q115, 0)&gt;0, SMALL('Raw Data'!K110:N110, 3), 0), 0)</f>
        <v/>
      </c>
      <c r="BD115" s="2">
        <f>IF($A115, 1, 0)</f>
        <v/>
      </c>
      <c r="BE115">
        <f>IF(ISNUMBER('Raw Data'!D110), IF(_xlfn.XLOOKUP(SMALL('Raw Data'!K110:N110, 4), K115:Q115, K115:Q115, 0)&gt;0, SMALL('Raw Data'!K110:N110, 4), 0), 0)</f>
        <v/>
      </c>
      <c r="BF115" s="2">
        <f>IF($A115, 1, 0)</f>
        <v/>
      </c>
      <c r="BG115">
        <f>IF(AND('Raw Data'!I110&lt;'Raw Data'!J110, 'Raw Data'!D110&gt;'Raw Data'!E110), 'Raw Data'!I110, IF(AND('Raw Data'!J110&lt;'Raw Data'!I110, 'Raw Data'!E110&gt;'Raw Data'!D110), 'Raw Data'!J110, 0))</f>
        <v/>
      </c>
      <c r="BH115">
        <f>IF(OR(AND('Raw Data'!I110&lt;'Raw Data'!J110, 'Raw Data'!I110&gt;BH$1), AND('Raw Data'!J110&lt;'Raw Data'!I110, 'Raw Data'!J110&gt;BH$1)), 1, 0)</f>
        <v/>
      </c>
      <c r="BI115">
        <f>IF(AND(BH115, ABS('Raw Data'!D110-'Raw Data'!E110)&lt;4), 'Raw Data'!Z110, 0)</f>
        <v/>
      </c>
      <c r="BJ115">
        <f>IF('Raw Data'!F110&gt;Analysis!BJ$1, 1, 0)</f>
        <v/>
      </c>
      <c r="BK115">
        <f>IF(BJ115, AQ115, 0)</f>
        <v/>
      </c>
      <c r="BL115">
        <f>IF(AND('Raw Data'!F110&lt;Analysis!BL$1, ISBLANK('Raw Data'!F110)=FALSE), 1, 0)</f>
        <v/>
      </c>
      <c r="BM115">
        <f>IF(BL115, AS115, 0)</f>
        <v/>
      </c>
      <c r="BN115">
        <f>IF(AND('Raw Data'!F110&lt;Analysis!BN$1, ISBLANK('Raw Data'!F110)=FALSE), 1, 0)</f>
        <v/>
      </c>
      <c r="BO115">
        <f>IF(BN115, AI115, 0)</f>
        <v/>
      </c>
    </row>
    <row r="116">
      <c r="A116" s="2">
        <f>'Raw Data'!A111</f>
        <v/>
      </c>
      <c r="B116" s="2">
        <f>IF(A116, 1, 0)</f>
        <v/>
      </c>
      <c r="C116">
        <f>IF('Raw Data'!D111&lt;'Raw Data'!E111, 'Raw Data'!J111, 0)</f>
        <v/>
      </c>
      <c r="D116" s="2">
        <f>IF(A116, 1, 0)</f>
        <v/>
      </c>
      <c r="E116">
        <f>IF('Raw Data'!D111&gt;'Raw Data'!E111, 'Raw Data'!I111, 0)</f>
        <v/>
      </c>
      <c r="F116" s="2">
        <f>IF('Raw Data'!F111&gt;0, 1, 0)</f>
        <v/>
      </c>
      <c r="G116">
        <f>IF(SUM('Raw Data'!D111:E111)&lt;'Raw Data'!F111, 'Raw Data'!H111, 0)</f>
        <v/>
      </c>
      <c r="H116">
        <f>IF('Raw Data'!F111&gt;0, 1, 0)</f>
        <v/>
      </c>
      <c r="I116">
        <f>IF(SUM('Raw Data'!D111:E111)&gt;'Raw Data'!F111, 'Raw Data'!G111, 0)</f>
        <v/>
      </c>
      <c r="J116" s="2">
        <f>IF($A116, 1, 0)</f>
        <v/>
      </c>
      <c r="K116">
        <f>IF(AND('Raw Data'!D111&gt;'Raw Data'!E111, ABS('Raw Data'!D111-'Raw Data'!E111)&lt;14), 'Raw Data'!K111, 0)</f>
        <v/>
      </c>
      <c r="L116" s="2">
        <f>IF($A116, 1, 0)</f>
        <v/>
      </c>
      <c r="M116">
        <f>IF(AND('Raw Data'!D111&gt;'Raw Data'!E111, ABS('Raw Data'!D111-'Raw Data'!E111)&gt;13), 'Raw Data'!L111, 0)</f>
        <v/>
      </c>
      <c r="N116" s="2">
        <f>IF($A116, 1, 0)</f>
        <v/>
      </c>
      <c r="O116">
        <f>IF(AND('Raw Data'!E111&gt;'Raw Data'!D111, ABS('Raw Data'!E111-'Raw Data'!D111)&lt;14), 'Raw Data'!M111, 0)</f>
        <v/>
      </c>
      <c r="P116" s="2">
        <f>IF($A116, 1, 0)</f>
        <v/>
      </c>
      <c r="Q116">
        <f>IF(AND('Raw Data'!E111&gt;'Raw Data'!D111, ABS('Raw Data'!E111-'Raw Data'!D111)&gt;13), 'Raw Data'!N111, 0)</f>
        <v/>
      </c>
      <c r="R116" s="2">
        <f>IF($A116, 1, 0)</f>
        <v/>
      </c>
      <c r="S116">
        <f>IF(AND('Raw Data'!D111&gt;'Raw Data'!E111, ABS('Raw Data'!E111-'Raw Data'!D111)&gt;7), 'Raw Data'!V111, 0)</f>
        <v/>
      </c>
      <c r="T116" s="2">
        <f>IF($A116, 1, 0)</f>
        <v/>
      </c>
      <c r="U116">
        <f>IF(ABS('Raw Data'!D111-'Raw Data'!E111)&lt;8, 'Raw Data'!W111, 0)</f>
        <v/>
      </c>
      <c r="V116" s="2">
        <f>IF($A116, 1, 0)</f>
        <v/>
      </c>
      <c r="W116">
        <f>IF(AND('Raw Data'!E111&gt;'Raw Data'!D111, ABS('Raw Data'!E111-'Raw Data'!D111)&gt;7), 'Raw Data'!X111, 0)</f>
        <v/>
      </c>
      <c r="X116" s="2">
        <f>IF($A116, 1, 0)</f>
        <v/>
      </c>
      <c r="Y116">
        <f>IF(AND('Raw Data'!D111&gt;'Raw Data'!E111, ABS('Raw Data'!E111-'Raw Data'!D111)&gt;3), 'Raw Data'!Y111, 0)</f>
        <v/>
      </c>
      <c r="Z116" s="2">
        <f>IF($A116, 1, 0)</f>
        <v/>
      </c>
      <c r="AA116">
        <f>IF(ABS('Raw Data'!D111-'Raw Data'!E111)&lt;4, 'Raw Data'!Z111, 0)</f>
        <v/>
      </c>
      <c r="AB116" s="2">
        <f>IF($A116, 1, 0)</f>
        <v/>
      </c>
      <c r="AC116">
        <f>IF(AND('Raw Data'!E111&gt;'Raw Data'!D111, ABS('Raw Data'!E111-'Raw Data'!D111)&gt;7), 'Raw Data'!AA111, 0)</f>
        <v/>
      </c>
      <c r="AD116" s="2">
        <f>IF($A116, 1, 0)</f>
        <v/>
      </c>
      <c r="AE116">
        <f>IF(AND('Raw Data'!D111&gt;9, 'Raw Data'!E111&gt;9), 'Raw Data'!AL111, 0)</f>
        <v/>
      </c>
      <c r="AF116" s="2">
        <f>IF($A116, 1, 0)</f>
        <v/>
      </c>
      <c r="AG116">
        <f>IF(AE116=0, 'Raw Data'!AM111, 0)</f>
        <v/>
      </c>
      <c r="AH116" s="2">
        <f>IF($A116, 1, 0)</f>
        <v/>
      </c>
      <c r="AI116">
        <f>IF(AND('Raw Data'!$D111&gt;14, 'Raw Data'!$E111&gt;14), 'Raw Data'!AN111, 0)</f>
        <v/>
      </c>
      <c r="AJ116" s="2">
        <f>IF($A116, 1, 0)</f>
        <v/>
      </c>
      <c r="AK116">
        <f>IF(AI116=0, 'Raw Data'!AO111, 0)</f>
        <v/>
      </c>
      <c r="AL116" s="2">
        <f>IF($A116, 1, 0)</f>
        <v/>
      </c>
      <c r="AM116">
        <f>IF(AND('Raw Data'!$D111&gt;19, 'Raw Data'!$E111&gt;19), 'Raw Data'!AP111, 0)</f>
        <v/>
      </c>
      <c r="AN116" s="2">
        <f>IF($A116, 1, 0)</f>
        <v/>
      </c>
      <c r="AO116">
        <f>IF(AM116=0, 'Raw Data'!AQ111, 0)</f>
        <v/>
      </c>
      <c r="AP116" s="2">
        <f>IF($A116, 1, 0)</f>
        <v/>
      </c>
      <c r="AQ116">
        <f>IF(AND('Raw Data'!$D111&gt;24, 'Raw Data'!$E111&gt;24), 'Raw Data'!AR111, 0)</f>
        <v/>
      </c>
      <c r="AR116" s="2">
        <f>IF($A116, 1, 0)</f>
        <v/>
      </c>
      <c r="AS116">
        <f>IF(AQ116=0, 'Raw Data'!AS111, 0)</f>
        <v/>
      </c>
      <c r="AT116" s="2">
        <f>IF($A116, 1, 0)</f>
        <v/>
      </c>
      <c r="AU116">
        <f>IF(AND('Raw Data'!$D111&gt;29, 'Raw Data'!$E111&gt;29), 'Raw Data'!AT111, 0)</f>
        <v/>
      </c>
      <c r="AV116" s="2">
        <f>IF($A116, 1, 0)</f>
        <v/>
      </c>
      <c r="AW116">
        <f>IF(AU116=0, 'Raw Data'!AU111, 0)</f>
        <v/>
      </c>
      <c r="AX116" s="2">
        <f>IF($A116, 1, 0)</f>
        <v/>
      </c>
      <c r="AY116">
        <f>IF(ISNUMBER('Raw Data'!D111), IF(_xlfn.XLOOKUP(SMALL('Raw Data'!K111:N111, 1), K116:Q116, K116:Q116, 0)&gt;0, SMALL('Raw Data'!K111:N111, 1), 0), 0)</f>
        <v/>
      </c>
      <c r="AZ116" s="2">
        <f>IF($A116, 1, 0)</f>
        <v/>
      </c>
      <c r="BA116">
        <f>IF(ISNUMBER('Raw Data'!D111), IF(_xlfn.XLOOKUP(SMALL('Raw Data'!K111:N111, 2), K116:Q116, K116:Q116, 0)&gt;0, SMALL('Raw Data'!K111:N111, 2), 0), 0)</f>
        <v/>
      </c>
      <c r="BB116" s="2">
        <f>IF($A116, 1, 0)</f>
        <v/>
      </c>
      <c r="BC116">
        <f>IF(ISNUMBER('Raw Data'!D111), IF(_xlfn.XLOOKUP(SMALL('Raw Data'!K111:N111, 3), K116:Q116, K116:Q116, 0)&gt;0, SMALL('Raw Data'!K111:N111, 3), 0), 0)</f>
        <v/>
      </c>
      <c r="BD116" s="2">
        <f>IF($A116, 1, 0)</f>
        <v/>
      </c>
      <c r="BE116">
        <f>IF(ISNUMBER('Raw Data'!D111), IF(_xlfn.XLOOKUP(SMALL('Raw Data'!K111:N111, 4), K116:Q116, K116:Q116, 0)&gt;0, SMALL('Raw Data'!K111:N111, 4), 0), 0)</f>
        <v/>
      </c>
      <c r="BF116" s="2">
        <f>IF($A116, 1, 0)</f>
        <v/>
      </c>
      <c r="BG116">
        <f>IF(AND('Raw Data'!I111&lt;'Raw Data'!J111, 'Raw Data'!D111&gt;'Raw Data'!E111), 'Raw Data'!I111, IF(AND('Raw Data'!J111&lt;'Raw Data'!I111, 'Raw Data'!E111&gt;'Raw Data'!D111), 'Raw Data'!J111, 0))</f>
        <v/>
      </c>
      <c r="BH116">
        <f>IF(OR(AND('Raw Data'!I111&lt;'Raw Data'!J111, 'Raw Data'!I111&gt;BH$1), AND('Raw Data'!J111&lt;'Raw Data'!I111, 'Raw Data'!J111&gt;BH$1)), 1, 0)</f>
        <v/>
      </c>
      <c r="BI116">
        <f>IF(AND(BH116, ABS('Raw Data'!D111-'Raw Data'!E111)&lt;4), 'Raw Data'!Z111, 0)</f>
        <v/>
      </c>
      <c r="BJ116">
        <f>IF('Raw Data'!F111&gt;Analysis!BJ$1, 1, 0)</f>
        <v/>
      </c>
      <c r="BK116">
        <f>IF(BJ116, AQ116, 0)</f>
        <v/>
      </c>
      <c r="BL116">
        <f>IF(AND('Raw Data'!F111&lt;Analysis!BL$1, ISBLANK('Raw Data'!F111)=FALSE), 1, 0)</f>
        <v/>
      </c>
      <c r="BM116">
        <f>IF(BL116, AS116, 0)</f>
        <v/>
      </c>
      <c r="BN116">
        <f>IF(AND('Raw Data'!F111&lt;Analysis!BN$1, ISBLANK('Raw Data'!F111)=FALSE), 1, 0)</f>
        <v/>
      </c>
      <c r="BO116">
        <f>IF(BN116, AI116, 0)</f>
        <v/>
      </c>
    </row>
    <row r="117">
      <c r="A117" s="2">
        <f>'Raw Data'!A112</f>
        <v/>
      </c>
      <c r="B117" s="2">
        <f>IF(A117, 1, 0)</f>
        <v/>
      </c>
      <c r="C117">
        <f>IF('Raw Data'!D112&lt;'Raw Data'!E112, 'Raw Data'!J112, 0)</f>
        <v/>
      </c>
      <c r="D117" s="2">
        <f>IF(A117, 1, 0)</f>
        <v/>
      </c>
      <c r="E117">
        <f>IF('Raw Data'!D112&gt;'Raw Data'!E112, 'Raw Data'!I112, 0)</f>
        <v/>
      </c>
      <c r="F117" s="2">
        <f>IF('Raw Data'!F112&gt;0, 1, 0)</f>
        <v/>
      </c>
      <c r="G117">
        <f>IF(SUM('Raw Data'!D112:E112)&lt;'Raw Data'!F112, 'Raw Data'!H112, 0)</f>
        <v/>
      </c>
      <c r="H117">
        <f>IF('Raw Data'!F112&gt;0, 1, 0)</f>
        <v/>
      </c>
      <c r="I117">
        <f>IF(SUM('Raw Data'!D112:E112)&gt;'Raw Data'!F112, 'Raw Data'!G112, 0)</f>
        <v/>
      </c>
      <c r="J117" s="2">
        <f>IF($A117, 1, 0)</f>
        <v/>
      </c>
      <c r="K117">
        <f>IF(AND('Raw Data'!D112&gt;'Raw Data'!E112, ABS('Raw Data'!D112-'Raw Data'!E112)&lt;14), 'Raw Data'!K112, 0)</f>
        <v/>
      </c>
      <c r="L117" s="2">
        <f>IF($A117, 1, 0)</f>
        <v/>
      </c>
      <c r="M117">
        <f>IF(AND('Raw Data'!D112&gt;'Raw Data'!E112, ABS('Raw Data'!D112-'Raw Data'!E112)&gt;13), 'Raw Data'!L112, 0)</f>
        <v/>
      </c>
      <c r="N117" s="2">
        <f>IF($A117, 1, 0)</f>
        <v/>
      </c>
      <c r="O117">
        <f>IF(AND('Raw Data'!E112&gt;'Raw Data'!D112, ABS('Raw Data'!E112-'Raw Data'!D112)&lt;14), 'Raw Data'!M112, 0)</f>
        <v/>
      </c>
      <c r="P117" s="2">
        <f>IF($A117, 1, 0)</f>
        <v/>
      </c>
      <c r="Q117">
        <f>IF(AND('Raw Data'!E112&gt;'Raw Data'!D112, ABS('Raw Data'!E112-'Raw Data'!D112)&gt;13), 'Raw Data'!N112, 0)</f>
        <v/>
      </c>
      <c r="R117" s="2">
        <f>IF($A117, 1, 0)</f>
        <v/>
      </c>
      <c r="S117">
        <f>IF(AND('Raw Data'!D112&gt;'Raw Data'!E112, ABS('Raw Data'!E112-'Raw Data'!D112)&gt;7), 'Raw Data'!V112, 0)</f>
        <v/>
      </c>
      <c r="T117" s="2">
        <f>IF($A117, 1, 0)</f>
        <v/>
      </c>
      <c r="U117">
        <f>IF(ABS('Raw Data'!D112-'Raw Data'!E112)&lt;8, 'Raw Data'!W112, 0)</f>
        <v/>
      </c>
      <c r="V117" s="2">
        <f>IF($A117, 1, 0)</f>
        <v/>
      </c>
      <c r="W117">
        <f>IF(AND('Raw Data'!E112&gt;'Raw Data'!D112, ABS('Raw Data'!E112-'Raw Data'!D112)&gt;7), 'Raw Data'!X112, 0)</f>
        <v/>
      </c>
      <c r="X117" s="2">
        <f>IF($A117, 1, 0)</f>
        <v/>
      </c>
      <c r="Y117">
        <f>IF(AND('Raw Data'!D112&gt;'Raw Data'!E112, ABS('Raw Data'!E112-'Raw Data'!D112)&gt;3), 'Raw Data'!Y112, 0)</f>
        <v/>
      </c>
      <c r="Z117" s="2">
        <f>IF($A117, 1, 0)</f>
        <v/>
      </c>
      <c r="AA117">
        <f>IF(ABS('Raw Data'!D112-'Raw Data'!E112)&lt;4, 'Raw Data'!Z112, 0)</f>
        <v/>
      </c>
      <c r="AB117" s="2">
        <f>IF($A117, 1, 0)</f>
        <v/>
      </c>
      <c r="AC117">
        <f>IF(AND('Raw Data'!E112&gt;'Raw Data'!D112, ABS('Raw Data'!E112-'Raw Data'!D112)&gt;7), 'Raw Data'!AA112, 0)</f>
        <v/>
      </c>
      <c r="AD117" s="2">
        <f>IF($A117, 1, 0)</f>
        <v/>
      </c>
      <c r="AE117">
        <f>IF(AND('Raw Data'!D112&gt;9, 'Raw Data'!E112&gt;9), 'Raw Data'!AL112, 0)</f>
        <v/>
      </c>
      <c r="AF117" s="2">
        <f>IF($A117, 1, 0)</f>
        <v/>
      </c>
      <c r="AG117">
        <f>IF(AE117=0, 'Raw Data'!AM112, 0)</f>
        <v/>
      </c>
      <c r="AH117" s="2">
        <f>IF($A117, 1, 0)</f>
        <v/>
      </c>
      <c r="AI117">
        <f>IF(AND('Raw Data'!$D112&gt;14, 'Raw Data'!$E112&gt;14), 'Raw Data'!AN112, 0)</f>
        <v/>
      </c>
      <c r="AJ117" s="2">
        <f>IF($A117, 1, 0)</f>
        <v/>
      </c>
      <c r="AK117">
        <f>IF(AI117=0, 'Raw Data'!AO112, 0)</f>
        <v/>
      </c>
      <c r="AL117" s="2">
        <f>IF($A117, 1, 0)</f>
        <v/>
      </c>
      <c r="AM117">
        <f>IF(AND('Raw Data'!$D112&gt;19, 'Raw Data'!$E112&gt;19), 'Raw Data'!AP112, 0)</f>
        <v/>
      </c>
      <c r="AN117" s="2">
        <f>IF($A117, 1, 0)</f>
        <v/>
      </c>
      <c r="AO117">
        <f>IF(AM117=0, 'Raw Data'!AQ112, 0)</f>
        <v/>
      </c>
      <c r="AP117" s="2">
        <f>IF($A117, 1, 0)</f>
        <v/>
      </c>
      <c r="AQ117">
        <f>IF(AND('Raw Data'!$D112&gt;24, 'Raw Data'!$E112&gt;24), 'Raw Data'!AR112, 0)</f>
        <v/>
      </c>
      <c r="AR117" s="2">
        <f>IF($A117, 1, 0)</f>
        <v/>
      </c>
      <c r="AS117">
        <f>IF(AQ117=0, 'Raw Data'!AS112, 0)</f>
        <v/>
      </c>
      <c r="AT117" s="2">
        <f>IF($A117, 1, 0)</f>
        <v/>
      </c>
      <c r="AU117">
        <f>IF(AND('Raw Data'!$D112&gt;29, 'Raw Data'!$E112&gt;29), 'Raw Data'!AT112, 0)</f>
        <v/>
      </c>
      <c r="AV117" s="2">
        <f>IF($A117, 1, 0)</f>
        <v/>
      </c>
      <c r="AW117">
        <f>IF(AU117=0, 'Raw Data'!AU112, 0)</f>
        <v/>
      </c>
      <c r="AX117" s="2">
        <f>IF($A117, 1, 0)</f>
        <v/>
      </c>
      <c r="AY117">
        <f>IF(ISNUMBER('Raw Data'!D112), IF(_xlfn.XLOOKUP(SMALL('Raw Data'!K112:N112, 1), K117:Q117, K117:Q117, 0)&gt;0, SMALL('Raw Data'!K112:N112, 1), 0), 0)</f>
        <v/>
      </c>
      <c r="AZ117" s="2">
        <f>IF($A117, 1, 0)</f>
        <v/>
      </c>
      <c r="BA117">
        <f>IF(ISNUMBER('Raw Data'!D112), IF(_xlfn.XLOOKUP(SMALL('Raw Data'!K112:N112, 2), K117:Q117, K117:Q117, 0)&gt;0, SMALL('Raw Data'!K112:N112, 2), 0), 0)</f>
        <v/>
      </c>
      <c r="BB117" s="2">
        <f>IF($A117, 1, 0)</f>
        <v/>
      </c>
      <c r="BC117">
        <f>IF(ISNUMBER('Raw Data'!D112), IF(_xlfn.XLOOKUP(SMALL('Raw Data'!K112:N112, 3), K117:Q117, K117:Q117, 0)&gt;0, SMALL('Raw Data'!K112:N112, 3), 0), 0)</f>
        <v/>
      </c>
      <c r="BD117" s="2">
        <f>IF($A117, 1, 0)</f>
        <v/>
      </c>
      <c r="BE117">
        <f>IF(ISNUMBER('Raw Data'!D112), IF(_xlfn.XLOOKUP(SMALL('Raw Data'!K112:N112, 4), K117:Q117, K117:Q117, 0)&gt;0, SMALL('Raw Data'!K112:N112, 4), 0), 0)</f>
        <v/>
      </c>
      <c r="BF117" s="2">
        <f>IF($A117, 1, 0)</f>
        <v/>
      </c>
      <c r="BG117">
        <f>IF(AND('Raw Data'!I112&lt;'Raw Data'!J112, 'Raw Data'!D112&gt;'Raw Data'!E112), 'Raw Data'!I112, IF(AND('Raw Data'!J112&lt;'Raw Data'!I112, 'Raw Data'!E112&gt;'Raw Data'!D112), 'Raw Data'!J112, 0))</f>
        <v/>
      </c>
      <c r="BH117">
        <f>IF(OR(AND('Raw Data'!I112&lt;'Raw Data'!J112, 'Raw Data'!I112&gt;BH$1), AND('Raw Data'!J112&lt;'Raw Data'!I112, 'Raw Data'!J112&gt;BH$1)), 1, 0)</f>
        <v/>
      </c>
      <c r="BI117">
        <f>IF(AND(BH117, ABS('Raw Data'!D112-'Raw Data'!E112)&lt;4), 'Raw Data'!Z112, 0)</f>
        <v/>
      </c>
      <c r="BJ117">
        <f>IF('Raw Data'!F112&gt;Analysis!BJ$1, 1, 0)</f>
        <v/>
      </c>
      <c r="BK117">
        <f>IF(BJ117, AQ117, 0)</f>
        <v/>
      </c>
      <c r="BL117">
        <f>IF(AND('Raw Data'!F112&lt;Analysis!BL$1, ISBLANK('Raw Data'!F112)=FALSE), 1, 0)</f>
        <v/>
      </c>
      <c r="BM117">
        <f>IF(BL117, AS117, 0)</f>
        <v/>
      </c>
      <c r="BN117">
        <f>IF(AND('Raw Data'!F112&lt;Analysis!BN$1, ISBLANK('Raw Data'!F112)=FALSE), 1, 0)</f>
        <v/>
      </c>
      <c r="BO117">
        <f>IF(BN117, AI117, 0)</f>
        <v/>
      </c>
    </row>
    <row r="118">
      <c r="A118" s="2">
        <f>'Raw Data'!A113</f>
        <v/>
      </c>
      <c r="B118" s="2">
        <f>IF(A118, 1, 0)</f>
        <v/>
      </c>
      <c r="C118">
        <f>IF('Raw Data'!D113&lt;'Raw Data'!E113, 'Raw Data'!J113, 0)</f>
        <v/>
      </c>
      <c r="D118" s="2">
        <f>IF(A118, 1, 0)</f>
        <v/>
      </c>
      <c r="E118">
        <f>IF('Raw Data'!D113&gt;'Raw Data'!E113, 'Raw Data'!I113, 0)</f>
        <v/>
      </c>
      <c r="F118" s="2">
        <f>IF('Raw Data'!F113&gt;0, 1, 0)</f>
        <v/>
      </c>
      <c r="G118">
        <f>IF(SUM('Raw Data'!D113:E113)&lt;'Raw Data'!F113, 'Raw Data'!H113, 0)</f>
        <v/>
      </c>
      <c r="H118">
        <f>IF('Raw Data'!F113&gt;0, 1, 0)</f>
        <v/>
      </c>
      <c r="I118">
        <f>IF(SUM('Raw Data'!D113:E113)&gt;'Raw Data'!F113, 'Raw Data'!G113, 0)</f>
        <v/>
      </c>
      <c r="J118" s="2">
        <f>IF($A118, 1, 0)</f>
        <v/>
      </c>
      <c r="K118">
        <f>IF(AND('Raw Data'!D113&gt;'Raw Data'!E113, ABS('Raw Data'!D113-'Raw Data'!E113)&lt;14), 'Raw Data'!K113, 0)</f>
        <v/>
      </c>
      <c r="L118" s="2">
        <f>IF($A118, 1, 0)</f>
        <v/>
      </c>
      <c r="M118">
        <f>IF(AND('Raw Data'!D113&gt;'Raw Data'!E113, ABS('Raw Data'!D113-'Raw Data'!E113)&gt;13), 'Raw Data'!L113, 0)</f>
        <v/>
      </c>
      <c r="N118" s="2">
        <f>IF($A118, 1, 0)</f>
        <v/>
      </c>
      <c r="O118">
        <f>IF(AND('Raw Data'!E113&gt;'Raw Data'!D113, ABS('Raw Data'!E113-'Raw Data'!D113)&lt;14), 'Raw Data'!M113, 0)</f>
        <v/>
      </c>
      <c r="P118" s="2">
        <f>IF($A118, 1, 0)</f>
        <v/>
      </c>
      <c r="Q118">
        <f>IF(AND('Raw Data'!E113&gt;'Raw Data'!D113, ABS('Raw Data'!E113-'Raw Data'!D113)&gt;13), 'Raw Data'!N113, 0)</f>
        <v/>
      </c>
      <c r="R118" s="2">
        <f>IF($A118, 1, 0)</f>
        <v/>
      </c>
      <c r="S118">
        <f>IF(AND('Raw Data'!D113&gt;'Raw Data'!E113, ABS('Raw Data'!E113-'Raw Data'!D113)&gt;7), 'Raw Data'!V113, 0)</f>
        <v/>
      </c>
      <c r="T118" s="2">
        <f>IF($A118, 1, 0)</f>
        <v/>
      </c>
      <c r="U118">
        <f>IF(ABS('Raw Data'!D113-'Raw Data'!E113)&lt;8, 'Raw Data'!W113, 0)</f>
        <v/>
      </c>
      <c r="V118" s="2">
        <f>IF($A118, 1, 0)</f>
        <v/>
      </c>
      <c r="W118">
        <f>IF(AND('Raw Data'!E113&gt;'Raw Data'!D113, ABS('Raw Data'!E113-'Raw Data'!D113)&gt;7), 'Raw Data'!X113, 0)</f>
        <v/>
      </c>
      <c r="X118" s="2">
        <f>IF($A118, 1, 0)</f>
        <v/>
      </c>
      <c r="Y118">
        <f>IF(AND('Raw Data'!D113&gt;'Raw Data'!E113, ABS('Raw Data'!E113-'Raw Data'!D113)&gt;3), 'Raw Data'!Y113, 0)</f>
        <v/>
      </c>
      <c r="Z118" s="2">
        <f>IF($A118, 1, 0)</f>
        <v/>
      </c>
      <c r="AA118">
        <f>IF(ABS('Raw Data'!D113-'Raw Data'!E113)&lt;4, 'Raw Data'!Z113, 0)</f>
        <v/>
      </c>
      <c r="AB118" s="2">
        <f>IF($A118, 1, 0)</f>
        <v/>
      </c>
      <c r="AC118">
        <f>IF(AND('Raw Data'!E113&gt;'Raw Data'!D113, ABS('Raw Data'!E113-'Raw Data'!D113)&gt;7), 'Raw Data'!AA113, 0)</f>
        <v/>
      </c>
      <c r="AD118" s="2">
        <f>IF($A118, 1, 0)</f>
        <v/>
      </c>
      <c r="AE118">
        <f>IF(AND('Raw Data'!D113&gt;9, 'Raw Data'!E113&gt;9), 'Raw Data'!AL113, 0)</f>
        <v/>
      </c>
      <c r="AF118" s="2">
        <f>IF($A118, 1, 0)</f>
        <v/>
      </c>
      <c r="AG118">
        <f>IF(AE118=0, 'Raw Data'!AM113, 0)</f>
        <v/>
      </c>
      <c r="AH118" s="2">
        <f>IF($A118, 1, 0)</f>
        <v/>
      </c>
      <c r="AI118">
        <f>IF(AND('Raw Data'!$D113&gt;14, 'Raw Data'!$E113&gt;14), 'Raw Data'!AN113, 0)</f>
        <v/>
      </c>
      <c r="AJ118" s="2">
        <f>IF($A118, 1, 0)</f>
        <v/>
      </c>
      <c r="AK118">
        <f>IF(AI118=0, 'Raw Data'!AO113, 0)</f>
        <v/>
      </c>
      <c r="AL118" s="2">
        <f>IF($A118, 1, 0)</f>
        <v/>
      </c>
      <c r="AM118">
        <f>IF(AND('Raw Data'!$D113&gt;19, 'Raw Data'!$E113&gt;19), 'Raw Data'!AP113, 0)</f>
        <v/>
      </c>
      <c r="AN118" s="2">
        <f>IF($A118, 1, 0)</f>
        <v/>
      </c>
      <c r="AO118">
        <f>IF(AM118=0, 'Raw Data'!AQ113, 0)</f>
        <v/>
      </c>
      <c r="AP118" s="2">
        <f>IF($A118, 1, 0)</f>
        <v/>
      </c>
      <c r="AQ118">
        <f>IF(AND('Raw Data'!$D113&gt;24, 'Raw Data'!$E113&gt;24), 'Raw Data'!AR113, 0)</f>
        <v/>
      </c>
      <c r="AR118" s="2">
        <f>IF($A118, 1, 0)</f>
        <v/>
      </c>
      <c r="AS118">
        <f>IF(AQ118=0, 'Raw Data'!AS113, 0)</f>
        <v/>
      </c>
      <c r="AT118" s="2">
        <f>IF($A118, 1, 0)</f>
        <v/>
      </c>
      <c r="AU118">
        <f>IF(AND('Raw Data'!$D113&gt;29, 'Raw Data'!$E113&gt;29), 'Raw Data'!AT113, 0)</f>
        <v/>
      </c>
      <c r="AV118" s="2">
        <f>IF($A118, 1, 0)</f>
        <v/>
      </c>
      <c r="AW118">
        <f>IF(AU118=0, 'Raw Data'!AU113, 0)</f>
        <v/>
      </c>
      <c r="AX118" s="2">
        <f>IF($A118, 1, 0)</f>
        <v/>
      </c>
      <c r="AY118">
        <f>IF(ISNUMBER('Raw Data'!D113), IF(_xlfn.XLOOKUP(SMALL('Raw Data'!K113:N113, 1), K118:Q118, K118:Q118, 0)&gt;0, SMALL('Raw Data'!K113:N113, 1), 0), 0)</f>
        <v/>
      </c>
      <c r="AZ118" s="2">
        <f>IF($A118, 1, 0)</f>
        <v/>
      </c>
      <c r="BA118">
        <f>IF(ISNUMBER('Raw Data'!D113), IF(_xlfn.XLOOKUP(SMALL('Raw Data'!K113:N113, 2), K118:Q118, K118:Q118, 0)&gt;0, SMALL('Raw Data'!K113:N113, 2), 0), 0)</f>
        <v/>
      </c>
      <c r="BB118" s="2">
        <f>IF($A118, 1, 0)</f>
        <v/>
      </c>
      <c r="BC118">
        <f>IF(ISNUMBER('Raw Data'!D113), IF(_xlfn.XLOOKUP(SMALL('Raw Data'!K113:N113, 3), K118:Q118, K118:Q118, 0)&gt;0, SMALL('Raw Data'!K113:N113, 3), 0), 0)</f>
        <v/>
      </c>
      <c r="BD118" s="2">
        <f>IF($A118, 1, 0)</f>
        <v/>
      </c>
      <c r="BE118">
        <f>IF(ISNUMBER('Raw Data'!D113), IF(_xlfn.XLOOKUP(SMALL('Raw Data'!K113:N113, 4), K118:Q118, K118:Q118, 0)&gt;0, SMALL('Raw Data'!K113:N113, 4), 0), 0)</f>
        <v/>
      </c>
      <c r="BF118" s="2">
        <f>IF($A118, 1, 0)</f>
        <v/>
      </c>
      <c r="BG118">
        <f>IF(AND('Raw Data'!I113&lt;'Raw Data'!J113, 'Raw Data'!D113&gt;'Raw Data'!E113), 'Raw Data'!I113, IF(AND('Raw Data'!J113&lt;'Raw Data'!I113, 'Raw Data'!E113&gt;'Raw Data'!D113), 'Raw Data'!J113, 0))</f>
        <v/>
      </c>
      <c r="BH118">
        <f>IF(OR(AND('Raw Data'!I113&lt;'Raw Data'!J113, 'Raw Data'!I113&gt;BH$1), AND('Raw Data'!J113&lt;'Raw Data'!I113, 'Raw Data'!J113&gt;BH$1)), 1, 0)</f>
        <v/>
      </c>
      <c r="BI118">
        <f>IF(AND(BH118, ABS('Raw Data'!D113-'Raw Data'!E113)&lt;4), 'Raw Data'!Z113, 0)</f>
        <v/>
      </c>
      <c r="BJ118">
        <f>IF('Raw Data'!F113&gt;Analysis!BJ$1, 1, 0)</f>
        <v/>
      </c>
      <c r="BK118">
        <f>IF(BJ118, AQ118, 0)</f>
        <v/>
      </c>
      <c r="BL118">
        <f>IF(AND('Raw Data'!F113&lt;Analysis!BL$1, ISBLANK('Raw Data'!F113)=FALSE), 1, 0)</f>
        <v/>
      </c>
      <c r="BM118">
        <f>IF(BL118, AS118, 0)</f>
        <v/>
      </c>
      <c r="BN118">
        <f>IF(AND('Raw Data'!F113&lt;Analysis!BN$1, ISBLANK('Raw Data'!F113)=FALSE), 1, 0)</f>
        <v/>
      </c>
      <c r="BO118">
        <f>IF(BN118, AI118, 0)</f>
        <v/>
      </c>
    </row>
    <row r="119">
      <c r="A119" s="2">
        <f>'Raw Data'!A114</f>
        <v/>
      </c>
      <c r="B119" s="2">
        <f>IF(A119, 1, 0)</f>
        <v/>
      </c>
      <c r="C119">
        <f>IF('Raw Data'!D114&lt;'Raw Data'!E114, 'Raw Data'!J114, 0)</f>
        <v/>
      </c>
      <c r="D119" s="2">
        <f>IF(A119, 1, 0)</f>
        <v/>
      </c>
      <c r="E119">
        <f>IF('Raw Data'!D114&gt;'Raw Data'!E114, 'Raw Data'!I114, 0)</f>
        <v/>
      </c>
      <c r="F119" s="2">
        <f>IF('Raw Data'!F114&gt;0, 1, 0)</f>
        <v/>
      </c>
      <c r="G119">
        <f>IF(SUM('Raw Data'!D114:E114)&lt;'Raw Data'!F114, 'Raw Data'!H114, 0)</f>
        <v/>
      </c>
      <c r="H119">
        <f>IF('Raw Data'!F114&gt;0, 1, 0)</f>
        <v/>
      </c>
      <c r="I119">
        <f>IF(SUM('Raw Data'!D114:E114)&gt;'Raw Data'!F114, 'Raw Data'!G114, 0)</f>
        <v/>
      </c>
      <c r="J119" s="2">
        <f>IF($A119, 1, 0)</f>
        <v/>
      </c>
      <c r="K119">
        <f>IF(AND('Raw Data'!D114&gt;'Raw Data'!E114, ABS('Raw Data'!D114-'Raw Data'!E114)&lt;14), 'Raw Data'!K114, 0)</f>
        <v/>
      </c>
      <c r="L119" s="2">
        <f>IF($A119, 1, 0)</f>
        <v/>
      </c>
      <c r="M119">
        <f>IF(AND('Raw Data'!D114&gt;'Raw Data'!E114, ABS('Raw Data'!D114-'Raw Data'!E114)&gt;13), 'Raw Data'!L114, 0)</f>
        <v/>
      </c>
      <c r="N119" s="2">
        <f>IF($A119, 1, 0)</f>
        <v/>
      </c>
      <c r="O119">
        <f>IF(AND('Raw Data'!E114&gt;'Raw Data'!D114, ABS('Raw Data'!E114-'Raw Data'!D114)&lt;14), 'Raw Data'!M114, 0)</f>
        <v/>
      </c>
      <c r="P119" s="2">
        <f>IF($A119, 1, 0)</f>
        <v/>
      </c>
      <c r="Q119">
        <f>IF(AND('Raw Data'!E114&gt;'Raw Data'!D114, ABS('Raw Data'!E114-'Raw Data'!D114)&gt;13), 'Raw Data'!N114, 0)</f>
        <v/>
      </c>
      <c r="R119" s="2">
        <f>IF($A119, 1, 0)</f>
        <v/>
      </c>
      <c r="S119">
        <f>IF(AND('Raw Data'!D114&gt;'Raw Data'!E114, ABS('Raw Data'!E114-'Raw Data'!D114)&gt;7), 'Raw Data'!V114, 0)</f>
        <v/>
      </c>
      <c r="T119" s="2">
        <f>IF($A119, 1, 0)</f>
        <v/>
      </c>
      <c r="U119">
        <f>IF(ABS('Raw Data'!D114-'Raw Data'!E114)&lt;8, 'Raw Data'!W114, 0)</f>
        <v/>
      </c>
      <c r="V119" s="2">
        <f>IF($A119, 1, 0)</f>
        <v/>
      </c>
      <c r="W119">
        <f>IF(AND('Raw Data'!E114&gt;'Raw Data'!D114, ABS('Raw Data'!E114-'Raw Data'!D114)&gt;7), 'Raw Data'!X114, 0)</f>
        <v/>
      </c>
      <c r="X119" s="2">
        <f>IF($A119, 1, 0)</f>
        <v/>
      </c>
      <c r="Y119">
        <f>IF(AND('Raw Data'!D114&gt;'Raw Data'!E114, ABS('Raw Data'!E114-'Raw Data'!D114)&gt;3), 'Raw Data'!Y114, 0)</f>
        <v/>
      </c>
      <c r="Z119" s="2">
        <f>IF($A119, 1, 0)</f>
        <v/>
      </c>
      <c r="AA119">
        <f>IF(ABS('Raw Data'!D114-'Raw Data'!E114)&lt;4, 'Raw Data'!Z114, 0)</f>
        <v/>
      </c>
      <c r="AB119" s="2">
        <f>IF($A119, 1, 0)</f>
        <v/>
      </c>
      <c r="AC119">
        <f>IF(AND('Raw Data'!E114&gt;'Raw Data'!D114, ABS('Raw Data'!E114-'Raw Data'!D114)&gt;7), 'Raw Data'!AA114, 0)</f>
        <v/>
      </c>
      <c r="AD119" s="2">
        <f>IF($A119, 1, 0)</f>
        <v/>
      </c>
      <c r="AE119">
        <f>IF(AND('Raw Data'!D114&gt;9, 'Raw Data'!E114&gt;9), 'Raw Data'!AL114, 0)</f>
        <v/>
      </c>
      <c r="AF119" s="2">
        <f>IF($A119, 1, 0)</f>
        <v/>
      </c>
      <c r="AG119">
        <f>IF(AE119=0, 'Raw Data'!AM114, 0)</f>
        <v/>
      </c>
      <c r="AH119" s="2">
        <f>IF($A119, 1, 0)</f>
        <v/>
      </c>
      <c r="AI119">
        <f>IF(AND('Raw Data'!$D114&gt;14, 'Raw Data'!$E114&gt;14), 'Raw Data'!AN114, 0)</f>
        <v/>
      </c>
      <c r="AJ119" s="2">
        <f>IF($A119, 1, 0)</f>
        <v/>
      </c>
      <c r="AK119">
        <f>IF(AI119=0, 'Raw Data'!AO114, 0)</f>
        <v/>
      </c>
      <c r="AL119" s="2">
        <f>IF($A119, 1, 0)</f>
        <v/>
      </c>
      <c r="AM119">
        <f>IF(AND('Raw Data'!$D114&gt;19, 'Raw Data'!$E114&gt;19), 'Raw Data'!AP114, 0)</f>
        <v/>
      </c>
      <c r="AN119" s="2">
        <f>IF($A119, 1, 0)</f>
        <v/>
      </c>
      <c r="AO119">
        <f>IF(AM119=0, 'Raw Data'!AQ114, 0)</f>
        <v/>
      </c>
      <c r="AP119" s="2">
        <f>IF($A119, 1, 0)</f>
        <v/>
      </c>
      <c r="AQ119">
        <f>IF(AND('Raw Data'!$D114&gt;24, 'Raw Data'!$E114&gt;24), 'Raw Data'!AR114, 0)</f>
        <v/>
      </c>
      <c r="AR119" s="2">
        <f>IF($A119, 1, 0)</f>
        <v/>
      </c>
      <c r="AS119">
        <f>IF(AQ119=0, 'Raw Data'!AS114, 0)</f>
        <v/>
      </c>
      <c r="AT119" s="2">
        <f>IF($A119, 1, 0)</f>
        <v/>
      </c>
      <c r="AU119">
        <f>IF(AND('Raw Data'!$D114&gt;29, 'Raw Data'!$E114&gt;29), 'Raw Data'!AT114, 0)</f>
        <v/>
      </c>
      <c r="AV119" s="2">
        <f>IF($A119, 1, 0)</f>
        <v/>
      </c>
      <c r="AW119">
        <f>IF(AU119=0, 'Raw Data'!AU114, 0)</f>
        <v/>
      </c>
      <c r="AX119" s="2">
        <f>IF($A119, 1, 0)</f>
        <v/>
      </c>
      <c r="AY119">
        <f>IF(ISNUMBER('Raw Data'!D114), IF(_xlfn.XLOOKUP(SMALL('Raw Data'!K114:N114, 1), K119:Q119, K119:Q119, 0)&gt;0, SMALL('Raw Data'!K114:N114, 1), 0), 0)</f>
        <v/>
      </c>
      <c r="AZ119" s="2">
        <f>IF($A119, 1, 0)</f>
        <v/>
      </c>
      <c r="BA119">
        <f>IF(ISNUMBER('Raw Data'!D114), IF(_xlfn.XLOOKUP(SMALL('Raw Data'!K114:N114, 2), K119:Q119, K119:Q119, 0)&gt;0, SMALL('Raw Data'!K114:N114, 2), 0), 0)</f>
        <v/>
      </c>
      <c r="BB119" s="2">
        <f>IF($A119, 1, 0)</f>
        <v/>
      </c>
      <c r="BC119">
        <f>IF(ISNUMBER('Raw Data'!D114), IF(_xlfn.XLOOKUP(SMALL('Raw Data'!K114:N114, 3), K119:Q119, K119:Q119, 0)&gt;0, SMALL('Raw Data'!K114:N114, 3), 0), 0)</f>
        <v/>
      </c>
      <c r="BD119" s="2">
        <f>IF($A119, 1, 0)</f>
        <v/>
      </c>
      <c r="BE119">
        <f>IF(ISNUMBER('Raw Data'!D114), IF(_xlfn.XLOOKUP(SMALL('Raw Data'!K114:N114, 4), K119:Q119, K119:Q119, 0)&gt;0, SMALL('Raw Data'!K114:N114, 4), 0), 0)</f>
        <v/>
      </c>
      <c r="BF119" s="2">
        <f>IF($A119, 1, 0)</f>
        <v/>
      </c>
      <c r="BG119">
        <f>IF(AND('Raw Data'!I114&lt;'Raw Data'!J114, 'Raw Data'!D114&gt;'Raw Data'!E114), 'Raw Data'!I114, IF(AND('Raw Data'!J114&lt;'Raw Data'!I114, 'Raw Data'!E114&gt;'Raw Data'!D114), 'Raw Data'!J114, 0))</f>
        <v/>
      </c>
      <c r="BH119">
        <f>IF(OR(AND('Raw Data'!I114&lt;'Raw Data'!J114, 'Raw Data'!I114&gt;BH$1), AND('Raw Data'!J114&lt;'Raw Data'!I114, 'Raw Data'!J114&gt;BH$1)), 1, 0)</f>
        <v/>
      </c>
      <c r="BI119">
        <f>IF(AND(BH119, ABS('Raw Data'!D114-'Raw Data'!E114)&lt;4), 'Raw Data'!Z114, 0)</f>
        <v/>
      </c>
      <c r="BJ119">
        <f>IF('Raw Data'!F114&gt;Analysis!BJ$1, 1, 0)</f>
        <v/>
      </c>
      <c r="BK119">
        <f>IF(BJ119, AQ119, 0)</f>
        <v/>
      </c>
      <c r="BL119">
        <f>IF(AND('Raw Data'!F114&lt;Analysis!BL$1, ISBLANK('Raw Data'!F114)=FALSE), 1, 0)</f>
        <v/>
      </c>
      <c r="BM119">
        <f>IF(BL119, AS119, 0)</f>
        <v/>
      </c>
      <c r="BN119">
        <f>IF(AND('Raw Data'!F114&lt;Analysis!BN$1, ISBLANK('Raw Data'!F114)=FALSE), 1, 0)</f>
        <v/>
      </c>
      <c r="BO119">
        <f>IF(BN119, AI119, 0)</f>
        <v/>
      </c>
    </row>
    <row r="120">
      <c r="A120" s="2">
        <f>'Raw Data'!A115</f>
        <v/>
      </c>
      <c r="B120" s="2">
        <f>IF(A120, 1, 0)</f>
        <v/>
      </c>
      <c r="C120">
        <f>IF('Raw Data'!D115&lt;'Raw Data'!E115, 'Raw Data'!J115, 0)</f>
        <v/>
      </c>
      <c r="D120" s="2">
        <f>IF(A120, 1, 0)</f>
        <v/>
      </c>
      <c r="E120">
        <f>IF('Raw Data'!D115&gt;'Raw Data'!E115, 'Raw Data'!I115, 0)</f>
        <v/>
      </c>
      <c r="F120" s="2">
        <f>IF('Raw Data'!F115&gt;0, 1, 0)</f>
        <v/>
      </c>
      <c r="G120">
        <f>IF(SUM('Raw Data'!D115:E115)&lt;'Raw Data'!F115, 'Raw Data'!H115, 0)</f>
        <v/>
      </c>
      <c r="H120">
        <f>IF('Raw Data'!F115&gt;0, 1, 0)</f>
        <v/>
      </c>
      <c r="I120">
        <f>IF(SUM('Raw Data'!D115:E115)&gt;'Raw Data'!F115, 'Raw Data'!G115, 0)</f>
        <v/>
      </c>
      <c r="J120" s="2">
        <f>IF($A120, 1, 0)</f>
        <v/>
      </c>
      <c r="K120">
        <f>IF(AND('Raw Data'!D115&gt;'Raw Data'!E115, ABS('Raw Data'!D115-'Raw Data'!E115)&lt;14), 'Raw Data'!K115, 0)</f>
        <v/>
      </c>
      <c r="L120" s="2">
        <f>IF($A120, 1, 0)</f>
        <v/>
      </c>
      <c r="M120">
        <f>IF(AND('Raw Data'!D115&gt;'Raw Data'!E115, ABS('Raw Data'!D115-'Raw Data'!E115)&gt;13), 'Raw Data'!L115, 0)</f>
        <v/>
      </c>
      <c r="N120" s="2">
        <f>IF($A120, 1, 0)</f>
        <v/>
      </c>
      <c r="O120">
        <f>IF(AND('Raw Data'!E115&gt;'Raw Data'!D115, ABS('Raw Data'!E115-'Raw Data'!D115)&lt;14), 'Raw Data'!M115, 0)</f>
        <v/>
      </c>
      <c r="P120" s="2">
        <f>IF($A120, 1, 0)</f>
        <v/>
      </c>
      <c r="Q120">
        <f>IF(AND('Raw Data'!E115&gt;'Raw Data'!D115, ABS('Raw Data'!E115-'Raw Data'!D115)&gt;13), 'Raw Data'!N115, 0)</f>
        <v/>
      </c>
      <c r="R120" s="2">
        <f>IF($A120, 1, 0)</f>
        <v/>
      </c>
      <c r="S120">
        <f>IF(AND('Raw Data'!D115&gt;'Raw Data'!E115, ABS('Raw Data'!E115-'Raw Data'!D115)&gt;7), 'Raw Data'!V115, 0)</f>
        <v/>
      </c>
      <c r="T120" s="2">
        <f>IF($A120, 1, 0)</f>
        <v/>
      </c>
      <c r="U120">
        <f>IF(ABS('Raw Data'!D115-'Raw Data'!E115)&lt;8, 'Raw Data'!W115, 0)</f>
        <v/>
      </c>
      <c r="V120" s="2">
        <f>IF($A120, 1, 0)</f>
        <v/>
      </c>
      <c r="W120">
        <f>IF(AND('Raw Data'!E115&gt;'Raw Data'!D115, ABS('Raw Data'!E115-'Raw Data'!D115)&gt;7), 'Raw Data'!X115, 0)</f>
        <v/>
      </c>
      <c r="X120" s="2">
        <f>IF($A120, 1, 0)</f>
        <v/>
      </c>
      <c r="Y120">
        <f>IF(AND('Raw Data'!D115&gt;'Raw Data'!E115, ABS('Raw Data'!E115-'Raw Data'!D115)&gt;3), 'Raw Data'!Y115, 0)</f>
        <v/>
      </c>
      <c r="Z120" s="2">
        <f>IF($A120, 1, 0)</f>
        <v/>
      </c>
      <c r="AA120">
        <f>IF(ABS('Raw Data'!D115-'Raw Data'!E115)&lt;4, 'Raw Data'!Z115, 0)</f>
        <v/>
      </c>
      <c r="AB120" s="2">
        <f>IF($A120, 1, 0)</f>
        <v/>
      </c>
      <c r="AC120">
        <f>IF(AND('Raw Data'!E115&gt;'Raw Data'!D115, ABS('Raw Data'!E115-'Raw Data'!D115)&gt;7), 'Raw Data'!AA115, 0)</f>
        <v/>
      </c>
      <c r="AD120" s="2">
        <f>IF($A120, 1, 0)</f>
        <v/>
      </c>
      <c r="AE120">
        <f>IF(AND('Raw Data'!D115&gt;9, 'Raw Data'!E115&gt;9), 'Raw Data'!AL115, 0)</f>
        <v/>
      </c>
      <c r="AF120" s="2">
        <f>IF($A120, 1, 0)</f>
        <v/>
      </c>
      <c r="AG120">
        <f>IF(AE120=0, 'Raw Data'!AM115, 0)</f>
        <v/>
      </c>
      <c r="AH120" s="2">
        <f>IF($A120, 1, 0)</f>
        <v/>
      </c>
      <c r="AI120">
        <f>IF(AND('Raw Data'!$D115&gt;14, 'Raw Data'!$E115&gt;14), 'Raw Data'!AN115, 0)</f>
        <v/>
      </c>
      <c r="AJ120" s="2">
        <f>IF($A120, 1, 0)</f>
        <v/>
      </c>
      <c r="AK120">
        <f>IF(AI120=0, 'Raw Data'!AO115, 0)</f>
        <v/>
      </c>
      <c r="AL120" s="2">
        <f>IF($A120, 1, 0)</f>
        <v/>
      </c>
      <c r="AM120">
        <f>IF(AND('Raw Data'!$D115&gt;19, 'Raw Data'!$E115&gt;19), 'Raw Data'!AP115, 0)</f>
        <v/>
      </c>
      <c r="AN120" s="2">
        <f>IF($A120, 1, 0)</f>
        <v/>
      </c>
      <c r="AO120">
        <f>IF(AM120=0, 'Raw Data'!AQ115, 0)</f>
        <v/>
      </c>
      <c r="AP120" s="2">
        <f>IF($A120, 1, 0)</f>
        <v/>
      </c>
      <c r="AQ120">
        <f>IF(AND('Raw Data'!$D115&gt;24, 'Raw Data'!$E115&gt;24), 'Raw Data'!AR115, 0)</f>
        <v/>
      </c>
      <c r="AR120" s="2">
        <f>IF($A120, 1, 0)</f>
        <v/>
      </c>
      <c r="AS120">
        <f>IF(AQ120=0, 'Raw Data'!AS115, 0)</f>
        <v/>
      </c>
      <c r="AT120" s="2">
        <f>IF($A120, 1, 0)</f>
        <v/>
      </c>
      <c r="AU120">
        <f>IF(AND('Raw Data'!$D115&gt;29, 'Raw Data'!$E115&gt;29), 'Raw Data'!AT115, 0)</f>
        <v/>
      </c>
      <c r="AV120" s="2">
        <f>IF($A120, 1, 0)</f>
        <v/>
      </c>
      <c r="AW120">
        <f>IF(AU120=0, 'Raw Data'!AU115, 0)</f>
        <v/>
      </c>
      <c r="AX120" s="2">
        <f>IF($A120, 1, 0)</f>
        <v/>
      </c>
      <c r="AY120">
        <f>IF(ISNUMBER('Raw Data'!D115), IF(_xlfn.XLOOKUP(SMALL('Raw Data'!K115:N115, 1), K120:Q120, K120:Q120, 0)&gt;0, SMALL('Raw Data'!K115:N115, 1), 0), 0)</f>
        <v/>
      </c>
      <c r="AZ120" s="2">
        <f>IF($A120, 1, 0)</f>
        <v/>
      </c>
      <c r="BA120">
        <f>IF(ISNUMBER('Raw Data'!D115), IF(_xlfn.XLOOKUP(SMALL('Raw Data'!K115:N115, 2), K120:Q120, K120:Q120, 0)&gt;0, SMALL('Raw Data'!K115:N115, 2), 0), 0)</f>
        <v/>
      </c>
      <c r="BB120" s="2">
        <f>IF($A120, 1, 0)</f>
        <v/>
      </c>
      <c r="BC120">
        <f>IF(ISNUMBER('Raw Data'!D115), IF(_xlfn.XLOOKUP(SMALL('Raw Data'!K115:N115, 3), K120:Q120, K120:Q120, 0)&gt;0, SMALL('Raw Data'!K115:N115, 3), 0), 0)</f>
        <v/>
      </c>
      <c r="BD120" s="2">
        <f>IF($A120, 1, 0)</f>
        <v/>
      </c>
      <c r="BE120">
        <f>IF(ISNUMBER('Raw Data'!D115), IF(_xlfn.XLOOKUP(SMALL('Raw Data'!K115:N115, 4), K120:Q120, K120:Q120, 0)&gt;0, SMALL('Raw Data'!K115:N115, 4), 0), 0)</f>
        <v/>
      </c>
      <c r="BF120" s="2">
        <f>IF($A120, 1, 0)</f>
        <v/>
      </c>
      <c r="BG120">
        <f>IF(AND('Raw Data'!I115&lt;'Raw Data'!J115, 'Raw Data'!D115&gt;'Raw Data'!E115), 'Raw Data'!I115, IF(AND('Raw Data'!J115&lt;'Raw Data'!I115, 'Raw Data'!E115&gt;'Raw Data'!D115), 'Raw Data'!J115, 0))</f>
        <v/>
      </c>
      <c r="BH120">
        <f>IF(OR(AND('Raw Data'!I115&lt;'Raw Data'!J115, 'Raw Data'!I115&gt;BH$1), AND('Raw Data'!J115&lt;'Raw Data'!I115, 'Raw Data'!J115&gt;BH$1)), 1, 0)</f>
        <v/>
      </c>
      <c r="BI120">
        <f>IF(AND(BH120, ABS('Raw Data'!D115-'Raw Data'!E115)&lt;4), 'Raw Data'!Z115, 0)</f>
        <v/>
      </c>
      <c r="BJ120">
        <f>IF('Raw Data'!F115&gt;Analysis!BJ$1, 1, 0)</f>
        <v/>
      </c>
      <c r="BK120">
        <f>IF(BJ120, AQ120, 0)</f>
        <v/>
      </c>
      <c r="BL120">
        <f>IF(AND('Raw Data'!F115&lt;Analysis!BL$1, ISBLANK('Raw Data'!F115)=FALSE), 1, 0)</f>
        <v/>
      </c>
      <c r="BM120">
        <f>IF(BL120, AS120, 0)</f>
        <v/>
      </c>
      <c r="BN120">
        <f>IF(AND('Raw Data'!F115&lt;Analysis!BN$1, ISBLANK('Raw Data'!F115)=FALSE), 1, 0)</f>
        <v/>
      </c>
      <c r="BO120">
        <f>IF(BN120, AI120, 0)</f>
        <v/>
      </c>
    </row>
    <row r="121">
      <c r="A121" s="2">
        <f>'Raw Data'!A116</f>
        <v/>
      </c>
      <c r="B121" s="2">
        <f>IF(A121, 1, 0)</f>
        <v/>
      </c>
      <c r="C121">
        <f>IF('Raw Data'!D116&lt;'Raw Data'!E116, 'Raw Data'!J116, 0)</f>
        <v/>
      </c>
      <c r="D121" s="2">
        <f>IF(A121, 1, 0)</f>
        <v/>
      </c>
      <c r="E121">
        <f>IF('Raw Data'!D116&gt;'Raw Data'!E116, 'Raw Data'!I116, 0)</f>
        <v/>
      </c>
      <c r="F121" s="2">
        <f>IF('Raw Data'!F116&gt;0, 1, 0)</f>
        <v/>
      </c>
      <c r="G121">
        <f>IF(SUM('Raw Data'!D116:E116)&lt;'Raw Data'!F116, 'Raw Data'!H116, 0)</f>
        <v/>
      </c>
      <c r="H121">
        <f>IF('Raw Data'!F116&gt;0, 1, 0)</f>
        <v/>
      </c>
      <c r="I121">
        <f>IF(SUM('Raw Data'!D116:E116)&gt;'Raw Data'!F116, 'Raw Data'!G116, 0)</f>
        <v/>
      </c>
      <c r="J121" s="2">
        <f>IF($A121, 1, 0)</f>
        <v/>
      </c>
      <c r="K121">
        <f>IF(AND('Raw Data'!D116&gt;'Raw Data'!E116, ABS('Raw Data'!D116-'Raw Data'!E116)&lt;14), 'Raw Data'!K116, 0)</f>
        <v/>
      </c>
      <c r="L121" s="2">
        <f>IF($A121, 1, 0)</f>
        <v/>
      </c>
      <c r="M121">
        <f>IF(AND('Raw Data'!D116&gt;'Raw Data'!E116, ABS('Raw Data'!D116-'Raw Data'!E116)&gt;13), 'Raw Data'!L116, 0)</f>
        <v/>
      </c>
      <c r="N121" s="2">
        <f>IF($A121, 1, 0)</f>
        <v/>
      </c>
      <c r="O121">
        <f>IF(AND('Raw Data'!E116&gt;'Raw Data'!D116, ABS('Raw Data'!E116-'Raw Data'!D116)&lt;14), 'Raw Data'!M116, 0)</f>
        <v/>
      </c>
      <c r="P121" s="2">
        <f>IF($A121, 1, 0)</f>
        <v/>
      </c>
      <c r="Q121">
        <f>IF(AND('Raw Data'!E116&gt;'Raw Data'!D116, ABS('Raw Data'!E116-'Raw Data'!D116)&gt;13), 'Raw Data'!N116, 0)</f>
        <v/>
      </c>
      <c r="R121" s="2">
        <f>IF($A121, 1, 0)</f>
        <v/>
      </c>
      <c r="S121">
        <f>IF(AND('Raw Data'!D116&gt;'Raw Data'!E116, ABS('Raw Data'!E116-'Raw Data'!D116)&gt;7), 'Raw Data'!V116, 0)</f>
        <v/>
      </c>
      <c r="T121" s="2">
        <f>IF($A121, 1, 0)</f>
        <v/>
      </c>
      <c r="U121">
        <f>IF(ABS('Raw Data'!D116-'Raw Data'!E116)&lt;8, 'Raw Data'!W116, 0)</f>
        <v/>
      </c>
      <c r="V121" s="2">
        <f>IF($A121, 1, 0)</f>
        <v/>
      </c>
      <c r="W121">
        <f>IF(AND('Raw Data'!E116&gt;'Raw Data'!D116, ABS('Raw Data'!E116-'Raw Data'!D116)&gt;7), 'Raw Data'!X116, 0)</f>
        <v/>
      </c>
      <c r="X121" s="2">
        <f>IF($A121, 1, 0)</f>
        <v/>
      </c>
      <c r="Y121">
        <f>IF(AND('Raw Data'!D116&gt;'Raw Data'!E116, ABS('Raw Data'!E116-'Raw Data'!D116)&gt;3), 'Raw Data'!Y116, 0)</f>
        <v/>
      </c>
      <c r="Z121" s="2">
        <f>IF($A121, 1, 0)</f>
        <v/>
      </c>
      <c r="AA121">
        <f>IF(ABS('Raw Data'!D116-'Raw Data'!E116)&lt;4, 'Raw Data'!Z116, 0)</f>
        <v/>
      </c>
      <c r="AB121" s="2">
        <f>IF($A121, 1, 0)</f>
        <v/>
      </c>
      <c r="AC121">
        <f>IF(AND('Raw Data'!E116&gt;'Raw Data'!D116, ABS('Raw Data'!E116-'Raw Data'!D116)&gt;7), 'Raw Data'!AA116, 0)</f>
        <v/>
      </c>
      <c r="AD121" s="2">
        <f>IF($A121, 1, 0)</f>
        <v/>
      </c>
      <c r="AE121">
        <f>IF(AND('Raw Data'!D116&gt;9, 'Raw Data'!E116&gt;9), 'Raw Data'!AL116, 0)</f>
        <v/>
      </c>
      <c r="AF121" s="2">
        <f>IF($A121, 1, 0)</f>
        <v/>
      </c>
      <c r="AG121">
        <f>IF(AE121=0, 'Raw Data'!AM116, 0)</f>
        <v/>
      </c>
      <c r="AH121" s="2">
        <f>IF($A121, 1, 0)</f>
        <v/>
      </c>
      <c r="AI121">
        <f>IF(AND('Raw Data'!$D116&gt;14, 'Raw Data'!$E116&gt;14), 'Raw Data'!AN116, 0)</f>
        <v/>
      </c>
      <c r="AJ121" s="2">
        <f>IF($A121, 1, 0)</f>
        <v/>
      </c>
      <c r="AK121">
        <f>IF(AI121=0, 'Raw Data'!AO116, 0)</f>
        <v/>
      </c>
      <c r="AL121" s="2">
        <f>IF($A121, 1, 0)</f>
        <v/>
      </c>
      <c r="AM121">
        <f>IF(AND('Raw Data'!$D116&gt;19, 'Raw Data'!$E116&gt;19), 'Raw Data'!AP116, 0)</f>
        <v/>
      </c>
      <c r="AN121" s="2">
        <f>IF($A121, 1, 0)</f>
        <v/>
      </c>
      <c r="AO121">
        <f>IF(AM121=0, 'Raw Data'!AQ116, 0)</f>
        <v/>
      </c>
      <c r="AP121" s="2">
        <f>IF($A121, 1, 0)</f>
        <v/>
      </c>
      <c r="AQ121">
        <f>IF(AND('Raw Data'!$D116&gt;24, 'Raw Data'!$E116&gt;24), 'Raw Data'!AR116, 0)</f>
        <v/>
      </c>
      <c r="AR121" s="2">
        <f>IF($A121, 1, 0)</f>
        <v/>
      </c>
      <c r="AS121">
        <f>IF(AQ121=0, 'Raw Data'!AS116, 0)</f>
        <v/>
      </c>
      <c r="AT121" s="2">
        <f>IF($A121, 1, 0)</f>
        <v/>
      </c>
      <c r="AU121">
        <f>IF(AND('Raw Data'!$D116&gt;29, 'Raw Data'!$E116&gt;29), 'Raw Data'!AT116, 0)</f>
        <v/>
      </c>
      <c r="AV121" s="2">
        <f>IF($A121, 1, 0)</f>
        <v/>
      </c>
      <c r="AW121">
        <f>IF(AU121=0, 'Raw Data'!AU116, 0)</f>
        <v/>
      </c>
      <c r="AX121" s="2">
        <f>IF($A121, 1, 0)</f>
        <v/>
      </c>
      <c r="AY121">
        <f>IF(ISNUMBER('Raw Data'!D116), IF(_xlfn.XLOOKUP(SMALL('Raw Data'!K116:N116, 1), K121:Q121, K121:Q121, 0)&gt;0, SMALL('Raw Data'!K116:N116, 1), 0), 0)</f>
        <v/>
      </c>
      <c r="AZ121" s="2">
        <f>IF($A121, 1, 0)</f>
        <v/>
      </c>
      <c r="BA121">
        <f>IF(ISNUMBER('Raw Data'!D116), IF(_xlfn.XLOOKUP(SMALL('Raw Data'!K116:N116, 2), K121:Q121, K121:Q121, 0)&gt;0, SMALL('Raw Data'!K116:N116, 2), 0), 0)</f>
        <v/>
      </c>
      <c r="BB121" s="2">
        <f>IF($A121, 1, 0)</f>
        <v/>
      </c>
      <c r="BC121">
        <f>IF(ISNUMBER('Raw Data'!D116), IF(_xlfn.XLOOKUP(SMALL('Raw Data'!K116:N116, 3), K121:Q121, K121:Q121, 0)&gt;0, SMALL('Raw Data'!K116:N116, 3), 0), 0)</f>
        <v/>
      </c>
      <c r="BD121" s="2">
        <f>IF($A121, 1, 0)</f>
        <v/>
      </c>
      <c r="BE121">
        <f>IF(ISNUMBER('Raw Data'!D116), IF(_xlfn.XLOOKUP(SMALL('Raw Data'!K116:N116, 4), K121:Q121, K121:Q121, 0)&gt;0, SMALL('Raw Data'!K116:N116, 4), 0), 0)</f>
        <v/>
      </c>
      <c r="BF121" s="2">
        <f>IF($A121, 1, 0)</f>
        <v/>
      </c>
      <c r="BG121">
        <f>IF(AND('Raw Data'!I116&lt;'Raw Data'!J116, 'Raw Data'!D116&gt;'Raw Data'!E116), 'Raw Data'!I116, IF(AND('Raw Data'!J116&lt;'Raw Data'!I116, 'Raw Data'!E116&gt;'Raw Data'!D116), 'Raw Data'!J116, 0))</f>
        <v/>
      </c>
      <c r="BH121">
        <f>IF(OR(AND('Raw Data'!I116&lt;'Raw Data'!J116, 'Raw Data'!I116&gt;BH$1), AND('Raw Data'!J116&lt;'Raw Data'!I116, 'Raw Data'!J116&gt;BH$1)), 1, 0)</f>
        <v/>
      </c>
      <c r="BI121">
        <f>IF(AND(BH121, ABS('Raw Data'!D116-'Raw Data'!E116)&lt;4), 'Raw Data'!Z116, 0)</f>
        <v/>
      </c>
      <c r="BJ121">
        <f>IF('Raw Data'!F116&gt;Analysis!BJ$1, 1, 0)</f>
        <v/>
      </c>
      <c r="BK121">
        <f>IF(BJ121, AQ121, 0)</f>
        <v/>
      </c>
      <c r="BL121">
        <f>IF(AND('Raw Data'!F116&lt;Analysis!BL$1, ISBLANK('Raw Data'!F116)=FALSE), 1, 0)</f>
        <v/>
      </c>
      <c r="BM121">
        <f>IF(BL121, AS121, 0)</f>
        <v/>
      </c>
      <c r="BN121">
        <f>IF(AND('Raw Data'!F116&lt;Analysis!BN$1, ISBLANK('Raw Data'!F116)=FALSE), 1, 0)</f>
        <v/>
      </c>
      <c r="BO121">
        <f>IF(BN121, AI121, 0)</f>
        <v/>
      </c>
    </row>
    <row r="122">
      <c r="A122" s="2">
        <f>'Raw Data'!A117</f>
        <v/>
      </c>
      <c r="B122" s="2">
        <f>IF(A122, 1, 0)</f>
        <v/>
      </c>
      <c r="C122">
        <f>IF('Raw Data'!D117&lt;'Raw Data'!E117, 'Raw Data'!J117, 0)</f>
        <v/>
      </c>
      <c r="D122" s="2">
        <f>IF(A122, 1, 0)</f>
        <v/>
      </c>
      <c r="E122">
        <f>IF('Raw Data'!D117&gt;'Raw Data'!E117, 'Raw Data'!I117, 0)</f>
        <v/>
      </c>
      <c r="F122" s="2">
        <f>IF('Raw Data'!F117&gt;0, 1, 0)</f>
        <v/>
      </c>
      <c r="G122">
        <f>IF(SUM('Raw Data'!D117:E117)&lt;'Raw Data'!F117, 'Raw Data'!H117, 0)</f>
        <v/>
      </c>
      <c r="H122">
        <f>IF('Raw Data'!F117&gt;0, 1, 0)</f>
        <v/>
      </c>
      <c r="I122">
        <f>IF(SUM('Raw Data'!D117:E117)&gt;'Raw Data'!F117, 'Raw Data'!G117, 0)</f>
        <v/>
      </c>
      <c r="J122" s="2">
        <f>IF($A122, 1, 0)</f>
        <v/>
      </c>
      <c r="K122">
        <f>IF(AND('Raw Data'!D117&gt;'Raw Data'!E117, ABS('Raw Data'!D117-'Raw Data'!E117)&lt;14), 'Raw Data'!K117, 0)</f>
        <v/>
      </c>
      <c r="L122" s="2">
        <f>IF($A122, 1, 0)</f>
        <v/>
      </c>
      <c r="M122">
        <f>IF(AND('Raw Data'!D117&gt;'Raw Data'!E117, ABS('Raw Data'!D117-'Raw Data'!E117)&gt;13), 'Raw Data'!L117, 0)</f>
        <v/>
      </c>
      <c r="N122" s="2">
        <f>IF($A122, 1, 0)</f>
        <v/>
      </c>
      <c r="O122">
        <f>IF(AND('Raw Data'!E117&gt;'Raw Data'!D117, ABS('Raw Data'!E117-'Raw Data'!D117)&lt;14), 'Raw Data'!M117, 0)</f>
        <v/>
      </c>
      <c r="P122" s="2">
        <f>IF($A122, 1, 0)</f>
        <v/>
      </c>
      <c r="Q122">
        <f>IF(AND('Raw Data'!E117&gt;'Raw Data'!D117, ABS('Raw Data'!E117-'Raw Data'!D117)&gt;13), 'Raw Data'!N117, 0)</f>
        <v/>
      </c>
      <c r="R122" s="2">
        <f>IF($A122, 1, 0)</f>
        <v/>
      </c>
      <c r="S122">
        <f>IF(AND('Raw Data'!D117&gt;'Raw Data'!E117, ABS('Raw Data'!E117-'Raw Data'!D117)&gt;7), 'Raw Data'!V117, 0)</f>
        <v/>
      </c>
      <c r="T122" s="2">
        <f>IF($A122, 1, 0)</f>
        <v/>
      </c>
      <c r="U122">
        <f>IF(ABS('Raw Data'!D117-'Raw Data'!E117)&lt;8, 'Raw Data'!W117, 0)</f>
        <v/>
      </c>
      <c r="V122" s="2">
        <f>IF($A122, 1, 0)</f>
        <v/>
      </c>
      <c r="W122">
        <f>IF(AND('Raw Data'!E117&gt;'Raw Data'!D117, ABS('Raw Data'!E117-'Raw Data'!D117)&gt;7), 'Raw Data'!X117, 0)</f>
        <v/>
      </c>
      <c r="X122" s="2">
        <f>IF($A122, 1, 0)</f>
        <v/>
      </c>
      <c r="Y122">
        <f>IF(AND('Raw Data'!D117&gt;'Raw Data'!E117, ABS('Raw Data'!E117-'Raw Data'!D117)&gt;3), 'Raw Data'!Y117, 0)</f>
        <v/>
      </c>
      <c r="Z122" s="2">
        <f>IF($A122, 1, 0)</f>
        <v/>
      </c>
      <c r="AA122">
        <f>IF(ABS('Raw Data'!D117-'Raw Data'!E117)&lt;4, 'Raw Data'!Z117, 0)</f>
        <v/>
      </c>
      <c r="AB122" s="2">
        <f>IF($A122, 1, 0)</f>
        <v/>
      </c>
      <c r="AC122">
        <f>IF(AND('Raw Data'!E117&gt;'Raw Data'!D117, ABS('Raw Data'!E117-'Raw Data'!D117)&gt;7), 'Raw Data'!AA117, 0)</f>
        <v/>
      </c>
      <c r="AD122" s="2">
        <f>IF($A122, 1, 0)</f>
        <v/>
      </c>
      <c r="AE122">
        <f>IF(AND('Raw Data'!D117&gt;9, 'Raw Data'!E117&gt;9), 'Raw Data'!AL117, 0)</f>
        <v/>
      </c>
      <c r="AF122" s="2">
        <f>IF($A122, 1, 0)</f>
        <v/>
      </c>
      <c r="AG122">
        <f>IF(AE122=0, 'Raw Data'!AM117, 0)</f>
        <v/>
      </c>
      <c r="AH122" s="2">
        <f>IF($A122, 1, 0)</f>
        <v/>
      </c>
      <c r="AI122">
        <f>IF(AND('Raw Data'!$D117&gt;14, 'Raw Data'!$E117&gt;14), 'Raw Data'!AN117, 0)</f>
        <v/>
      </c>
      <c r="AJ122" s="2">
        <f>IF($A122, 1, 0)</f>
        <v/>
      </c>
      <c r="AK122">
        <f>IF(AI122=0, 'Raw Data'!AO117, 0)</f>
        <v/>
      </c>
      <c r="AL122" s="2">
        <f>IF($A122, 1, 0)</f>
        <v/>
      </c>
      <c r="AM122">
        <f>IF(AND('Raw Data'!$D117&gt;19, 'Raw Data'!$E117&gt;19), 'Raw Data'!AP117, 0)</f>
        <v/>
      </c>
      <c r="AN122" s="2">
        <f>IF($A122, 1, 0)</f>
        <v/>
      </c>
      <c r="AO122">
        <f>IF(AM122=0, 'Raw Data'!AQ117, 0)</f>
        <v/>
      </c>
      <c r="AP122" s="2">
        <f>IF($A122, 1, 0)</f>
        <v/>
      </c>
      <c r="AQ122">
        <f>IF(AND('Raw Data'!$D117&gt;24, 'Raw Data'!$E117&gt;24), 'Raw Data'!AR117, 0)</f>
        <v/>
      </c>
      <c r="AR122" s="2">
        <f>IF($A122, 1, 0)</f>
        <v/>
      </c>
      <c r="AS122">
        <f>IF(AQ122=0, 'Raw Data'!AS117, 0)</f>
        <v/>
      </c>
      <c r="AT122" s="2">
        <f>IF($A122, 1, 0)</f>
        <v/>
      </c>
      <c r="AU122">
        <f>IF(AND('Raw Data'!$D117&gt;29, 'Raw Data'!$E117&gt;29), 'Raw Data'!AT117, 0)</f>
        <v/>
      </c>
      <c r="AV122" s="2">
        <f>IF($A122, 1, 0)</f>
        <v/>
      </c>
      <c r="AW122">
        <f>IF(AU122=0, 'Raw Data'!AU117, 0)</f>
        <v/>
      </c>
      <c r="AX122" s="2">
        <f>IF($A122, 1, 0)</f>
        <v/>
      </c>
      <c r="AY122">
        <f>IF(ISNUMBER('Raw Data'!D117), IF(_xlfn.XLOOKUP(SMALL('Raw Data'!K117:N117, 1), K122:Q122, K122:Q122, 0)&gt;0, SMALL('Raw Data'!K117:N117, 1), 0), 0)</f>
        <v/>
      </c>
      <c r="AZ122" s="2">
        <f>IF($A122, 1, 0)</f>
        <v/>
      </c>
      <c r="BA122">
        <f>IF(ISNUMBER('Raw Data'!D117), IF(_xlfn.XLOOKUP(SMALL('Raw Data'!K117:N117, 2), K122:Q122, K122:Q122, 0)&gt;0, SMALL('Raw Data'!K117:N117, 2), 0), 0)</f>
        <v/>
      </c>
      <c r="BB122" s="2">
        <f>IF($A122, 1, 0)</f>
        <v/>
      </c>
      <c r="BC122">
        <f>IF(ISNUMBER('Raw Data'!D117), IF(_xlfn.XLOOKUP(SMALL('Raw Data'!K117:N117, 3), K122:Q122, K122:Q122, 0)&gt;0, SMALL('Raw Data'!K117:N117, 3), 0), 0)</f>
        <v/>
      </c>
      <c r="BD122" s="2">
        <f>IF($A122, 1, 0)</f>
        <v/>
      </c>
      <c r="BE122">
        <f>IF(ISNUMBER('Raw Data'!D117), IF(_xlfn.XLOOKUP(SMALL('Raw Data'!K117:N117, 4), K122:Q122, K122:Q122, 0)&gt;0, SMALL('Raw Data'!K117:N117, 4), 0), 0)</f>
        <v/>
      </c>
      <c r="BF122" s="2">
        <f>IF($A122, 1, 0)</f>
        <v/>
      </c>
      <c r="BG122">
        <f>IF(AND('Raw Data'!I117&lt;'Raw Data'!J117, 'Raw Data'!D117&gt;'Raw Data'!E117), 'Raw Data'!I117, IF(AND('Raw Data'!J117&lt;'Raw Data'!I117, 'Raw Data'!E117&gt;'Raw Data'!D117), 'Raw Data'!J117, 0))</f>
        <v/>
      </c>
      <c r="BH122">
        <f>IF(OR(AND('Raw Data'!I117&lt;'Raw Data'!J117, 'Raw Data'!I117&gt;BH$1), AND('Raw Data'!J117&lt;'Raw Data'!I117, 'Raw Data'!J117&gt;BH$1)), 1, 0)</f>
        <v/>
      </c>
      <c r="BI122">
        <f>IF(AND(BH122, ABS('Raw Data'!D117-'Raw Data'!E117)&lt;4), 'Raw Data'!Z117, 0)</f>
        <v/>
      </c>
      <c r="BJ122">
        <f>IF('Raw Data'!F117&gt;Analysis!BJ$1, 1, 0)</f>
        <v/>
      </c>
      <c r="BK122">
        <f>IF(BJ122, AQ122, 0)</f>
        <v/>
      </c>
      <c r="BL122">
        <f>IF(AND('Raw Data'!F117&lt;Analysis!BL$1, ISBLANK('Raw Data'!F117)=FALSE), 1, 0)</f>
        <v/>
      </c>
      <c r="BM122">
        <f>IF(BL122, AS122, 0)</f>
        <v/>
      </c>
      <c r="BN122">
        <f>IF(AND('Raw Data'!F117&lt;Analysis!BN$1, ISBLANK('Raw Data'!F117)=FALSE), 1, 0)</f>
        <v/>
      </c>
      <c r="BO122">
        <f>IF(BN122, AI122, 0)</f>
        <v/>
      </c>
    </row>
    <row r="123">
      <c r="A123" s="2">
        <f>'Raw Data'!A118</f>
        <v/>
      </c>
      <c r="B123" s="2">
        <f>IF(A123, 1, 0)</f>
        <v/>
      </c>
      <c r="C123">
        <f>IF('Raw Data'!D118&lt;'Raw Data'!E118, 'Raw Data'!J118, 0)</f>
        <v/>
      </c>
      <c r="D123" s="2">
        <f>IF(A123, 1, 0)</f>
        <v/>
      </c>
      <c r="E123">
        <f>IF('Raw Data'!D118&gt;'Raw Data'!E118, 'Raw Data'!I118, 0)</f>
        <v/>
      </c>
      <c r="F123" s="2">
        <f>IF('Raw Data'!F118&gt;0, 1, 0)</f>
        <v/>
      </c>
      <c r="G123">
        <f>IF(SUM('Raw Data'!D118:E118)&lt;'Raw Data'!F118, 'Raw Data'!H118, 0)</f>
        <v/>
      </c>
      <c r="H123">
        <f>IF('Raw Data'!F118&gt;0, 1, 0)</f>
        <v/>
      </c>
      <c r="I123">
        <f>IF(SUM('Raw Data'!D118:E118)&gt;'Raw Data'!F118, 'Raw Data'!G118, 0)</f>
        <v/>
      </c>
      <c r="J123" s="2">
        <f>IF($A123, 1, 0)</f>
        <v/>
      </c>
      <c r="K123">
        <f>IF(AND('Raw Data'!D118&gt;'Raw Data'!E118, ABS('Raw Data'!D118-'Raw Data'!E118)&lt;14), 'Raw Data'!K118, 0)</f>
        <v/>
      </c>
      <c r="L123" s="2">
        <f>IF($A123, 1, 0)</f>
        <v/>
      </c>
      <c r="M123">
        <f>IF(AND('Raw Data'!D118&gt;'Raw Data'!E118, ABS('Raw Data'!D118-'Raw Data'!E118)&gt;13), 'Raw Data'!L118, 0)</f>
        <v/>
      </c>
      <c r="N123" s="2">
        <f>IF($A123, 1, 0)</f>
        <v/>
      </c>
      <c r="O123">
        <f>IF(AND('Raw Data'!E118&gt;'Raw Data'!D118, ABS('Raw Data'!E118-'Raw Data'!D118)&lt;14), 'Raw Data'!M118, 0)</f>
        <v/>
      </c>
      <c r="P123" s="2">
        <f>IF($A123, 1, 0)</f>
        <v/>
      </c>
      <c r="Q123">
        <f>IF(AND('Raw Data'!E118&gt;'Raw Data'!D118, ABS('Raw Data'!E118-'Raw Data'!D118)&gt;13), 'Raw Data'!N118, 0)</f>
        <v/>
      </c>
      <c r="R123" s="2">
        <f>IF($A123, 1, 0)</f>
        <v/>
      </c>
      <c r="S123">
        <f>IF(AND('Raw Data'!D118&gt;'Raw Data'!E118, ABS('Raw Data'!E118-'Raw Data'!D118)&gt;7), 'Raw Data'!V118, 0)</f>
        <v/>
      </c>
      <c r="T123" s="2">
        <f>IF($A123, 1, 0)</f>
        <v/>
      </c>
      <c r="U123">
        <f>IF(ABS('Raw Data'!D118-'Raw Data'!E118)&lt;8, 'Raw Data'!W118, 0)</f>
        <v/>
      </c>
      <c r="V123" s="2">
        <f>IF($A123, 1, 0)</f>
        <v/>
      </c>
      <c r="W123">
        <f>IF(AND('Raw Data'!E118&gt;'Raw Data'!D118, ABS('Raw Data'!E118-'Raw Data'!D118)&gt;7), 'Raw Data'!X118, 0)</f>
        <v/>
      </c>
      <c r="X123" s="2">
        <f>IF($A123, 1, 0)</f>
        <v/>
      </c>
      <c r="Y123">
        <f>IF(AND('Raw Data'!D118&gt;'Raw Data'!E118, ABS('Raw Data'!E118-'Raw Data'!D118)&gt;3), 'Raw Data'!Y118, 0)</f>
        <v/>
      </c>
      <c r="Z123" s="2">
        <f>IF($A123, 1, 0)</f>
        <v/>
      </c>
      <c r="AA123">
        <f>IF(ABS('Raw Data'!D118-'Raw Data'!E118)&lt;4, 'Raw Data'!Z118, 0)</f>
        <v/>
      </c>
      <c r="AB123" s="2">
        <f>IF($A123, 1, 0)</f>
        <v/>
      </c>
      <c r="AC123">
        <f>IF(AND('Raw Data'!E118&gt;'Raw Data'!D118, ABS('Raw Data'!E118-'Raw Data'!D118)&gt;7), 'Raw Data'!AA118, 0)</f>
        <v/>
      </c>
      <c r="AD123" s="2">
        <f>IF($A123, 1, 0)</f>
        <v/>
      </c>
      <c r="AE123">
        <f>IF(AND('Raw Data'!D118&gt;9, 'Raw Data'!E118&gt;9), 'Raw Data'!AL118, 0)</f>
        <v/>
      </c>
      <c r="AF123" s="2">
        <f>IF($A123, 1, 0)</f>
        <v/>
      </c>
      <c r="AG123">
        <f>IF(AE123=0, 'Raw Data'!AM118, 0)</f>
        <v/>
      </c>
      <c r="AH123" s="2">
        <f>IF($A123, 1, 0)</f>
        <v/>
      </c>
      <c r="AI123">
        <f>IF(AND('Raw Data'!$D118&gt;14, 'Raw Data'!$E118&gt;14), 'Raw Data'!AN118, 0)</f>
        <v/>
      </c>
      <c r="AJ123" s="2">
        <f>IF($A123, 1, 0)</f>
        <v/>
      </c>
      <c r="AK123">
        <f>IF(AI123=0, 'Raw Data'!AO118, 0)</f>
        <v/>
      </c>
      <c r="AL123" s="2">
        <f>IF($A123, 1, 0)</f>
        <v/>
      </c>
      <c r="AM123">
        <f>IF(AND('Raw Data'!$D118&gt;19, 'Raw Data'!$E118&gt;19), 'Raw Data'!AP118, 0)</f>
        <v/>
      </c>
      <c r="AN123" s="2">
        <f>IF($A123, 1, 0)</f>
        <v/>
      </c>
      <c r="AO123">
        <f>IF(AM123=0, 'Raw Data'!AQ118, 0)</f>
        <v/>
      </c>
      <c r="AP123" s="2">
        <f>IF($A123, 1, 0)</f>
        <v/>
      </c>
      <c r="AQ123">
        <f>IF(AND('Raw Data'!$D118&gt;24, 'Raw Data'!$E118&gt;24), 'Raw Data'!AR118, 0)</f>
        <v/>
      </c>
      <c r="AR123" s="2">
        <f>IF($A123, 1, 0)</f>
        <v/>
      </c>
      <c r="AS123">
        <f>IF(AQ123=0, 'Raw Data'!AS118, 0)</f>
        <v/>
      </c>
      <c r="AT123" s="2">
        <f>IF($A123, 1, 0)</f>
        <v/>
      </c>
      <c r="AU123">
        <f>IF(AND('Raw Data'!$D118&gt;29, 'Raw Data'!$E118&gt;29), 'Raw Data'!AT118, 0)</f>
        <v/>
      </c>
      <c r="AV123" s="2">
        <f>IF($A123, 1, 0)</f>
        <v/>
      </c>
      <c r="AW123">
        <f>IF(AU123=0, 'Raw Data'!AU118, 0)</f>
        <v/>
      </c>
      <c r="AX123" s="2">
        <f>IF($A123, 1, 0)</f>
        <v/>
      </c>
      <c r="AY123">
        <f>IF(ISNUMBER('Raw Data'!D118), IF(_xlfn.XLOOKUP(SMALL('Raw Data'!K118:N118, 1), K123:Q123, K123:Q123, 0)&gt;0, SMALL('Raw Data'!K118:N118, 1), 0), 0)</f>
        <v/>
      </c>
      <c r="AZ123" s="2">
        <f>IF($A123, 1, 0)</f>
        <v/>
      </c>
      <c r="BA123">
        <f>IF(ISNUMBER('Raw Data'!D118), IF(_xlfn.XLOOKUP(SMALL('Raw Data'!K118:N118, 2), K123:Q123, K123:Q123, 0)&gt;0, SMALL('Raw Data'!K118:N118, 2), 0), 0)</f>
        <v/>
      </c>
      <c r="BB123" s="2">
        <f>IF($A123, 1, 0)</f>
        <v/>
      </c>
      <c r="BC123">
        <f>IF(ISNUMBER('Raw Data'!D118), IF(_xlfn.XLOOKUP(SMALL('Raw Data'!K118:N118, 3), K123:Q123, K123:Q123, 0)&gt;0, SMALL('Raw Data'!K118:N118, 3), 0), 0)</f>
        <v/>
      </c>
      <c r="BD123" s="2">
        <f>IF($A123, 1, 0)</f>
        <v/>
      </c>
      <c r="BE123">
        <f>IF(ISNUMBER('Raw Data'!D118), IF(_xlfn.XLOOKUP(SMALL('Raw Data'!K118:N118, 4), K123:Q123, K123:Q123, 0)&gt;0, SMALL('Raw Data'!K118:N118, 4), 0), 0)</f>
        <v/>
      </c>
      <c r="BF123" s="2">
        <f>IF($A123, 1, 0)</f>
        <v/>
      </c>
      <c r="BG123">
        <f>IF(AND('Raw Data'!I118&lt;'Raw Data'!J118, 'Raw Data'!D118&gt;'Raw Data'!E118), 'Raw Data'!I118, IF(AND('Raw Data'!J118&lt;'Raw Data'!I118, 'Raw Data'!E118&gt;'Raw Data'!D118), 'Raw Data'!J118, 0))</f>
        <v/>
      </c>
      <c r="BH123">
        <f>IF(OR(AND('Raw Data'!I118&lt;'Raw Data'!J118, 'Raw Data'!I118&gt;BH$1), AND('Raw Data'!J118&lt;'Raw Data'!I118, 'Raw Data'!J118&gt;BH$1)), 1, 0)</f>
        <v/>
      </c>
      <c r="BI123">
        <f>IF(AND(BH123, ABS('Raw Data'!D118-'Raw Data'!E118)&lt;4), 'Raw Data'!Z118, 0)</f>
        <v/>
      </c>
      <c r="BJ123">
        <f>IF('Raw Data'!F118&gt;Analysis!BJ$1, 1, 0)</f>
        <v/>
      </c>
      <c r="BK123">
        <f>IF(BJ123, AQ123, 0)</f>
        <v/>
      </c>
      <c r="BL123">
        <f>IF(AND('Raw Data'!F118&lt;Analysis!BL$1, ISBLANK('Raw Data'!F118)=FALSE), 1, 0)</f>
        <v/>
      </c>
      <c r="BM123">
        <f>IF(BL123, AS123, 0)</f>
        <v/>
      </c>
      <c r="BN123">
        <f>IF(AND('Raw Data'!F118&lt;Analysis!BN$1, ISBLANK('Raw Data'!F118)=FALSE), 1, 0)</f>
        <v/>
      </c>
      <c r="BO123">
        <f>IF(BN123, AI123, 0)</f>
        <v/>
      </c>
    </row>
    <row r="124">
      <c r="A124" s="2">
        <f>'Raw Data'!A119</f>
        <v/>
      </c>
      <c r="B124" s="2">
        <f>IF(A124, 1, 0)</f>
        <v/>
      </c>
      <c r="C124">
        <f>IF('Raw Data'!D119&lt;'Raw Data'!E119, 'Raw Data'!J119, 0)</f>
        <v/>
      </c>
      <c r="D124" s="2">
        <f>IF(A124, 1, 0)</f>
        <v/>
      </c>
      <c r="E124">
        <f>IF('Raw Data'!D119&gt;'Raw Data'!E119, 'Raw Data'!I119, 0)</f>
        <v/>
      </c>
      <c r="F124" s="2">
        <f>IF('Raw Data'!F119&gt;0, 1, 0)</f>
        <v/>
      </c>
      <c r="G124">
        <f>IF(SUM('Raw Data'!D119:E119)&lt;'Raw Data'!F119, 'Raw Data'!H119, 0)</f>
        <v/>
      </c>
      <c r="H124">
        <f>IF('Raw Data'!F119&gt;0, 1, 0)</f>
        <v/>
      </c>
      <c r="I124">
        <f>IF(SUM('Raw Data'!D119:E119)&gt;'Raw Data'!F119, 'Raw Data'!G119, 0)</f>
        <v/>
      </c>
      <c r="J124" s="2">
        <f>IF($A124, 1, 0)</f>
        <v/>
      </c>
      <c r="K124">
        <f>IF(AND('Raw Data'!D119&gt;'Raw Data'!E119, ABS('Raw Data'!D119-'Raw Data'!E119)&lt;14), 'Raw Data'!K119, 0)</f>
        <v/>
      </c>
      <c r="L124" s="2">
        <f>IF($A124, 1, 0)</f>
        <v/>
      </c>
      <c r="M124">
        <f>IF(AND('Raw Data'!D119&gt;'Raw Data'!E119, ABS('Raw Data'!D119-'Raw Data'!E119)&gt;13), 'Raw Data'!L119, 0)</f>
        <v/>
      </c>
      <c r="N124" s="2">
        <f>IF($A124, 1, 0)</f>
        <v/>
      </c>
      <c r="O124">
        <f>IF(AND('Raw Data'!E119&gt;'Raw Data'!D119, ABS('Raw Data'!E119-'Raw Data'!D119)&lt;14), 'Raw Data'!M119, 0)</f>
        <v/>
      </c>
      <c r="P124" s="2">
        <f>IF($A124, 1, 0)</f>
        <v/>
      </c>
      <c r="Q124">
        <f>IF(AND('Raw Data'!E119&gt;'Raw Data'!D119, ABS('Raw Data'!E119-'Raw Data'!D119)&gt;13), 'Raw Data'!N119, 0)</f>
        <v/>
      </c>
      <c r="R124" s="2">
        <f>IF($A124, 1, 0)</f>
        <v/>
      </c>
      <c r="S124">
        <f>IF(AND('Raw Data'!D119&gt;'Raw Data'!E119, ABS('Raw Data'!E119-'Raw Data'!D119)&gt;7), 'Raw Data'!V119, 0)</f>
        <v/>
      </c>
      <c r="T124" s="2">
        <f>IF($A124, 1, 0)</f>
        <v/>
      </c>
      <c r="U124">
        <f>IF(ABS('Raw Data'!D119-'Raw Data'!E119)&lt;8, 'Raw Data'!W119, 0)</f>
        <v/>
      </c>
      <c r="V124" s="2">
        <f>IF($A124, 1, 0)</f>
        <v/>
      </c>
      <c r="W124">
        <f>IF(AND('Raw Data'!E119&gt;'Raw Data'!D119, ABS('Raw Data'!E119-'Raw Data'!D119)&gt;7), 'Raw Data'!X119, 0)</f>
        <v/>
      </c>
      <c r="X124" s="2">
        <f>IF($A124, 1, 0)</f>
        <v/>
      </c>
      <c r="Y124">
        <f>IF(AND('Raw Data'!D119&gt;'Raw Data'!E119, ABS('Raw Data'!E119-'Raw Data'!D119)&gt;3), 'Raw Data'!Y119, 0)</f>
        <v/>
      </c>
      <c r="Z124" s="2">
        <f>IF($A124, 1, 0)</f>
        <v/>
      </c>
      <c r="AA124">
        <f>IF(ABS('Raw Data'!D119-'Raw Data'!E119)&lt;4, 'Raw Data'!Z119, 0)</f>
        <v/>
      </c>
      <c r="AB124" s="2">
        <f>IF($A124, 1, 0)</f>
        <v/>
      </c>
      <c r="AC124">
        <f>IF(AND('Raw Data'!E119&gt;'Raw Data'!D119, ABS('Raw Data'!E119-'Raw Data'!D119)&gt;7), 'Raw Data'!AA119, 0)</f>
        <v/>
      </c>
      <c r="AD124" s="2">
        <f>IF($A124, 1, 0)</f>
        <v/>
      </c>
      <c r="AE124">
        <f>IF(AND('Raw Data'!D119&gt;9, 'Raw Data'!E119&gt;9), 'Raw Data'!AL119, 0)</f>
        <v/>
      </c>
      <c r="AF124" s="2">
        <f>IF($A124, 1, 0)</f>
        <v/>
      </c>
      <c r="AG124">
        <f>IF(AE124=0, 'Raw Data'!AM119, 0)</f>
        <v/>
      </c>
      <c r="AH124" s="2">
        <f>IF($A124, 1, 0)</f>
        <v/>
      </c>
      <c r="AI124">
        <f>IF(AND('Raw Data'!$D119&gt;14, 'Raw Data'!$E119&gt;14), 'Raw Data'!AN119, 0)</f>
        <v/>
      </c>
      <c r="AJ124" s="2">
        <f>IF($A124, 1, 0)</f>
        <v/>
      </c>
      <c r="AK124">
        <f>IF(AI124=0, 'Raw Data'!AO119, 0)</f>
        <v/>
      </c>
      <c r="AL124" s="2">
        <f>IF($A124, 1, 0)</f>
        <v/>
      </c>
      <c r="AM124">
        <f>IF(AND('Raw Data'!$D119&gt;19, 'Raw Data'!$E119&gt;19), 'Raw Data'!AP119, 0)</f>
        <v/>
      </c>
      <c r="AN124" s="2">
        <f>IF($A124, 1, 0)</f>
        <v/>
      </c>
      <c r="AO124">
        <f>IF(AM124=0, 'Raw Data'!AQ119, 0)</f>
        <v/>
      </c>
      <c r="AP124" s="2">
        <f>IF($A124, 1, 0)</f>
        <v/>
      </c>
      <c r="AQ124">
        <f>IF(AND('Raw Data'!$D119&gt;24, 'Raw Data'!$E119&gt;24), 'Raw Data'!AR119, 0)</f>
        <v/>
      </c>
      <c r="AR124" s="2">
        <f>IF($A124, 1, 0)</f>
        <v/>
      </c>
      <c r="AS124">
        <f>IF(AQ124=0, 'Raw Data'!AS119, 0)</f>
        <v/>
      </c>
      <c r="AT124" s="2">
        <f>IF($A124, 1, 0)</f>
        <v/>
      </c>
      <c r="AU124">
        <f>IF(AND('Raw Data'!$D119&gt;29, 'Raw Data'!$E119&gt;29), 'Raw Data'!AT119, 0)</f>
        <v/>
      </c>
      <c r="AV124" s="2">
        <f>IF($A124, 1, 0)</f>
        <v/>
      </c>
      <c r="AW124">
        <f>IF(AU124=0, 'Raw Data'!AU119, 0)</f>
        <v/>
      </c>
      <c r="AX124" s="2">
        <f>IF($A124, 1, 0)</f>
        <v/>
      </c>
      <c r="AY124">
        <f>IF(ISNUMBER('Raw Data'!D119), IF(_xlfn.XLOOKUP(SMALL('Raw Data'!K119:N119, 1), K124:Q124, K124:Q124, 0)&gt;0, SMALL('Raw Data'!K119:N119, 1), 0), 0)</f>
        <v/>
      </c>
      <c r="AZ124" s="2">
        <f>IF($A124, 1, 0)</f>
        <v/>
      </c>
      <c r="BA124">
        <f>IF(ISNUMBER('Raw Data'!D119), IF(_xlfn.XLOOKUP(SMALL('Raw Data'!K119:N119, 2), K124:Q124, K124:Q124, 0)&gt;0, SMALL('Raw Data'!K119:N119, 2), 0), 0)</f>
        <v/>
      </c>
      <c r="BB124" s="2">
        <f>IF($A124, 1, 0)</f>
        <v/>
      </c>
      <c r="BC124">
        <f>IF(ISNUMBER('Raw Data'!D119), IF(_xlfn.XLOOKUP(SMALL('Raw Data'!K119:N119, 3), K124:Q124, K124:Q124, 0)&gt;0, SMALL('Raw Data'!K119:N119, 3), 0), 0)</f>
        <v/>
      </c>
      <c r="BD124" s="2">
        <f>IF($A124, 1, 0)</f>
        <v/>
      </c>
      <c r="BE124">
        <f>IF(ISNUMBER('Raw Data'!D119), IF(_xlfn.XLOOKUP(SMALL('Raw Data'!K119:N119, 4), K124:Q124, K124:Q124, 0)&gt;0, SMALL('Raw Data'!K119:N119, 4), 0), 0)</f>
        <v/>
      </c>
      <c r="BF124" s="2">
        <f>IF($A124, 1, 0)</f>
        <v/>
      </c>
      <c r="BG124">
        <f>IF(AND('Raw Data'!I119&lt;'Raw Data'!J119, 'Raw Data'!D119&gt;'Raw Data'!E119), 'Raw Data'!I119, IF(AND('Raw Data'!J119&lt;'Raw Data'!I119, 'Raw Data'!E119&gt;'Raw Data'!D119), 'Raw Data'!J119, 0))</f>
        <v/>
      </c>
      <c r="BH124">
        <f>IF(OR(AND('Raw Data'!I119&lt;'Raw Data'!J119, 'Raw Data'!I119&gt;BH$1), AND('Raw Data'!J119&lt;'Raw Data'!I119, 'Raw Data'!J119&gt;BH$1)), 1, 0)</f>
        <v/>
      </c>
      <c r="BI124">
        <f>IF(AND(BH124, ABS('Raw Data'!D119-'Raw Data'!E119)&lt;4), 'Raw Data'!Z119, 0)</f>
        <v/>
      </c>
      <c r="BJ124">
        <f>IF('Raw Data'!F119&gt;Analysis!BJ$1, 1, 0)</f>
        <v/>
      </c>
      <c r="BK124">
        <f>IF(BJ124, AQ124, 0)</f>
        <v/>
      </c>
      <c r="BL124">
        <f>IF(AND('Raw Data'!F119&lt;Analysis!BL$1, ISBLANK('Raw Data'!F119)=FALSE), 1, 0)</f>
        <v/>
      </c>
      <c r="BM124">
        <f>IF(BL124, AS124, 0)</f>
        <v/>
      </c>
      <c r="BN124">
        <f>IF(AND('Raw Data'!F119&lt;Analysis!BN$1, ISBLANK('Raw Data'!F119)=FALSE), 1, 0)</f>
        <v/>
      </c>
      <c r="BO124">
        <f>IF(BN124, AI124, 0)</f>
        <v/>
      </c>
    </row>
    <row r="125">
      <c r="A125" s="2">
        <f>'Raw Data'!A120</f>
        <v/>
      </c>
      <c r="B125" s="2">
        <f>IF(A125, 1, 0)</f>
        <v/>
      </c>
      <c r="C125">
        <f>IF('Raw Data'!D120&lt;'Raw Data'!E120, 'Raw Data'!J120, 0)</f>
        <v/>
      </c>
      <c r="D125" s="2">
        <f>IF(A125, 1, 0)</f>
        <v/>
      </c>
      <c r="E125">
        <f>IF('Raw Data'!D120&gt;'Raw Data'!E120, 'Raw Data'!I120, 0)</f>
        <v/>
      </c>
      <c r="F125" s="2">
        <f>IF('Raw Data'!F120&gt;0, 1, 0)</f>
        <v/>
      </c>
      <c r="G125">
        <f>IF(SUM('Raw Data'!D120:E120)&lt;'Raw Data'!F120, 'Raw Data'!H120, 0)</f>
        <v/>
      </c>
      <c r="H125">
        <f>IF('Raw Data'!F120&gt;0, 1, 0)</f>
        <v/>
      </c>
      <c r="I125">
        <f>IF(SUM('Raw Data'!D120:E120)&gt;'Raw Data'!F120, 'Raw Data'!G120, 0)</f>
        <v/>
      </c>
      <c r="J125" s="2">
        <f>IF($A125, 1, 0)</f>
        <v/>
      </c>
      <c r="K125">
        <f>IF(AND('Raw Data'!D120&gt;'Raw Data'!E120, ABS('Raw Data'!D120-'Raw Data'!E120)&lt;14), 'Raw Data'!K120, 0)</f>
        <v/>
      </c>
      <c r="L125" s="2">
        <f>IF($A125, 1, 0)</f>
        <v/>
      </c>
      <c r="M125">
        <f>IF(AND('Raw Data'!D120&gt;'Raw Data'!E120, ABS('Raw Data'!D120-'Raw Data'!E120)&gt;13), 'Raw Data'!L120, 0)</f>
        <v/>
      </c>
      <c r="N125" s="2">
        <f>IF($A125, 1, 0)</f>
        <v/>
      </c>
      <c r="O125">
        <f>IF(AND('Raw Data'!E120&gt;'Raw Data'!D120, ABS('Raw Data'!E120-'Raw Data'!D120)&lt;14), 'Raw Data'!M120, 0)</f>
        <v/>
      </c>
      <c r="P125" s="2">
        <f>IF($A125, 1, 0)</f>
        <v/>
      </c>
      <c r="Q125">
        <f>IF(AND('Raw Data'!E120&gt;'Raw Data'!D120, ABS('Raw Data'!E120-'Raw Data'!D120)&gt;13), 'Raw Data'!N120, 0)</f>
        <v/>
      </c>
      <c r="R125" s="2">
        <f>IF($A125, 1, 0)</f>
        <v/>
      </c>
      <c r="S125">
        <f>IF(AND('Raw Data'!D120&gt;'Raw Data'!E120, ABS('Raw Data'!E120-'Raw Data'!D120)&gt;7), 'Raw Data'!V120, 0)</f>
        <v/>
      </c>
      <c r="T125" s="2">
        <f>IF($A125, 1, 0)</f>
        <v/>
      </c>
      <c r="U125">
        <f>IF(ABS('Raw Data'!D120-'Raw Data'!E120)&lt;8, 'Raw Data'!W120, 0)</f>
        <v/>
      </c>
      <c r="V125" s="2">
        <f>IF($A125, 1, 0)</f>
        <v/>
      </c>
      <c r="W125">
        <f>IF(AND('Raw Data'!E120&gt;'Raw Data'!D120, ABS('Raw Data'!E120-'Raw Data'!D120)&gt;7), 'Raw Data'!X120, 0)</f>
        <v/>
      </c>
      <c r="X125" s="2">
        <f>IF($A125, 1, 0)</f>
        <v/>
      </c>
      <c r="Y125">
        <f>IF(AND('Raw Data'!D120&gt;'Raw Data'!E120, ABS('Raw Data'!E120-'Raw Data'!D120)&gt;3), 'Raw Data'!Y120, 0)</f>
        <v/>
      </c>
      <c r="Z125" s="2">
        <f>IF($A125, 1, 0)</f>
        <v/>
      </c>
      <c r="AA125">
        <f>IF(ABS('Raw Data'!D120-'Raw Data'!E120)&lt;4, 'Raw Data'!Z120, 0)</f>
        <v/>
      </c>
      <c r="AB125" s="2">
        <f>IF($A125, 1, 0)</f>
        <v/>
      </c>
      <c r="AC125">
        <f>IF(AND('Raw Data'!E120&gt;'Raw Data'!D120, ABS('Raw Data'!E120-'Raw Data'!D120)&gt;7), 'Raw Data'!AA120, 0)</f>
        <v/>
      </c>
      <c r="AD125" s="2">
        <f>IF($A125, 1, 0)</f>
        <v/>
      </c>
      <c r="AE125">
        <f>IF(AND('Raw Data'!D120&gt;9, 'Raw Data'!E120&gt;9), 'Raw Data'!AL120, 0)</f>
        <v/>
      </c>
      <c r="AF125" s="2">
        <f>IF($A125, 1, 0)</f>
        <v/>
      </c>
      <c r="AG125">
        <f>IF(AE125=0, 'Raw Data'!AM120, 0)</f>
        <v/>
      </c>
      <c r="AH125" s="2">
        <f>IF($A125, 1, 0)</f>
        <v/>
      </c>
      <c r="AI125">
        <f>IF(AND('Raw Data'!$D120&gt;14, 'Raw Data'!$E120&gt;14), 'Raw Data'!AN120, 0)</f>
        <v/>
      </c>
      <c r="AJ125" s="2">
        <f>IF($A125, 1, 0)</f>
        <v/>
      </c>
      <c r="AK125">
        <f>IF(AI125=0, 'Raw Data'!AO120, 0)</f>
        <v/>
      </c>
      <c r="AL125" s="2">
        <f>IF($A125, 1, 0)</f>
        <v/>
      </c>
      <c r="AM125">
        <f>IF(AND('Raw Data'!$D120&gt;19, 'Raw Data'!$E120&gt;19), 'Raw Data'!AP120, 0)</f>
        <v/>
      </c>
      <c r="AN125" s="2">
        <f>IF($A125, 1, 0)</f>
        <v/>
      </c>
      <c r="AO125">
        <f>IF(AM125=0, 'Raw Data'!AQ120, 0)</f>
        <v/>
      </c>
      <c r="AP125" s="2">
        <f>IF($A125, 1, 0)</f>
        <v/>
      </c>
      <c r="AQ125">
        <f>IF(AND('Raw Data'!$D120&gt;24, 'Raw Data'!$E120&gt;24), 'Raw Data'!AR120, 0)</f>
        <v/>
      </c>
      <c r="AR125" s="2">
        <f>IF($A125, 1, 0)</f>
        <v/>
      </c>
      <c r="AS125">
        <f>IF(AQ125=0, 'Raw Data'!AS120, 0)</f>
        <v/>
      </c>
      <c r="AT125" s="2">
        <f>IF($A125, 1, 0)</f>
        <v/>
      </c>
      <c r="AU125">
        <f>IF(AND('Raw Data'!$D120&gt;29, 'Raw Data'!$E120&gt;29), 'Raw Data'!AT120, 0)</f>
        <v/>
      </c>
      <c r="AV125" s="2">
        <f>IF($A125, 1, 0)</f>
        <v/>
      </c>
      <c r="AW125">
        <f>IF(AU125=0, 'Raw Data'!AU120, 0)</f>
        <v/>
      </c>
      <c r="AX125" s="2">
        <f>IF($A125, 1, 0)</f>
        <v/>
      </c>
      <c r="AY125">
        <f>IF(ISNUMBER('Raw Data'!D120), IF(_xlfn.XLOOKUP(SMALL('Raw Data'!K120:N120, 1), K125:Q125, K125:Q125, 0)&gt;0, SMALL('Raw Data'!K120:N120, 1), 0), 0)</f>
        <v/>
      </c>
      <c r="AZ125" s="2">
        <f>IF($A125, 1, 0)</f>
        <v/>
      </c>
      <c r="BA125">
        <f>IF(ISNUMBER('Raw Data'!D120), IF(_xlfn.XLOOKUP(SMALL('Raw Data'!K120:N120, 2), K125:Q125, K125:Q125, 0)&gt;0, SMALL('Raw Data'!K120:N120, 2), 0), 0)</f>
        <v/>
      </c>
      <c r="BB125" s="2">
        <f>IF($A125, 1, 0)</f>
        <v/>
      </c>
      <c r="BC125">
        <f>IF(ISNUMBER('Raw Data'!D120), IF(_xlfn.XLOOKUP(SMALL('Raw Data'!K120:N120, 3), K125:Q125, K125:Q125, 0)&gt;0, SMALL('Raw Data'!K120:N120, 3), 0), 0)</f>
        <v/>
      </c>
      <c r="BD125" s="2">
        <f>IF($A125, 1, 0)</f>
        <v/>
      </c>
      <c r="BE125">
        <f>IF(ISNUMBER('Raw Data'!D120), IF(_xlfn.XLOOKUP(SMALL('Raw Data'!K120:N120, 4), K125:Q125, K125:Q125, 0)&gt;0, SMALL('Raw Data'!K120:N120, 4), 0), 0)</f>
        <v/>
      </c>
      <c r="BF125" s="2">
        <f>IF($A125, 1, 0)</f>
        <v/>
      </c>
      <c r="BG125">
        <f>IF(AND('Raw Data'!I120&lt;'Raw Data'!J120, 'Raw Data'!D120&gt;'Raw Data'!E120), 'Raw Data'!I120, IF(AND('Raw Data'!J120&lt;'Raw Data'!I120, 'Raw Data'!E120&gt;'Raw Data'!D120), 'Raw Data'!J120, 0))</f>
        <v/>
      </c>
      <c r="BH125">
        <f>IF(OR(AND('Raw Data'!I120&lt;'Raw Data'!J120, 'Raw Data'!I120&gt;BH$1), AND('Raw Data'!J120&lt;'Raw Data'!I120, 'Raw Data'!J120&gt;BH$1)), 1, 0)</f>
        <v/>
      </c>
      <c r="BI125">
        <f>IF(AND(BH125, ABS('Raw Data'!D120-'Raw Data'!E120)&lt;4), 'Raw Data'!Z120, 0)</f>
        <v/>
      </c>
      <c r="BJ125">
        <f>IF('Raw Data'!F120&gt;Analysis!BJ$1, 1, 0)</f>
        <v/>
      </c>
      <c r="BK125">
        <f>IF(BJ125, AQ125, 0)</f>
        <v/>
      </c>
      <c r="BL125">
        <f>IF(AND('Raw Data'!F120&lt;Analysis!BL$1, ISBLANK('Raw Data'!F120)=FALSE), 1, 0)</f>
        <v/>
      </c>
      <c r="BM125">
        <f>IF(BL125, AS125, 0)</f>
        <v/>
      </c>
      <c r="BN125">
        <f>IF(AND('Raw Data'!F120&lt;Analysis!BN$1, ISBLANK('Raw Data'!F120)=FALSE), 1, 0)</f>
        <v/>
      </c>
      <c r="BO125">
        <f>IF(BN125, AI125, 0)</f>
        <v/>
      </c>
    </row>
    <row r="126">
      <c r="A126" s="2">
        <f>'Raw Data'!A121</f>
        <v/>
      </c>
      <c r="B126" s="2">
        <f>IF(A126, 1, 0)</f>
        <v/>
      </c>
      <c r="C126">
        <f>IF('Raw Data'!D121&lt;'Raw Data'!E121, 'Raw Data'!J121, 0)</f>
        <v/>
      </c>
      <c r="D126" s="2">
        <f>IF(A126, 1, 0)</f>
        <v/>
      </c>
      <c r="E126">
        <f>IF('Raw Data'!D121&gt;'Raw Data'!E121, 'Raw Data'!I121, 0)</f>
        <v/>
      </c>
      <c r="F126" s="2">
        <f>IF('Raw Data'!F121&gt;0, 1, 0)</f>
        <v/>
      </c>
      <c r="G126">
        <f>IF(SUM('Raw Data'!D121:E121)&lt;'Raw Data'!F121, 'Raw Data'!H121, 0)</f>
        <v/>
      </c>
      <c r="H126">
        <f>IF('Raw Data'!F121&gt;0, 1, 0)</f>
        <v/>
      </c>
      <c r="I126">
        <f>IF(SUM('Raw Data'!D121:E121)&gt;'Raw Data'!F121, 'Raw Data'!G121, 0)</f>
        <v/>
      </c>
      <c r="J126" s="2">
        <f>IF($A126, 1, 0)</f>
        <v/>
      </c>
      <c r="K126">
        <f>IF(AND('Raw Data'!D121&gt;'Raw Data'!E121, ABS('Raw Data'!D121-'Raw Data'!E121)&lt;14), 'Raw Data'!K121, 0)</f>
        <v/>
      </c>
      <c r="L126" s="2">
        <f>IF($A126, 1, 0)</f>
        <v/>
      </c>
      <c r="M126">
        <f>IF(AND('Raw Data'!D121&gt;'Raw Data'!E121, ABS('Raw Data'!D121-'Raw Data'!E121)&gt;13), 'Raw Data'!L121, 0)</f>
        <v/>
      </c>
      <c r="N126" s="2">
        <f>IF($A126, 1, 0)</f>
        <v/>
      </c>
      <c r="O126">
        <f>IF(AND('Raw Data'!E121&gt;'Raw Data'!D121, ABS('Raw Data'!E121-'Raw Data'!D121)&lt;14), 'Raw Data'!M121, 0)</f>
        <v/>
      </c>
      <c r="P126" s="2">
        <f>IF($A126, 1, 0)</f>
        <v/>
      </c>
      <c r="Q126">
        <f>IF(AND('Raw Data'!E121&gt;'Raw Data'!D121, ABS('Raw Data'!E121-'Raw Data'!D121)&gt;13), 'Raw Data'!N121, 0)</f>
        <v/>
      </c>
      <c r="R126" s="2">
        <f>IF($A126, 1, 0)</f>
        <v/>
      </c>
      <c r="S126">
        <f>IF(AND('Raw Data'!D121&gt;'Raw Data'!E121, ABS('Raw Data'!E121-'Raw Data'!D121)&gt;7), 'Raw Data'!V121, 0)</f>
        <v/>
      </c>
      <c r="T126" s="2">
        <f>IF($A126, 1, 0)</f>
        <v/>
      </c>
      <c r="U126">
        <f>IF(ABS('Raw Data'!D121-'Raw Data'!E121)&lt;8, 'Raw Data'!W121, 0)</f>
        <v/>
      </c>
      <c r="V126" s="2">
        <f>IF($A126, 1, 0)</f>
        <v/>
      </c>
      <c r="W126">
        <f>IF(AND('Raw Data'!E121&gt;'Raw Data'!D121, ABS('Raw Data'!E121-'Raw Data'!D121)&gt;7), 'Raw Data'!X121, 0)</f>
        <v/>
      </c>
      <c r="X126" s="2">
        <f>IF($A126, 1, 0)</f>
        <v/>
      </c>
      <c r="Y126">
        <f>IF(AND('Raw Data'!D121&gt;'Raw Data'!E121, ABS('Raw Data'!E121-'Raw Data'!D121)&gt;3), 'Raw Data'!Y121, 0)</f>
        <v/>
      </c>
      <c r="Z126" s="2">
        <f>IF($A126, 1, 0)</f>
        <v/>
      </c>
      <c r="AA126">
        <f>IF(ABS('Raw Data'!D121-'Raw Data'!E121)&lt;4, 'Raw Data'!Z121, 0)</f>
        <v/>
      </c>
      <c r="AB126" s="2">
        <f>IF($A126, 1, 0)</f>
        <v/>
      </c>
      <c r="AC126">
        <f>IF(AND('Raw Data'!E121&gt;'Raw Data'!D121, ABS('Raw Data'!E121-'Raw Data'!D121)&gt;7), 'Raw Data'!AA121, 0)</f>
        <v/>
      </c>
      <c r="AD126" s="2">
        <f>IF($A126, 1, 0)</f>
        <v/>
      </c>
      <c r="AE126">
        <f>IF(AND('Raw Data'!D121&gt;9, 'Raw Data'!E121&gt;9), 'Raw Data'!AL121, 0)</f>
        <v/>
      </c>
      <c r="AF126" s="2">
        <f>IF($A126, 1, 0)</f>
        <v/>
      </c>
      <c r="AG126">
        <f>IF(AE126=0, 'Raw Data'!AM121, 0)</f>
        <v/>
      </c>
      <c r="AH126" s="2">
        <f>IF($A126, 1, 0)</f>
        <v/>
      </c>
      <c r="AI126">
        <f>IF(AND('Raw Data'!$D121&gt;14, 'Raw Data'!$E121&gt;14), 'Raw Data'!AN121, 0)</f>
        <v/>
      </c>
      <c r="AJ126" s="2">
        <f>IF($A126, 1, 0)</f>
        <v/>
      </c>
      <c r="AK126">
        <f>IF(AI126=0, 'Raw Data'!AO121, 0)</f>
        <v/>
      </c>
      <c r="AL126" s="2">
        <f>IF($A126, 1, 0)</f>
        <v/>
      </c>
      <c r="AM126">
        <f>IF(AND('Raw Data'!$D121&gt;19, 'Raw Data'!$E121&gt;19), 'Raw Data'!AP121, 0)</f>
        <v/>
      </c>
      <c r="AN126" s="2">
        <f>IF($A126, 1, 0)</f>
        <v/>
      </c>
      <c r="AO126">
        <f>IF(AM126=0, 'Raw Data'!AQ121, 0)</f>
        <v/>
      </c>
      <c r="AP126" s="2">
        <f>IF($A126, 1, 0)</f>
        <v/>
      </c>
      <c r="AQ126">
        <f>IF(AND('Raw Data'!$D121&gt;24, 'Raw Data'!$E121&gt;24), 'Raw Data'!AR121, 0)</f>
        <v/>
      </c>
      <c r="AR126" s="2">
        <f>IF($A126, 1, 0)</f>
        <v/>
      </c>
      <c r="AS126">
        <f>IF(AQ126=0, 'Raw Data'!AS121, 0)</f>
        <v/>
      </c>
      <c r="AT126" s="2">
        <f>IF($A126, 1, 0)</f>
        <v/>
      </c>
      <c r="AU126">
        <f>IF(AND('Raw Data'!$D121&gt;29, 'Raw Data'!$E121&gt;29), 'Raw Data'!AT121, 0)</f>
        <v/>
      </c>
      <c r="AV126" s="2">
        <f>IF($A126, 1, 0)</f>
        <v/>
      </c>
      <c r="AW126">
        <f>IF(AU126=0, 'Raw Data'!AU121, 0)</f>
        <v/>
      </c>
      <c r="AX126" s="2">
        <f>IF($A126, 1, 0)</f>
        <v/>
      </c>
      <c r="AY126">
        <f>IF(ISNUMBER('Raw Data'!D121), IF(_xlfn.XLOOKUP(SMALL('Raw Data'!K121:N121, 1), K126:Q126, K126:Q126, 0)&gt;0, SMALL('Raw Data'!K121:N121, 1), 0), 0)</f>
        <v/>
      </c>
      <c r="AZ126" s="2">
        <f>IF($A126, 1, 0)</f>
        <v/>
      </c>
      <c r="BA126">
        <f>IF(ISNUMBER('Raw Data'!D121), IF(_xlfn.XLOOKUP(SMALL('Raw Data'!K121:N121, 2), K126:Q126, K126:Q126, 0)&gt;0, SMALL('Raw Data'!K121:N121, 2), 0), 0)</f>
        <v/>
      </c>
      <c r="BB126" s="2">
        <f>IF($A126, 1, 0)</f>
        <v/>
      </c>
      <c r="BC126">
        <f>IF(ISNUMBER('Raw Data'!D121), IF(_xlfn.XLOOKUP(SMALL('Raw Data'!K121:N121, 3), K126:Q126, K126:Q126, 0)&gt;0, SMALL('Raw Data'!K121:N121, 3), 0), 0)</f>
        <v/>
      </c>
      <c r="BD126" s="2">
        <f>IF($A126, 1, 0)</f>
        <v/>
      </c>
      <c r="BE126">
        <f>IF(ISNUMBER('Raw Data'!D121), IF(_xlfn.XLOOKUP(SMALL('Raw Data'!K121:N121, 4), K126:Q126, K126:Q126, 0)&gt;0, SMALL('Raw Data'!K121:N121, 4), 0), 0)</f>
        <v/>
      </c>
      <c r="BF126" s="2">
        <f>IF($A126, 1, 0)</f>
        <v/>
      </c>
      <c r="BG126">
        <f>IF(AND('Raw Data'!I121&lt;'Raw Data'!J121, 'Raw Data'!D121&gt;'Raw Data'!E121), 'Raw Data'!I121, IF(AND('Raw Data'!J121&lt;'Raw Data'!I121, 'Raw Data'!E121&gt;'Raw Data'!D121), 'Raw Data'!J121, 0))</f>
        <v/>
      </c>
      <c r="BH126">
        <f>IF(OR(AND('Raw Data'!I121&lt;'Raw Data'!J121, 'Raw Data'!I121&gt;BH$1), AND('Raw Data'!J121&lt;'Raw Data'!I121, 'Raw Data'!J121&gt;BH$1)), 1, 0)</f>
        <v/>
      </c>
      <c r="BI126">
        <f>IF(AND(BH126, ABS('Raw Data'!D121-'Raw Data'!E121)&lt;4), 'Raw Data'!Z121, 0)</f>
        <v/>
      </c>
      <c r="BJ126">
        <f>IF('Raw Data'!F121&gt;Analysis!BJ$1, 1, 0)</f>
        <v/>
      </c>
      <c r="BK126">
        <f>IF(BJ126, AQ126, 0)</f>
        <v/>
      </c>
      <c r="BL126">
        <f>IF(AND('Raw Data'!F121&lt;Analysis!BL$1, ISBLANK('Raw Data'!F121)=FALSE), 1, 0)</f>
        <v/>
      </c>
      <c r="BM126">
        <f>IF(BL126, AS126, 0)</f>
        <v/>
      </c>
      <c r="BN126">
        <f>IF(AND('Raw Data'!F121&lt;Analysis!BN$1, ISBLANK('Raw Data'!F121)=FALSE), 1, 0)</f>
        <v/>
      </c>
      <c r="BO126">
        <f>IF(BN126, AI126, 0)</f>
        <v/>
      </c>
    </row>
    <row r="127">
      <c r="A127" s="2">
        <f>'Raw Data'!A122</f>
        <v/>
      </c>
      <c r="B127" s="2">
        <f>IF(A127, 1, 0)</f>
        <v/>
      </c>
      <c r="C127">
        <f>IF('Raw Data'!D122&lt;'Raw Data'!E122, 'Raw Data'!J122, 0)</f>
        <v/>
      </c>
      <c r="D127" s="2">
        <f>IF(A127, 1, 0)</f>
        <v/>
      </c>
      <c r="E127">
        <f>IF('Raw Data'!D122&gt;'Raw Data'!E122, 'Raw Data'!I122, 0)</f>
        <v/>
      </c>
      <c r="F127" s="2">
        <f>IF('Raw Data'!F122&gt;0, 1, 0)</f>
        <v/>
      </c>
      <c r="G127">
        <f>IF(SUM('Raw Data'!D122:E122)&lt;'Raw Data'!F122, 'Raw Data'!H122, 0)</f>
        <v/>
      </c>
      <c r="H127">
        <f>IF('Raw Data'!F122&gt;0, 1, 0)</f>
        <v/>
      </c>
      <c r="I127">
        <f>IF(SUM('Raw Data'!D122:E122)&gt;'Raw Data'!F122, 'Raw Data'!G122, 0)</f>
        <v/>
      </c>
      <c r="J127" s="2">
        <f>IF($A127, 1, 0)</f>
        <v/>
      </c>
      <c r="K127">
        <f>IF(AND('Raw Data'!D122&gt;'Raw Data'!E122, ABS('Raw Data'!D122-'Raw Data'!E122)&lt;14), 'Raw Data'!K122, 0)</f>
        <v/>
      </c>
      <c r="L127" s="2">
        <f>IF($A127, 1, 0)</f>
        <v/>
      </c>
      <c r="M127">
        <f>IF(AND('Raw Data'!D122&gt;'Raw Data'!E122, ABS('Raw Data'!D122-'Raw Data'!E122)&gt;13), 'Raw Data'!L122, 0)</f>
        <v/>
      </c>
      <c r="N127" s="2">
        <f>IF($A127, 1, 0)</f>
        <v/>
      </c>
      <c r="O127">
        <f>IF(AND('Raw Data'!E122&gt;'Raw Data'!D122, ABS('Raw Data'!E122-'Raw Data'!D122)&lt;14), 'Raw Data'!M122, 0)</f>
        <v/>
      </c>
      <c r="P127" s="2">
        <f>IF($A127, 1, 0)</f>
        <v/>
      </c>
      <c r="Q127">
        <f>IF(AND('Raw Data'!E122&gt;'Raw Data'!D122, ABS('Raw Data'!E122-'Raw Data'!D122)&gt;13), 'Raw Data'!N122, 0)</f>
        <v/>
      </c>
      <c r="R127" s="2">
        <f>IF($A127, 1, 0)</f>
        <v/>
      </c>
      <c r="S127">
        <f>IF(AND('Raw Data'!D122&gt;'Raw Data'!E122, ABS('Raw Data'!E122-'Raw Data'!D122)&gt;7), 'Raw Data'!V122, 0)</f>
        <v/>
      </c>
      <c r="T127" s="2">
        <f>IF($A127, 1, 0)</f>
        <v/>
      </c>
      <c r="U127">
        <f>IF(ABS('Raw Data'!D122-'Raw Data'!E122)&lt;8, 'Raw Data'!W122, 0)</f>
        <v/>
      </c>
      <c r="V127" s="2">
        <f>IF($A127, 1, 0)</f>
        <v/>
      </c>
      <c r="W127">
        <f>IF(AND('Raw Data'!E122&gt;'Raw Data'!D122, ABS('Raw Data'!E122-'Raw Data'!D122)&gt;7), 'Raw Data'!X122, 0)</f>
        <v/>
      </c>
      <c r="X127" s="2">
        <f>IF($A127, 1, 0)</f>
        <v/>
      </c>
      <c r="Y127">
        <f>IF(AND('Raw Data'!D122&gt;'Raw Data'!E122, ABS('Raw Data'!E122-'Raw Data'!D122)&gt;3), 'Raw Data'!Y122, 0)</f>
        <v/>
      </c>
      <c r="Z127" s="2">
        <f>IF($A127, 1, 0)</f>
        <v/>
      </c>
      <c r="AA127">
        <f>IF(ABS('Raw Data'!D122-'Raw Data'!E122)&lt;4, 'Raw Data'!Z122, 0)</f>
        <v/>
      </c>
      <c r="AB127" s="2">
        <f>IF($A127, 1, 0)</f>
        <v/>
      </c>
      <c r="AC127">
        <f>IF(AND('Raw Data'!E122&gt;'Raw Data'!D122, ABS('Raw Data'!E122-'Raw Data'!D122)&gt;7), 'Raw Data'!AA122, 0)</f>
        <v/>
      </c>
      <c r="AD127" s="2">
        <f>IF($A127, 1, 0)</f>
        <v/>
      </c>
      <c r="AE127">
        <f>IF(AND('Raw Data'!D122&gt;9, 'Raw Data'!E122&gt;9), 'Raw Data'!AL122, 0)</f>
        <v/>
      </c>
      <c r="AF127" s="2">
        <f>IF($A127, 1, 0)</f>
        <v/>
      </c>
      <c r="AG127">
        <f>IF(AE127=0, 'Raw Data'!AM122, 0)</f>
        <v/>
      </c>
      <c r="AH127" s="2">
        <f>IF($A127, 1, 0)</f>
        <v/>
      </c>
      <c r="AI127">
        <f>IF(AND('Raw Data'!$D122&gt;14, 'Raw Data'!$E122&gt;14), 'Raw Data'!AN122, 0)</f>
        <v/>
      </c>
      <c r="AJ127" s="2">
        <f>IF($A127, 1, 0)</f>
        <v/>
      </c>
      <c r="AK127">
        <f>IF(AI127=0, 'Raw Data'!AO122, 0)</f>
        <v/>
      </c>
      <c r="AL127" s="2">
        <f>IF($A127, 1, 0)</f>
        <v/>
      </c>
      <c r="AM127">
        <f>IF(AND('Raw Data'!$D122&gt;19, 'Raw Data'!$E122&gt;19), 'Raw Data'!AP122, 0)</f>
        <v/>
      </c>
      <c r="AN127" s="2">
        <f>IF($A127, 1, 0)</f>
        <v/>
      </c>
      <c r="AO127">
        <f>IF(AM127=0, 'Raw Data'!AQ122, 0)</f>
        <v/>
      </c>
      <c r="AP127" s="2">
        <f>IF($A127, 1, 0)</f>
        <v/>
      </c>
      <c r="AQ127">
        <f>IF(AND('Raw Data'!$D122&gt;24, 'Raw Data'!$E122&gt;24), 'Raw Data'!AR122, 0)</f>
        <v/>
      </c>
      <c r="AR127" s="2">
        <f>IF($A127, 1, 0)</f>
        <v/>
      </c>
      <c r="AS127">
        <f>IF(AQ127=0, 'Raw Data'!AS122, 0)</f>
        <v/>
      </c>
      <c r="AT127" s="2">
        <f>IF($A127, 1, 0)</f>
        <v/>
      </c>
      <c r="AU127">
        <f>IF(AND('Raw Data'!$D122&gt;29, 'Raw Data'!$E122&gt;29), 'Raw Data'!AT122, 0)</f>
        <v/>
      </c>
      <c r="AV127" s="2">
        <f>IF($A127, 1, 0)</f>
        <v/>
      </c>
      <c r="AW127">
        <f>IF(AU127=0, 'Raw Data'!AU122, 0)</f>
        <v/>
      </c>
      <c r="AX127" s="2">
        <f>IF($A127, 1, 0)</f>
        <v/>
      </c>
      <c r="AY127">
        <f>IF(ISNUMBER('Raw Data'!D122), IF(_xlfn.XLOOKUP(SMALL('Raw Data'!K122:N122, 1), K127:Q127, K127:Q127, 0)&gt;0, SMALL('Raw Data'!K122:N122, 1), 0), 0)</f>
        <v/>
      </c>
      <c r="AZ127" s="2">
        <f>IF($A127, 1, 0)</f>
        <v/>
      </c>
      <c r="BA127">
        <f>IF(ISNUMBER('Raw Data'!D122), IF(_xlfn.XLOOKUP(SMALL('Raw Data'!K122:N122, 2), K127:Q127, K127:Q127, 0)&gt;0, SMALL('Raw Data'!K122:N122, 2), 0), 0)</f>
        <v/>
      </c>
      <c r="BB127" s="2">
        <f>IF($A127, 1, 0)</f>
        <v/>
      </c>
      <c r="BC127">
        <f>IF(ISNUMBER('Raw Data'!D122), IF(_xlfn.XLOOKUP(SMALL('Raw Data'!K122:N122, 3), K127:Q127, K127:Q127, 0)&gt;0, SMALL('Raw Data'!K122:N122, 3), 0), 0)</f>
        <v/>
      </c>
      <c r="BD127" s="2">
        <f>IF($A127, 1, 0)</f>
        <v/>
      </c>
      <c r="BE127">
        <f>IF(ISNUMBER('Raw Data'!D122), IF(_xlfn.XLOOKUP(SMALL('Raw Data'!K122:N122, 4), K127:Q127, K127:Q127, 0)&gt;0, SMALL('Raw Data'!K122:N122, 4), 0), 0)</f>
        <v/>
      </c>
      <c r="BF127" s="2">
        <f>IF($A127, 1, 0)</f>
        <v/>
      </c>
      <c r="BG127">
        <f>IF(AND('Raw Data'!I122&lt;'Raw Data'!J122, 'Raw Data'!D122&gt;'Raw Data'!E122), 'Raw Data'!I122, IF(AND('Raw Data'!J122&lt;'Raw Data'!I122, 'Raw Data'!E122&gt;'Raw Data'!D122), 'Raw Data'!J122, 0))</f>
        <v/>
      </c>
      <c r="BH127">
        <f>IF(OR(AND('Raw Data'!I122&lt;'Raw Data'!J122, 'Raw Data'!I122&gt;BH$1), AND('Raw Data'!J122&lt;'Raw Data'!I122, 'Raw Data'!J122&gt;BH$1)), 1, 0)</f>
        <v/>
      </c>
      <c r="BI127">
        <f>IF(AND(BH127, ABS('Raw Data'!D122-'Raw Data'!E122)&lt;4), 'Raw Data'!Z122, 0)</f>
        <v/>
      </c>
      <c r="BJ127">
        <f>IF('Raw Data'!F122&gt;Analysis!BJ$1, 1, 0)</f>
        <v/>
      </c>
      <c r="BK127">
        <f>IF(BJ127, AQ127, 0)</f>
        <v/>
      </c>
      <c r="BL127">
        <f>IF(AND('Raw Data'!F122&lt;Analysis!BL$1, ISBLANK('Raw Data'!F122)=FALSE), 1, 0)</f>
        <v/>
      </c>
      <c r="BM127">
        <f>IF(BL127, AS127, 0)</f>
        <v/>
      </c>
      <c r="BN127">
        <f>IF(AND('Raw Data'!F122&lt;Analysis!BN$1, ISBLANK('Raw Data'!F122)=FALSE), 1, 0)</f>
        <v/>
      </c>
      <c r="BO127">
        <f>IF(BN127, AI127, 0)</f>
        <v/>
      </c>
    </row>
    <row r="128">
      <c r="A128" s="2">
        <f>'Raw Data'!A123</f>
        <v/>
      </c>
      <c r="B128" s="2">
        <f>IF(A128, 1, 0)</f>
        <v/>
      </c>
      <c r="C128">
        <f>IF('Raw Data'!D123&lt;'Raw Data'!E123, 'Raw Data'!J123, 0)</f>
        <v/>
      </c>
      <c r="D128" s="2">
        <f>IF(A128, 1, 0)</f>
        <v/>
      </c>
      <c r="E128">
        <f>IF('Raw Data'!D123&gt;'Raw Data'!E123, 'Raw Data'!I123, 0)</f>
        <v/>
      </c>
      <c r="F128" s="2">
        <f>IF('Raw Data'!F123&gt;0, 1, 0)</f>
        <v/>
      </c>
      <c r="G128">
        <f>IF(SUM('Raw Data'!D123:E123)&lt;'Raw Data'!F123, 'Raw Data'!H123, 0)</f>
        <v/>
      </c>
      <c r="H128">
        <f>IF('Raw Data'!F123&gt;0, 1, 0)</f>
        <v/>
      </c>
      <c r="I128">
        <f>IF(SUM('Raw Data'!D123:E123)&gt;'Raw Data'!F123, 'Raw Data'!G123, 0)</f>
        <v/>
      </c>
      <c r="J128" s="2">
        <f>IF($A128, 1, 0)</f>
        <v/>
      </c>
      <c r="K128">
        <f>IF(AND('Raw Data'!D123&gt;'Raw Data'!E123, ABS('Raw Data'!D123-'Raw Data'!E123)&lt;14), 'Raw Data'!K123, 0)</f>
        <v/>
      </c>
      <c r="L128" s="2">
        <f>IF($A128, 1, 0)</f>
        <v/>
      </c>
      <c r="M128">
        <f>IF(AND('Raw Data'!D123&gt;'Raw Data'!E123, ABS('Raw Data'!D123-'Raw Data'!E123)&gt;13), 'Raw Data'!L123, 0)</f>
        <v/>
      </c>
      <c r="N128" s="2">
        <f>IF($A128, 1, 0)</f>
        <v/>
      </c>
      <c r="O128">
        <f>IF(AND('Raw Data'!E123&gt;'Raw Data'!D123, ABS('Raw Data'!E123-'Raw Data'!D123)&lt;14), 'Raw Data'!M123, 0)</f>
        <v/>
      </c>
      <c r="P128" s="2">
        <f>IF($A128, 1, 0)</f>
        <v/>
      </c>
      <c r="Q128">
        <f>IF(AND('Raw Data'!E123&gt;'Raw Data'!D123, ABS('Raw Data'!E123-'Raw Data'!D123)&gt;13), 'Raw Data'!N123, 0)</f>
        <v/>
      </c>
      <c r="R128" s="2">
        <f>IF($A128, 1, 0)</f>
        <v/>
      </c>
      <c r="S128">
        <f>IF(AND('Raw Data'!D123&gt;'Raw Data'!E123, ABS('Raw Data'!E123-'Raw Data'!D123)&gt;7), 'Raw Data'!V123, 0)</f>
        <v/>
      </c>
      <c r="T128" s="2">
        <f>IF($A128, 1, 0)</f>
        <v/>
      </c>
      <c r="U128">
        <f>IF(ABS('Raw Data'!D123-'Raw Data'!E123)&lt;8, 'Raw Data'!W123, 0)</f>
        <v/>
      </c>
      <c r="V128" s="2">
        <f>IF($A128, 1, 0)</f>
        <v/>
      </c>
      <c r="W128">
        <f>IF(AND('Raw Data'!E123&gt;'Raw Data'!D123, ABS('Raw Data'!E123-'Raw Data'!D123)&gt;7), 'Raw Data'!X123, 0)</f>
        <v/>
      </c>
      <c r="X128" s="2">
        <f>IF($A128, 1, 0)</f>
        <v/>
      </c>
      <c r="Y128">
        <f>IF(AND('Raw Data'!D123&gt;'Raw Data'!E123, ABS('Raw Data'!E123-'Raw Data'!D123)&gt;3), 'Raw Data'!Y123, 0)</f>
        <v/>
      </c>
      <c r="Z128" s="2">
        <f>IF($A128, 1, 0)</f>
        <v/>
      </c>
      <c r="AA128">
        <f>IF(ABS('Raw Data'!D123-'Raw Data'!E123)&lt;4, 'Raw Data'!Z123, 0)</f>
        <v/>
      </c>
      <c r="AB128" s="2">
        <f>IF($A128, 1, 0)</f>
        <v/>
      </c>
      <c r="AC128">
        <f>IF(AND('Raw Data'!E123&gt;'Raw Data'!D123, ABS('Raw Data'!E123-'Raw Data'!D123)&gt;7), 'Raw Data'!AA123, 0)</f>
        <v/>
      </c>
      <c r="AD128" s="2">
        <f>IF($A128, 1, 0)</f>
        <v/>
      </c>
      <c r="AE128">
        <f>IF(AND('Raw Data'!D123&gt;9, 'Raw Data'!E123&gt;9), 'Raw Data'!AL123, 0)</f>
        <v/>
      </c>
      <c r="AF128" s="2">
        <f>IF($A128, 1, 0)</f>
        <v/>
      </c>
      <c r="AG128">
        <f>IF(AE128=0, 'Raw Data'!AM123, 0)</f>
        <v/>
      </c>
      <c r="AH128" s="2">
        <f>IF($A128, 1, 0)</f>
        <v/>
      </c>
      <c r="AI128">
        <f>IF(AND('Raw Data'!$D123&gt;14, 'Raw Data'!$E123&gt;14), 'Raw Data'!AN123, 0)</f>
        <v/>
      </c>
      <c r="AJ128" s="2">
        <f>IF($A128, 1, 0)</f>
        <v/>
      </c>
      <c r="AK128">
        <f>IF(AI128=0, 'Raw Data'!AO123, 0)</f>
        <v/>
      </c>
      <c r="AL128" s="2">
        <f>IF($A128, 1, 0)</f>
        <v/>
      </c>
      <c r="AM128">
        <f>IF(AND('Raw Data'!$D123&gt;19, 'Raw Data'!$E123&gt;19), 'Raw Data'!AP123, 0)</f>
        <v/>
      </c>
      <c r="AN128" s="2">
        <f>IF($A128, 1, 0)</f>
        <v/>
      </c>
      <c r="AO128">
        <f>IF(AM128=0, 'Raw Data'!AQ123, 0)</f>
        <v/>
      </c>
      <c r="AP128" s="2">
        <f>IF($A128, 1, 0)</f>
        <v/>
      </c>
      <c r="AQ128">
        <f>IF(AND('Raw Data'!$D123&gt;24, 'Raw Data'!$E123&gt;24), 'Raw Data'!AR123, 0)</f>
        <v/>
      </c>
      <c r="AR128" s="2">
        <f>IF($A128, 1, 0)</f>
        <v/>
      </c>
      <c r="AS128">
        <f>IF(AQ128=0, 'Raw Data'!AS123, 0)</f>
        <v/>
      </c>
      <c r="AT128" s="2">
        <f>IF($A128, 1, 0)</f>
        <v/>
      </c>
      <c r="AU128">
        <f>IF(AND('Raw Data'!$D123&gt;29, 'Raw Data'!$E123&gt;29), 'Raw Data'!AT123, 0)</f>
        <v/>
      </c>
      <c r="AV128" s="2">
        <f>IF($A128, 1, 0)</f>
        <v/>
      </c>
      <c r="AW128">
        <f>IF(AU128=0, 'Raw Data'!AU123, 0)</f>
        <v/>
      </c>
      <c r="AX128" s="2">
        <f>IF($A128, 1, 0)</f>
        <v/>
      </c>
      <c r="AY128">
        <f>IF(ISNUMBER('Raw Data'!D123), IF(_xlfn.XLOOKUP(SMALL('Raw Data'!K123:N123, 1), K128:Q128, K128:Q128, 0)&gt;0, SMALL('Raw Data'!K123:N123, 1), 0), 0)</f>
        <v/>
      </c>
      <c r="AZ128" s="2">
        <f>IF($A128, 1, 0)</f>
        <v/>
      </c>
      <c r="BA128">
        <f>IF(ISNUMBER('Raw Data'!D123), IF(_xlfn.XLOOKUP(SMALL('Raw Data'!K123:N123, 2), K128:Q128, K128:Q128, 0)&gt;0, SMALL('Raw Data'!K123:N123, 2), 0), 0)</f>
        <v/>
      </c>
      <c r="BB128" s="2">
        <f>IF($A128, 1, 0)</f>
        <v/>
      </c>
      <c r="BC128">
        <f>IF(ISNUMBER('Raw Data'!D123), IF(_xlfn.XLOOKUP(SMALL('Raw Data'!K123:N123, 3), K128:Q128, K128:Q128, 0)&gt;0, SMALL('Raw Data'!K123:N123, 3), 0), 0)</f>
        <v/>
      </c>
      <c r="BD128" s="2">
        <f>IF($A128, 1, 0)</f>
        <v/>
      </c>
      <c r="BE128">
        <f>IF(ISNUMBER('Raw Data'!D123), IF(_xlfn.XLOOKUP(SMALL('Raw Data'!K123:N123, 4), K128:Q128, K128:Q128, 0)&gt;0, SMALL('Raw Data'!K123:N123, 4), 0), 0)</f>
        <v/>
      </c>
      <c r="BF128" s="2">
        <f>IF($A128, 1, 0)</f>
        <v/>
      </c>
      <c r="BG128">
        <f>IF(AND('Raw Data'!I123&lt;'Raw Data'!J123, 'Raw Data'!D123&gt;'Raw Data'!E123), 'Raw Data'!I123, IF(AND('Raw Data'!J123&lt;'Raw Data'!I123, 'Raw Data'!E123&gt;'Raw Data'!D123), 'Raw Data'!J123, 0))</f>
        <v/>
      </c>
      <c r="BH128">
        <f>IF(OR(AND('Raw Data'!I123&lt;'Raw Data'!J123, 'Raw Data'!I123&gt;BH$1), AND('Raw Data'!J123&lt;'Raw Data'!I123, 'Raw Data'!J123&gt;BH$1)), 1, 0)</f>
        <v/>
      </c>
      <c r="BI128">
        <f>IF(AND(BH128, ABS('Raw Data'!D123-'Raw Data'!E123)&lt;4), 'Raw Data'!Z123, 0)</f>
        <v/>
      </c>
      <c r="BJ128">
        <f>IF('Raw Data'!F123&gt;Analysis!BJ$1, 1, 0)</f>
        <v/>
      </c>
      <c r="BK128">
        <f>IF(BJ128, AQ128, 0)</f>
        <v/>
      </c>
      <c r="BL128">
        <f>IF(AND('Raw Data'!F123&lt;Analysis!BL$1, ISBLANK('Raw Data'!F123)=FALSE), 1, 0)</f>
        <v/>
      </c>
      <c r="BM128">
        <f>IF(BL128, AS128, 0)</f>
        <v/>
      </c>
      <c r="BN128">
        <f>IF(AND('Raw Data'!F123&lt;Analysis!BN$1, ISBLANK('Raw Data'!F123)=FALSE), 1, 0)</f>
        <v/>
      </c>
      <c r="BO128">
        <f>IF(BN128, AI128, 0)</f>
        <v/>
      </c>
    </row>
    <row r="129">
      <c r="A129" s="2">
        <f>'Raw Data'!A124</f>
        <v/>
      </c>
      <c r="B129" s="2">
        <f>IF(A129, 1, 0)</f>
        <v/>
      </c>
      <c r="C129">
        <f>IF('Raw Data'!D124&lt;'Raw Data'!E124, 'Raw Data'!J124, 0)</f>
        <v/>
      </c>
      <c r="D129" s="2">
        <f>IF(A129, 1, 0)</f>
        <v/>
      </c>
      <c r="E129">
        <f>IF('Raw Data'!D124&gt;'Raw Data'!E124, 'Raw Data'!I124, 0)</f>
        <v/>
      </c>
      <c r="F129" s="2">
        <f>IF('Raw Data'!F124&gt;0, 1, 0)</f>
        <v/>
      </c>
      <c r="G129">
        <f>IF(SUM('Raw Data'!D124:E124)&lt;'Raw Data'!F124, 'Raw Data'!H124, 0)</f>
        <v/>
      </c>
      <c r="H129">
        <f>IF('Raw Data'!F124&gt;0, 1, 0)</f>
        <v/>
      </c>
      <c r="I129">
        <f>IF(SUM('Raw Data'!D124:E124)&gt;'Raw Data'!F124, 'Raw Data'!G124, 0)</f>
        <v/>
      </c>
      <c r="J129" s="2">
        <f>IF($A129, 1, 0)</f>
        <v/>
      </c>
      <c r="K129">
        <f>IF(AND('Raw Data'!D124&gt;'Raw Data'!E124, ABS('Raw Data'!D124-'Raw Data'!E124)&lt;14), 'Raw Data'!K124, 0)</f>
        <v/>
      </c>
      <c r="L129" s="2">
        <f>IF($A129, 1, 0)</f>
        <v/>
      </c>
      <c r="M129">
        <f>IF(AND('Raw Data'!D124&gt;'Raw Data'!E124, ABS('Raw Data'!D124-'Raw Data'!E124)&gt;13), 'Raw Data'!L124, 0)</f>
        <v/>
      </c>
      <c r="N129" s="2">
        <f>IF($A129, 1, 0)</f>
        <v/>
      </c>
      <c r="O129">
        <f>IF(AND('Raw Data'!E124&gt;'Raw Data'!D124, ABS('Raw Data'!E124-'Raw Data'!D124)&lt;14), 'Raw Data'!M124, 0)</f>
        <v/>
      </c>
      <c r="P129" s="2">
        <f>IF($A129, 1, 0)</f>
        <v/>
      </c>
      <c r="Q129">
        <f>IF(AND('Raw Data'!E124&gt;'Raw Data'!D124, ABS('Raw Data'!E124-'Raw Data'!D124)&gt;13), 'Raw Data'!N124, 0)</f>
        <v/>
      </c>
      <c r="R129" s="2">
        <f>IF($A129, 1, 0)</f>
        <v/>
      </c>
      <c r="S129">
        <f>IF(AND('Raw Data'!D124&gt;'Raw Data'!E124, ABS('Raw Data'!E124-'Raw Data'!D124)&gt;7), 'Raw Data'!V124, 0)</f>
        <v/>
      </c>
      <c r="T129" s="2">
        <f>IF($A129, 1, 0)</f>
        <v/>
      </c>
      <c r="U129">
        <f>IF(ABS('Raw Data'!D124-'Raw Data'!E124)&lt;8, 'Raw Data'!W124, 0)</f>
        <v/>
      </c>
      <c r="V129" s="2">
        <f>IF($A129, 1, 0)</f>
        <v/>
      </c>
      <c r="W129">
        <f>IF(AND('Raw Data'!E124&gt;'Raw Data'!D124, ABS('Raw Data'!E124-'Raw Data'!D124)&gt;7), 'Raw Data'!X124, 0)</f>
        <v/>
      </c>
      <c r="X129" s="2">
        <f>IF($A129, 1, 0)</f>
        <v/>
      </c>
      <c r="Y129">
        <f>IF(AND('Raw Data'!D124&gt;'Raw Data'!E124, ABS('Raw Data'!E124-'Raw Data'!D124)&gt;3), 'Raw Data'!Y124, 0)</f>
        <v/>
      </c>
      <c r="Z129" s="2">
        <f>IF($A129, 1, 0)</f>
        <v/>
      </c>
      <c r="AA129">
        <f>IF(ABS('Raw Data'!D124-'Raw Data'!E124)&lt;4, 'Raw Data'!Z124, 0)</f>
        <v/>
      </c>
      <c r="AB129" s="2">
        <f>IF($A129, 1, 0)</f>
        <v/>
      </c>
      <c r="AC129">
        <f>IF(AND('Raw Data'!E124&gt;'Raw Data'!D124, ABS('Raw Data'!E124-'Raw Data'!D124)&gt;7), 'Raw Data'!AA124, 0)</f>
        <v/>
      </c>
      <c r="AD129" s="2">
        <f>IF($A129, 1, 0)</f>
        <v/>
      </c>
      <c r="AE129">
        <f>IF(AND('Raw Data'!D124&gt;9, 'Raw Data'!E124&gt;9), 'Raw Data'!AL124, 0)</f>
        <v/>
      </c>
      <c r="AF129" s="2">
        <f>IF($A129, 1, 0)</f>
        <v/>
      </c>
      <c r="AG129">
        <f>IF(AE129=0, 'Raw Data'!AM124, 0)</f>
        <v/>
      </c>
      <c r="AH129" s="2">
        <f>IF($A129, 1, 0)</f>
        <v/>
      </c>
      <c r="AI129">
        <f>IF(AND('Raw Data'!$D124&gt;14, 'Raw Data'!$E124&gt;14), 'Raw Data'!AN124, 0)</f>
        <v/>
      </c>
      <c r="AJ129" s="2">
        <f>IF($A129, 1, 0)</f>
        <v/>
      </c>
      <c r="AK129">
        <f>IF(AI129=0, 'Raw Data'!AO124, 0)</f>
        <v/>
      </c>
      <c r="AL129" s="2">
        <f>IF($A129, 1, 0)</f>
        <v/>
      </c>
      <c r="AM129">
        <f>IF(AND('Raw Data'!$D124&gt;19, 'Raw Data'!$E124&gt;19), 'Raw Data'!AP124, 0)</f>
        <v/>
      </c>
      <c r="AN129" s="2">
        <f>IF($A129, 1, 0)</f>
        <v/>
      </c>
      <c r="AO129">
        <f>IF(AM129=0, 'Raw Data'!AQ124, 0)</f>
        <v/>
      </c>
      <c r="AP129" s="2">
        <f>IF($A129, 1, 0)</f>
        <v/>
      </c>
      <c r="AQ129">
        <f>IF(AND('Raw Data'!$D124&gt;24, 'Raw Data'!$E124&gt;24), 'Raw Data'!AR124, 0)</f>
        <v/>
      </c>
      <c r="AR129" s="2">
        <f>IF($A129, 1, 0)</f>
        <v/>
      </c>
      <c r="AS129">
        <f>IF(AQ129=0, 'Raw Data'!AS124, 0)</f>
        <v/>
      </c>
      <c r="AT129" s="2">
        <f>IF($A129, 1, 0)</f>
        <v/>
      </c>
      <c r="AU129">
        <f>IF(AND('Raw Data'!$D124&gt;29, 'Raw Data'!$E124&gt;29), 'Raw Data'!AT124, 0)</f>
        <v/>
      </c>
      <c r="AV129" s="2">
        <f>IF($A129, 1, 0)</f>
        <v/>
      </c>
      <c r="AW129">
        <f>IF(AU129=0, 'Raw Data'!AU124, 0)</f>
        <v/>
      </c>
      <c r="AX129" s="2">
        <f>IF($A129, 1, 0)</f>
        <v/>
      </c>
      <c r="AY129">
        <f>IF(ISNUMBER('Raw Data'!D124), IF(_xlfn.XLOOKUP(SMALL('Raw Data'!K124:N124, 1), K129:Q129, K129:Q129, 0)&gt;0, SMALL('Raw Data'!K124:N124, 1), 0), 0)</f>
        <v/>
      </c>
      <c r="AZ129" s="2">
        <f>IF($A129, 1, 0)</f>
        <v/>
      </c>
      <c r="BA129">
        <f>IF(ISNUMBER('Raw Data'!D124), IF(_xlfn.XLOOKUP(SMALL('Raw Data'!K124:N124, 2), K129:Q129, K129:Q129, 0)&gt;0, SMALL('Raw Data'!K124:N124, 2), 0), 0)</f>
        <v/>
      </c>
      <c r="BB129" s="2">
        <f>IF($A129, 1, 0)</f>
        <v/>
      </c>
      <c r="BC129">
        <f>IF(ISNUMBER('Raw Data'!D124), IF(_xlfn.XLOOKUP(SMALL('Raw Data'!K124:N124, 3), K129:Q129, K129:Q129, 0)&gt;0, SMALL('Raw Data'!K124:N124, 3), 0), 0)</f>
        <v/>
      </c>
      <c r="BD129" s="2">
        <f>IF($A129, 1, 0)</f>
        <v/>
      </c>
      <c r="BE129">
        <f>IF(ISNUMBER('Raw Data'!D124), IF(_xlfn.XLOOKUP(SMALL('Raw Data'!K124:N124, 4), K129:Q129, K129:Q129, 0)&gt;0, SMALL('Raw Data'!K124:N124, 4), 0), 0)</f>
        <v/>
      </c>
      <c r="BF129" s="2">
        <f>IF($A129, 1, 0)</f>
        <v/>
      </c>
      <c r="BG129">
        <f>IF(AND('Raw Data'!I124&lt;'Raw Data'!J124, 'Raw Data'!D124&gt;'Raw Data'!E124), 'Raw Data'!I124, IF(AND('Raw Data'!J124&lt;'Raw Data'!I124, 'Raw Data'!E124&gt;'Raw Data'!D124), 'Raw Data'!J124, 0))</f>
        <v/>
      </c>
      <c r="BH129">
        <f>IF(OR(AND('Raw Data'!I124&lt;'Raw Data'!J124, 'Raw Data'!I124&gt;BH$1), AND('Raw Data'!J124&lt;'Raw Data'!I124, 'Raw Data'!J124&gt;BH$1)), 1, 0)</f>
        <v/>
      </c>
      <c r="BI129">
        <f>IF(AND(BH129, ABS('Raw Data'!D124-'Raw Data'!E124)&lt;4), 'Raw Data'!Z124, 0)</f>
        <v/>
      </c>
      <c r="BJ129">
        <f>IF('Raw Data'!F124&gt;Analysis!BJ$1, 1, 0)</f>
        <v/>
      </c>
      <c r="BK129">
        <f>IF(BJ129, AQ129, 0)</f>
        <v/>
      </c>
      <c r="BL129">
        <f>IF(AND('Raw Data'!F124&lt;Analysis!BL$1, ISBLANK('Raw Data'!F124)=FALSE), 1, 0)</f>
        <v/>
      </c>
      <c r="BM129">
        <f>IF(BL129, AS129, 0)</f>
        <v/>
      </c>
      <c r="BN129">
        <f>IF(AND('Raw Data'!F124&lt;Analysis!BN$1, ISBLANK('Raw Data'!F124)=FALSE), 1, 0)</f>
        <v/>
      </c>
      <c r="BO129">
        <f>IF(BN129, AI129, 0)</f>
        <v/>
      </c>
    </row>
    <row r="130">
      <c r="A130" s="2">
        <f>'Raw Data'!A125</f>
        <v/>
      </c>
      <c r="B130" s="2">
        <f>IF(A130, 1, 0)</f>
        <v/>
      </c>
      <c r="C130">
        <f>IF('Raw Data'!D125&lt;'Raw Data'!E125, 'Raw Data'!J125, 0)</f>
        <v/>
      </c>
      <c r="D130" s="2">
        <f>IF(A130, 1, 0)</f>
        <v/>
      </c>
      <c r="E130">
        <f>IF('Raw Data'!D125&gt;'Raw Data'!E125, 'Raw Data'!I125, 0)</f>
        <v/>
      </c>
      <c r="F130" s="2">
        <f>IF('Raw Data'!F125&gt;0, 1, 0)</f>
        <v/>
      </c>
      <c r="G130">
        <f>IF(SUM('Raw Data'!D125:E125)&lt;'Raw Data'!F125, 'Raw Data'!H125, 0)</f>
        <v/>
      </c>
      <c r="H130">
        <f>IF('Raw Data'!F125&gt;0, 1, 0)</f>
        <v/>
      </c>
      <c r="I130">
        <f>IF(SUM('Raw Data'!D125:E125)&gt;'Raw Data'!F125, 'Raw Data'!G125, 0)</f>
        <v/>
      </c>
      <c r="J130" s="2">
        <f>IF($A130, 1, 0)</f>
        <v/>
      </c>
      <c r="K130">
        <f>IF(AND('Raw Data'!D125&gt;'Raw Data'!E125, ABS('Raw Data'!D125-'Raw Data'!E125)&lt;14), 'Raw Data'!K125, 0)</f>
        <v/>
      </c>
      <c r="L130" s="2">
        <f>IF($A130, 1, 0)</f>
        <v/>
      </c>
      <c r="M130">
        <f>IF(AND('Raw Data'!D125&gt;'Raw Data'!E125, ABS('Raw Data'!D125-'Raw Data'!E125)&gt;13), 'Raw Data'!L125, 0)</f>
        <v/>
      </c>
      <c r="N130" s="2">
        <f>IF($A130, 1, 0)</f>
        <v/>
      </c>
      <c r="O130">
        <f>IF(AND('Raw Data'!E125&gt;'Raw Data'!D125, ABS('Raw Data'!E125-'Raw Data'!D125)&lt;14), 'Raw Data'!M125, 0)</f>
        <v/>
      </c>
      <c r="P130" s="2">
        <f>IF($A130, 1, 0)</f>
        <v/>
      </c>
      <c r="Q130">
        <f>IF(AND('Raw Data'!E125&gt;'Raw Data'!D125, ABS('Raw Data'!E125-'Raw Data'!D125)&gt;13), 'Raw Data'!N125, 0)</f>
        <v/>
      </c>
      <c r="R130" s="2">
        <f>IF($A130, 1, 0)</f>
        <v/>
      </c>
      <c r="S130">
        <f>IF(AND('Raw Data'!D125&gt;'Raw Data'!E125, ABS('Raw Data'!E125-'Raw Data'!D125)&gt;7), 'Raw Data'!V125, 0)</f>
        <v/>
      </c>
      <c r="T130" s="2">
        <f>IF($A130, 1, 0)</f>
        <v/>
      </c>
      <c r="U130">
        <f>IF(ABS('Raw Data'!D125-'Raw Data'!E125)&lt;8, 'Raw Data'!W125, 0)</f>
        <v/>
      </c>
      <c r="V130" s="2">
        <f>IF($A130, 1, 0)</f>
        <v/>
      </c>
      <c r="W130">
        <f>IF(AND('Raw Data'!E125&gt;'Raw Data'!D125, ABS('Raw Data'!E125-'Raw Data'!D125)&gt;7), 'Raw Data'!X125, 0)</f>
        <v/>
      </c>
      <c r="X130" s="2">
        <f>IF($A130, 1, 0)</f>
        <v/>
      </c>
      <c r="Y130">
        <f>IF(AND('Raw Data'!D125&gt;'Raw Data'!E125, ABS('Raw Data'!E125-'Raw Data'!D125)&gt;3), 'Raw Data'!Y125, 0)</f>
        <v/>
      </c>
      <c r="Z130" s="2">
        <f>IF($A130, 1, 0)</f>
        <v/>
      </c>
      <c r="AA130">
        <f>IF(ABS('Raw Data'!D125-'Raw Data'!E125)&lt;4, 'Raw Data'!Z125, 0)</f>
        <v/>
      </c>
      <c r="AB130" s="2">
        <f>IF($A130, 1, 0)</f>
        <v/>
      </c>
      <c r="AC130">
        <f>IF(AND('Raw Data'!E125&gt;'Raw Data'!D125, ABS('Raw Data'!E125-'Raw Data'!D125)&gt;7), 'Raw Data'!AA125, 0)</f>
        <v/>
      </c>
      <c r="AD130" s="2">
        <f>IF($A130, 1, 0)</f>
        <v/>
      </c>
      <c r="AE130">
        <f>IF(AND('Raw Data'!D125&gt;9, 'Raw Data'!E125&gt;9), 'Raw Data'!AL125, 0)</f>
        <v/>
      </c>
      <c r="AF130" s="2">
        <f>IF($A130, 1, 0)</f>
        <v/>
      </c>
      <c r="AG130">
        <f>IF(AE130=0, 'Raw Data'!AM125, 0)</f>
        <v/>
      </c>
      <c r="AH130" s="2">
        <f>IF($A130, 1, 0)</f>
        <v/>
      </c>
      <c r="AI130">
        <f>IF(AND('Raw Data'!$D125&gt;14, 'Raw Data'!$E125&gt;14), 'Raw Data'!AN125, 0)</f>
        <v/>
      </c>
      <c r="AJ130" s="2">
        <f>IF($A130, 1, 0)</f>
        <v/>
      </c>
      <c r="AK130">
        <f>IF(AI130=0, 'Raw Data'!AO125, 0)</f>
        <v/>
      </c>
      <c r="AL130" s="2">
        <f>IF($A130, 1, 0)</f>
        <v/>
      </c>
      <c r="AM130">
        <f>IF(AND('Raw Data'!$D125&gt;19, 'Raw Data'!$E125&gt;19), 'Raw Data'!AP125, 0)</f>
        <v/>
      </c>
      <c r="AN130" s="2">
        <f>IF($A130, 1, 0)</f>
        <v/>
      </c>
      <c r="AO130">
        <f>IF(AM130=0, 'Raw Data'!AQ125, 0)</f>
        <v/>
      </c>
      <c r="AP130" s="2">
        <f>IF($A130, 1, 0)</f>
        <v/>
      </c>
      <c r="AQ130">
        <f>IF(AND('Raw Data'!$D125&gt;24, 'Raw Data'!$E125&gt;24), 'Raw Data'!AR125, 0)</f>
        <v/>
      </c>
      <c r="AR130" s="2">
        <f>IF($A130, 1, 0)</f>
        <v/>
      </c>
      <c r="AS130">
        <f>IF(AQ130=0, 'Raw Data'!AS125, 0)</f>
        <v/>
      </c>
      <c r="AT130" s="2">
        <f>IF($A130, 1, 0)</f>
        <v/>
      </c>
      <c r="AU130">
        <f>IF(AND('Raw Data'!$D125&gt;29, 'Raw Data'!$E125&gt;29), 'Raw Data'!AT125, 0)</f>
        <v/>
      </c>
      <c r="AV130" s="2">
        <f>IF($A130, 1, 0)</f>
        <v/>
      </c>
      <c r="AW130">
        <f>IF(AU130=0, 'Raw Data'!AU125, 0)</f>
        <v/>
      </c>
      <c r="AX130" s="2">
        <f>IF($A130, 1, 0)</f>
        <v/>
      </c>
      <c r="AY130">
        <f>IF(ISNUMBER('Raw Data'!D125), IF(_xlfn.XLOOKUP(SMALL('Raw Data'!K125:N125, 1), K130:Q130, K130:Q130, 0)&gt;0, SMALL('Raw Data'!K125:N125, 1), 0), 0)</f>
        <v/>
      </c>
      <c r="AZ130" s="2">
        <f>IF($A130, 1, 0)</f>
        <v/>
      </c>
      <c r="BA130">
        <f>IF(ISNUMBER('Raw Data'!D125), IF(_xlfn.XLOOKUP(SMALL('Raw Data'!K125:N125, 2), K130:Q130, K130:Q130, 0)&gt;0, SMALL('Raw Data'!K125:N125, 2), 0), 0)</f>
        <v/>
      </c>
      <c r="BB130" s="2">
        <f>IF($A130, 1, 0)</f>
        <v/>
      </c>
      <c r="BC130">
        <f>IF(ISNUMBER('Raw Data'!D125), IF(_xlfn.XLOOKUP(SMALL('Raw Data'!K125:N125, 3), K130:Q130, K130:Q130, 0)&gt;0, SMALL('Raw Data'!K125:N125, 3), 0), 0)</f>
        <v/>
      </c>
      <c r="BD130" s="2">
        <f>IF($A130, 1, 0)</f>
        <v/>
      </c>
      <c r="BE130">
        <f>IF(ISNUMBER('Raw Data'!D125), IF(_xlfn.XLOOKUP(SMALL('Raw Data'!K125:N125, 4), K130:Q130, K130:Q130, 0)&gt;0, SMALL('Raw Data'!K125:N125, 4), 0), 0)</f>
        <v/>
      </c>
      <c r="BF130" s="2">
        <f>IF($A130, 1, 0)</f>
        <v/>
      </c>
      <c r="BG130">
        <f>IF(AND('Raw Data'!I125&lt;'Raw Data'!J125, 'Raw Data'!D125&gt;'Raw Data'!E125), 'Raw Data'!I125, IF(AND('Raw Data'!J125&lt;'Raw Data'!I125, 'Raw Data'!E125&gt;'Raw Data'!D125), 'Raw Data'!J125, 0))</f>
        <v/>
      </c>
      <c r="BH130">
        <f>IF(OR(AND('Raw Data'!I125&lt;'Raw Data'!J125, 'Raw Data'!I125&gt;BH$1), AND('Raw Data'!J125&lt;'Raw Data'!I125, 'Raw Data'!J125&gt;BH$1)), 1, 0)</f>
        <v/>
      </c>
      <c r="BI130">
        <f>IF(AND(BH130, ABS('Raw Data'!D125-'Raw Data'!E125)&lt;4), 'Raw Data'!Z125, 0)</f>
        <v/>
      </c>
      <c r="BJ130">
        <f>IF('Raw Data'!F125&gt;Analysis!BJ$1, 1, 0)</f>
        <v/>
      </c>
      <c r="BK130">
        <f>IF(BJ130, AQ130, 0)</f>
        <v/>
      </c>
      <c r="BL130">
        <f>IF(AND('Raw Data'!F125&lt;Analysis!BL$1, ISBLANK('Raw Data'!F125)=FALSE), 1, 0)</f>
        <v/>
      </c>
      <c r="BM130">
        <f>IF(BL130, AS130, 0)</f>
        <v/>
      </c>
      <c r="BN130">
        <f>IF(AND('Raw Data'!F125&lt;Analysis!BN$1, ISBLANK('Raw Data'!F125)=FALSE), 1, 0)</f>
        <v/>
      </c>
      <c r="BO130">
        <f>IF(BN130, AI130, 0)</f>
        <v/>
      </c>
    </row>
    <row r="131">
      <c r="A131" s="2">
        <f>'Raw Data'!A126</f>
        <v/>
      </c>
      <c r="B131" s="2">
        <f>IF(A131, 1, 0)</f>
        <v/>
      </c>
      <c r="C131">
        <f>IF('Raw Data'!D126&lt;'Raw Data'!E126, 'Raw Data'!J126, 0)</f>
        <v/>
      </c>
      <c r="D131" s="2">
        <f>IF(A131, 1, 0)</f>
        <v/>
      </c>
      <c r="E131">
        <f>IF('Raw Data'!D126&gt;'Raw Data'!E126, 'Raw Data'!I126, 0)</f>
        <v/>
      </c>
      <c r="F131" s="2">
        <f>IF('Raw Data'!F126&gt;0, 1, 0)</f>
        <v/>
      </c>
      <c r="G131">
        <f>IF(SUM('Raw Data'!D126:E126)&lt;'Raw Data'!F126, 'Raw Data'!H126, 0)</f>
        <v/>
      </c>
      <c r="H131">
        <f>IF('Raw Data'!F126&gt;0, 1, 0)</f>
        <v/>
      </c>
      <c r="I131">
        <f>IF(SUM('Raw Data'!D126:E126)&gt;'Raw Data'!F126, 'Raw Data'!G126, 0)</f>
        <v/>
      </c>
      <c r="J131" s="2">
        <f>IF($A131, 1, 0)</f>
        <v/>
      </c>
      <c r="K131">
        <f>IF(AND('Raw Data'!D126&gt;'Raw Data'!E126, ABS('Raw Data'!D126-'Raw Data'!E126)&lt;14), 'Raw Data'!K126, 0)</f>
        <v/>
      </c>
      <c r="L131" s="2">
        <f>IF($A131, 1, 0)</f>
        <v/>
      </c>
      <c r="M131">
        <f>IF(AND('Raw Data'!D126&gt;'Raw Data'!E126, ABS('Raw Data'!D126-'Raw Data'!E126)&gt;13), 'Raw Data'!L126, 0)</f>
        <v/>
      </c>
      <c r="N131" s="2">
        <f>IF($A131, 1, 0)</f>
        <v/>
      </c>
      <c r="O131">
        <f>IF(AND('Raw Data'!E126&gt;'Raw Data'!D126, ABS('Raw Data'!E126-'Raw Data'!D126)&lt;14), 'Raw Data'!M126, 0)</f>
        <v/>
      </c>
      <c r="P131" s="2">
        <f>IF($A131, 1, 0)</f>
        <v/>
      </c>
      <c r="Q131">
        <f>IF(AND('Raw Data'!E126&gt;'Raw Data'!D126, ABS('Raw Data'!E126-'Raw Data'!D126)&gt;13), 'Raw Data'!N126, 0)</f>
        <v/>
      </c>
      <c r="R131" s="2">
        <f>IF($A131, 1, 0)</f>
        <v/>
      </c>
      <c r="S131">
        <f>IF(AND('Raw Data'!D126&gt;'Raw Data'!E126, ABS('Raw Data'!E126-'Raw Data'!D126)&gt;7), 'Raw Data'!V126, 0)</f>
        <v/>
      </c>
      <c r="T131" s="2">
        <f>IF($A131, 1, 0)</f>
        <v/>
      </c>
      <c r="U131">
        <f>IF(ABS('Raw Data'!D126-'Raw Data'!E126)&lt;8, 'Raw Data'!W126, 0)</f>
        <v/>
      </c>
      <c r="V131" s="2">
        <f>IF($A131, 1, 0)</f>
        <v/>
      </c>
      <c r="W131">
        <f>IF(AND('Raw Data'!E126&gt;'Raw Data'!D126, ABS('Raw Data'!E126-'Raw Data'!D126)&gt;7), 'Raw Data'!X126, 0)</f>
        <v/>
      </c>
      <c r="X131" s="2">
        <f>IF($A131, 1, 0)</f>
        <v/>
      </c>
      <c r="Y131">
        <f>IF(AND('Raw Data'!D126&gt;'Raw Data'!E126, ABS('Raw Data'!E126-'Raw Data'!D126)&gt;3), 'Raw Data'!Y126, 0)</f>
        <v/>
      </c>
      <c r="Z131" s="2">
        <f>IF($A131, 1, 0)</f>
        <v/>
      </c>
      <c r="AA131">
        <f>IF(ABS('Raw Data'!D126-'Raw Data'!E126)&lt;4, 'Raw Data'!Z126, 0)</f>
        <v/>
      </c>
      <c r="AB131" s="2">
        <f>IF($A131, 1, 0)</f>
        <v/>
      </c>
      <c r="AC131">
        <f>IF(AND('Raw Data'!E126&gt;'Raw Data'!D126, ABS('Raw Data'!E126-'Raw Data'!D126)&gt;7), 'Raw Data'!AA126, 0)</f>
        <v/>
      </c>
      <c r="AD131" s="2">
        <f>IF($A131, 1, 0)</f>
        <v/>
      </c>
      <c r="AE131">
        <f>IF(AND('Raw Data'!D126&gt;9, 'Raw Data'!E126&gt;9), 'Raw Data'!AL126, 0)</f>
        <v/>
      </c>
      <c r="AF131" s="2">
        <f>IF($A131, 1, 0)</f>
        <v/>
      </c>
      <c r="AG131">
        <f>IF(AE131=0, 'Raw Data'!AM126, 0)</f>
        <v/>
      </c>
      <c r="AH131" s="2">
        <f>IF($A131, 1, 0)</f>
        <v/>
      </c>
      <c r="AI131">
        <f>IF(AND('Raw Data'!$D126&gt;14, 'Raw Data'!$E126&gt;14), 'Raw Data'!AN126, 0)</f>
        <v/>
      </c>
      <c r="AJ131" s="2">
        <f>IF($A131, 1, 0)</f>
        <v/>
      </c>
      <c r="AK131">
        <f>IF(AI131=0, 'Raw Data'!AO126, 0)</f>
        <v/>
      </c>
      <c r="AL131" s="2">
        <f>IF($A131, 1, 0)</f>
        <v/>
      </c>
      <c r="AM131">
        <f>IF(AND('Raw Data'!$D126&gt;19, 'Raw Data'!$E126&gt;19), 'Raw Data'!AP126, 0)</f>
        <v/>
      </c>
      <c r="AN131" s="2">
        <f>IF($A131, 1, 0)</f>
        <v/>
      </c>
      <c r="AO131">
        <f>IF(AM131=0, 'Raw Data'!AQ126, 0)</f>
        <v/>
      </c>
      <c r="AP131" s="2">
        <f>IF($A131, 1, 0)</f>
        <v/>
      </c>
      <c r="AQ131">
        <f>IF(AND('Raw Data'!$D126&gt;24, 'Raw Data'!$E126&gt;24), 'Raw Data'!AR126, 0)</f>
        <v/>
      </c>
      <c r="AR131" s="2">
        <f>IF($A131, 1, 0)</f>
        <v/>
      </c>
      <c r="AS131">
        <f>IF(AQ131=0, 'Raw Data'!AS126, 0)</f>
        <v/>
      </c>
      <c r="AT131" s="2">
        <f>IF($A131, 1, 0)</f>
        <v/>
      </c>
      <c r="AU131">
        <f>IF(AND('Raw Data'!$D126&gt;29, 'Raw Data'!$E126&gt;29), 'Raw Data'!AT126, 0)</f>
        <v/>
      </c>
      <c r="AV131" s="2">
        <f>IF($A131, 1, 0)</f>
        <v/>
      </c>
      <c r="AW131">
        <f>IF(AU131=0, 'Raw Data'!AU126, 0)</f>
        <v/>
      </c>
      <c r="AX131" s="2">
        <f>IF($A131, 1, 0)</f>
        <v/>
      </c>
      <c r="AY131">
        <f>IF(ISNUMBER('Raw Data'!D126), IF(_xlfn.XLOOKUP(SMALL('Raw Data'!K126:N126, 1), K131:Q131, K131:Q131, 0)&gt;0, SMALL('Raw Data'!K126:N126, 1), 0), 0)</f>
        <v/>
      </c>
      <c r="AZ131" s="2">
        <f>IF($A131, 1, 0)</f>
        <v/>
      </c>
      <c r="BA131">
        <f>IF(ISNUMBER('Raw Data'!D126), IF(_xlfn.XLOOKUP(SMALL('Raw Data'!K126:N126, 2), K131:Q131, K131:Q131, 0)&gt;0, SMALL('Raw Data'!K126:N126, 2), 0), 0)</f>
        <v/>
      </c>
      <c r="BB131" s="2">
        <f>IF($A131, 1, 0)</f>
        <v/>
      </c>
      <c r="BC131">
        <f>IF(ISNUMBER('Raw Data'!D126), IF(_xlfn.XLOOKUP(SMALL('Raw Data'!K126:N126, 3), K131:Q131, K131:Q131, 0)&gt;0, SMALL('Raw Data'!K126:N126, 3), 0), 0)</f>
        <v/>
      </c>
      <c r="BD131" s="2">
        <f>IF($A131, 1, 0)</f>
        <v/>
      </c>
      <c r="BE131">
        <f>IF(ISNUMBER('Raw Data'!D126), IF(_xlfn.XLOOKUP(SMALL('Raw Data'!K126:N126, 4), K131:Q131, K131:Q131, 0)&gt;0, SMALL('Raw Data'!K126:N126, 4), 0), 0)</f>
        <v/>
      </c>
      <c r="BF131" s="2">
        <f>IF($A131, 1, 0)</f>
        <v/>
      </c>
      <c r="BG131">
        <f>IF(AND('Raw Data'!I126&lt;'Raw Data'!J126, 'Raw Data'!D126&gt;'Raw Data'!E126), 'Raw Data'!I126, IF(AND('Raw Data'!J126&lt;'Raw Data'!I126, 'Raw Data'!E126&gt;'Raw Data'!D126), 'Raw Data'!J126, 0))</f>
        <v/>
      </c>
      <c r="BH131">
        <f>IF(OR(AND('Raw Data'!I126&lt;'Raw Data'!J126, 'Raw Data'!I126&gt;BH$1), AND('Raw Data'!J126&lt;'Raw Data'!I126, 'Raw Data'!J126&gt;BH$1)), 1, 0)</f>
        <v/>
      </c>
      <c r="BI131">
        <f>IF(AND(BH131, ABS('Raw Data'!D126-'Raw Data'!E126)&lt;4), 'Raw Data'!Z126, 0)</f>
        <v/>
      </c>
      <c r="BJ131">
        <f>IF('Raw Data'!F126&gt;Analysis!BJ$1, 1, 0)</f>
        <v/>
      </c>
      <c r="BK131">
        <f>IF(BJ131, AQ131, 0)</f>
        <v/>
      </c>
      <c r="BL131">
        <f>IF(AND('Raw Data'!F126&lt;Analysis!BL$1, ISBLANK('Raw Data'!F126)=FALSE), 1, 0)</f>
        <v/>
      </c>
      <c r="BM131">
        <f>IF(BL131, AS131, 0)</f>
        <v/>
      </c>
      <c r="BN131">
        <f>IF(AND('Raw Data'!F126&lt;Analysis!BN$1, ISBLANK('Raw Data'!F126)=FALSE), 1, 0)</f>
        <v/>
      </c>
      <c r="BO131">
        <f>IF(BN131, AI131, 0)</f>
        <v/>
      </c>
    </row>
    <row r="132">
      <c r="A132" s="2">
        <f>'Raw Data'!A127</f>
        <v/>
      </c>
      <c r="B132" s="2">
        <f>IF(A132, 1, 0)</f>
        <v/>
      </c>
      <c r="C132">
        <f>IF('Raw Data'!D127&lt;'Raw Data'!E127, 'Raw Data'!J127, 0)</f>
        <v/>
      </c>
      <c r="D132" s="2">
        <f>IF(A132, 1, 0)</f>
        <v/>
      </c>
      <c r="E132">
        <f>IF('Raw Data'!D127&gt;'Raw Data'!E127, 'Raw Data'!I127, 0)</f>
        <v/>
      </c>
      <c r="F132" s="2">
        <f>IF('Raw Data'!F127&gt;0, 1, 0)</f>
        <v/>
      </c>
      <c r="G132">
        <f>IF(SUM('Raw Data'!D127:E127)&lt;'Raw Data'!F127, 'Raw Data'!H127, 0)</f>
        <v/>
      </c>
      <c r="H132">
        <f>IF('Raw Data'!F127&gt;0, 1, 0)</f>
        <v/>
      </c>
      <c r="I132">
        <f>IF(SUM('Raw Data'!D127:E127)&gt;'Raw Data'!F127, 'Raw Data'!G127, 0)</f>
        <v/>
      </c>
      <c r="J132" s="2">
        <f>IF($A132, 1, 0)</f>
        <v/>
      </c>
      <c r="K132">
        <f>IF(AND('Raw Data'!D127&gt;'Raw Data'!E127, ABS('Raw Data'!D127-'Raw Data'!E127)&lt;14), 'Raw Data'!K127, 0)</f>
        <v/>
      </c>
      <c r="L132" s="2">
        <f>IF($A132, 1, 0)</f>
        <v/>
      </c>
      <c r="M132">
        <f>IF(AND('Raw Data'!D127&gt;'Raw Data'!E127, ABS('Raw Data'!D127-'Raw Data'!E127)&gt;13), 'Raw Data'!L127, 0)</f>
        <v/>
      </c>
      <c r="N132" s="2">
        <f>IF($A132, 1, 0)</f>
        <v/>
      </c>
      <c r="O132">
        <f>IF(AND('Raw Data'!E127&gt;'Raw Data'!D127, ABS('Raw Data'!E127-'Raw Data'!D127)&lt;14), 'Raw Data'!M127, 0)</f>
        <v/>
      </c>
      <c r="P132" s="2">
        <f>IF($A132, 1, 0)</f>
        <v/>
      </c>
      <c r="Q132">
        <f>IF(AND('Raw Data'!E127&gt;'Raw Data'!D127, ABS('Raw Data'!E127-'Raw Data'!D127)&gt;13), 'Raw Data'!N127, 0)</f>
        <v/>
      </c>
      <c r="R132" s="2">
        <f>IF($A132, 1, 0)</f>
        <v/>
      </c>
      <c r="S132">
        <f>IF(AND('Raw Data'!D127&gt;'Raw Data'!E127, ABS('Raw Data'!E127-'Raw Data'!D127)&gt;7), 'Raw Data'!V127, 0)</f>
        <v/>
      </c>
      <c r="T132" s="2">
        <f>IF($A132, 1, 0)</f>
        <v/>
      </c>
      <c r="U132">
        <f>IF(ABS('Raw Data'!D127-'Raw Data'!E127)&lt;8, 'Raw Data'!W127, 0)</f>
        <v/>
      </c>
      <c r="V132" s="2">
        <f>IF($A132, 1, 0)</f>
        <v/>
      </c>
      <c r="W132">
        <f>IF(AND('Raw Data'!E127&gt;'Raw Data'!D127, ABS('Raw Data'!E127-'Raw Data'!D127)&gt;7), 'Raw Data'!X127, 0)</f>
        <v/>
      </c>
      <c r="X132" s="2">
        <f>IF($A132, 1, 0)</f>
        <v/>
      </c>
      <c r="Y132">
        <f>IF(AND('Raw Data'!D127&gt;'Raw Data'!E127, ABS('Raw Data'!E127-'Raw Data'!D127)&gt;3), 'Raw Data'!Y127, 0)</f>
        <v/>
      </c>
      <c r="Z132" s="2">
        <f>IF($A132, 1, 0)</f>
        <v/>
      </c>
      <c r="AA132">
        <f>IF(ABS('Raw Data'!D127-'Raw Data'!E127)&lt;4, 'Raw Data'!Z127, 0)</f>
        <v/>
      </c>
      <c r="AB132" s="2">
        <f>IF($A132, 1, 0)</f>
        <v/>
      </c>
      <c r="AC132">
        <f>IF(AND('Raw Data'!E127&gt;'Raw Data'!D127, ABS('Raw Data'!E127-'Raw Data'!D127)&gt;7), 'Raw Data'!AA127, 0)</f>
        <v/>
      </c>
      <c r="AD132" s="2">
        <f>IF($A132, 1, 0)</f>
        <v/>
      </c>
      <c r="AE132">
        <f>IF(AND('Raw Data'!D127&gt;9, 'Raw Data'!E127&gt;9), 'Raw Data'!AL127, 0)</f>
        <v/>
      </c>
      <c r="AF132" s="2">
        <f>IF($A132, 1, 0)</f>
        <v/>
      </c>
      <c r="AG132">
        <f>IF(AE132=0, 'Raw Data'!AM127, 0)</f>
        <v/>
      </c>
      <c r="AH132" s="2">
        <f>IF($A132, 1, 0)</f>
        <v/>
      </c>
      <c r="AI132">
        <f>IF(AND('Raw Data'!$D127&gt;14, 'Raw Data'!$E127&gt;14), 'Raw Data'!AN127, 0)</f>
        <v/>
      </c>
      <c r="AJ132" s="2">
        <f>IF($A132, 1, 0)</f>
        <v/>
      </c>
      <c r="AK132">
        <f>IF(AI132=0, 'Raw Data'!AO127, 0)</f>
        <v/>
      </c>
      <c r="AL132" s="2">
        <f>IF($A132, 1, 0)</f>
        <v/>
      </c>
      <c r="AM132">
        <f>IF(AND('Raw Data'!$D127&gt;19, 'Raw Data'!$E127&gt;19), 'Raw Data'!AP127, 0)</f>
        <v/>
      </c>
      <c r="AN132" s="2">
        <f>IF($A132, 1, 0)</f>
        <v/>
      </c>
      <c r="AO132">
        <f>IF(AM132=0, 'Raw Data'!AQ127, 0)</f>
        <v/>
      </c>
      <c r="AP132" s="2">
        <f>IF($A132, 1, 0)</f>
        <v/>
      </c>
      <c r="AQ132">
        <f>IF(AND('Raw Data'!$D127&gt;24, 'Raw Data'!$E127&gt;24), 'Raw Data'!AR127, 0)</f>
        <v/>
      </c>
      <c r="AR132" s="2">
        <f>IF($A132, 1, 0)</f>
        <v/>
      </c>
      <c r="AS132">
        <f>IF(AQ132=0, 'Raw Data'!AS127, 0)</f>
        <v/>
      </c>
      <c r="AT132" s="2">
        <f>IF($A132, 1, 0)</f>
        <v/>
      </c>
      <c r="AU132">
        <f>IF(AND('Raw Data'!$D127&gt;29, 'Raw Data'!$E127&gt;29), 'Raw Data'!AT127, 0)</f>
        <v/>
      </c>
      <c r="AV132" s="2">
        <f>IF($A132, 1, 0)</f>
        <v/>
      </c>
      <c r="AW132">
        <f>IF(AU132=0, 'Raw Data'!AU127, 0)</f>
        <v/>
      </c>
      <c r="AX132" s="2">
        <f>IF($A132, 1, 0)</f>
        <v/>
      </c>
      <c r="AY132">
        <f>IF(ISNUMBER('Raw Data'!D127), IF(_xlfn.XLOOKUP(SMALL('Raw Data'!K127:N127, 1), K132:Q132, K132:Q132, 0)&gt;0, SMALL('Raw Data'!K127:N127, 1), 0), 0)</f>
        <v/>
      </c>
      <c r="AZ132" s="2">
        <f>IF($A132, 1, 0)</f>
        <v/>
      </c>
      <c r="BA132">
        <f>IF(ISNUMBER('Raw Data'!D127), IF(_xlfn.XLOOKUP(SMALL('Raw Data'!K127:N127, 2), K132:Q132, K132:Q132, 0)&gt;0, SMALL('Raw Data'!K127:N127, 2), 0), 0)</f>
        <v/>
      </c>
      <c r="BB132" s="2">
        <f>IF($A132, 1, 0)</f>
        <v/>
      </c>
      <c r="BC132">
        <f>IF(ISNUMBER('Raw Data'!D127), IF(_xlfn.XLOOKUP(SMALL('Raw Data'!K127:N127, 3), K132:Q132, K132:Q132, 0)&gt;0, SMALL('Raw Data'!K127:N127, 3), 0), 0)</f>
        <v/>
      </c>
      <c r="BD132" s="2">
        <f>IF($A132, 1, 0)</f>
        <v/>
      </c>
      <c r="BE132">
        <f>IF(ISNUMBER('Raw Data'!D127), IF(_xlfn.XLOOKUP(SMALL('Raw Data'!K127:N127, 4), K132:Q132, K132:Q132, 0)&gt;0, SMALL('Raw Data'!K127:N127, 4), 0), 0)</f>
        <v/>
      </c>
      <c r="BF132" s="2">
        <f>IF($A132, 1, 0)</f>
        <v/>
      </c>
      <c r="BG132">
        <f>IF(AND('Raw Data'!I127&lt;'Raw Data'!J127, 'Raw Data'!D127&gt;'Raw Data'!E127), 'Raw Data'!I127, IF(AND('Raw Data'!J127&lt;'Raw Data'!I127, 'Raw Data'!E127&gt;'Raw Data'!D127), 'Raw Data'!J127, 0))</f>
        <v/>
      </c>
      <c r="BH132">
        <f>IF(OR(AND('Raw Data'!I127&lt;'Raw Data'!J127, 'Raw Data'!I127&gt;BH$1), AND('Raw Data'!J127&lt;'Raw Data'!I127, 'Raw Data'!J127&gt;BH$1)), 1, 0)</f>
        <v/>
      </c>
      <c r="BI132">
        <f>IF(AND(BH132, ABS('Raw Data'!D127-'Raw Data'!E127)&lt;4), 'Raw Data'!Z127, 0)</f>
        <v/>
      </c>
      <c r="BJ132">
        <f>IF('Raw Data'!F127&gt;Analysis!BJ$1, 1, 0)</f>
        <v/>
      </c>
      <c r="BK132">
        <f>IF(BJ132, AQ132, 0)</f>
        <v/>
      </c>
      <c r="BL132">
        <f>IF(AND('Raw Data'!F127&lt;Analysis!BL$1, ISBLANK('Raw Data'!F127)=FALSE), 1, 0)</f>
        <v/>
      </c>
      <c r="BM132">
        <f>IF(BL132, AS132, 0)</f>
        <v/>
      </c>
      <c r="BN132">
        <f>IF(AND('Raw Data'!F127&lt;Analysis!BN$1, ISBLANK('Raw Data'!F127)=FALSE), 1, 0)</f>
        <v/>
      </c>
      <c r="BO132">
        <f>IF(BN132, AI132, 0)</f>
        <v/>
      </c>
    </row>
    <row r="133">
      <c r="A133" s="2">
        <f>'Raw Data'!A128</f>
        <v/>
      </c>
      <c r="B133" s="2">
        <f>IF(A133, 1, 0)</f>
        <v/>
      </c>
      <c r="C133">
        <f>IF('Raw Data'!D128&lt;'Raw Data'!E128, 'Raw Data'!J128, 0)</f>
        <v/>
      </c>
      <c r="D133" s="2">
        <f>IF(A133, 1, 0)</f>
        <v/>
      </c>
      <c r="E133">
        <f>IF('Raw Data'!D128&gt;'Raw Data'!E128, 'Raw Data'!I128, 0)</f>
        <v/>
      </c>
      <c r="F133" s="2">
        <f>IF('Raw Data'!F128&gt;0, 1, 0)</f>
        <v/>
      </c>
      <c r="G133">
        <f>IF(SUM('Raw Data'!D128:E128)&lt;'Raw Data'!F128, 'Raw Data'!H128, 0)</f>
        <v/>
      </c>
      <c r="H133">
        <f>IF('Raw Data'!F128&gt;0, 1, 0)</f>
        <v/>
      </c>
      <c r="I133">
        <f>IF(SUM('Raw Data'!D128:E128)&gt;'Raw Data'!F128, 'Raw Data'!G128, 0)</f>
        <v/>
      </c>
      <c r="J133" s="2">
        <f>IF($A133, 1, 0)</f>
        <v/>
      </c>
      <c r="K133">
        <f>IF(AND('Raw Data'!D128&gt;'Raw Data'!E128, ABS('Raw Data'!D128-'Raw Data'!E128)&lt;14), 'Raw Data'!K128, 0)</f>
        <v/>
      </c>
      <c r="L133" s="2">
        <f>IF($A133, 1, 0)</f>
        <v/>
      </c>
      <c r="M133">
        <f>IF(AND('Raw Data'!D128&gt;'Raw Data'!E128, ABS('Raw Data'!D128-'Raw Data'!E128)&gt;13), 'Raw Data'!L128, 0)</f>
        <v/>
      </c>
      <c r="N133" s="2">
        <f>IF($A133, 1, 0)</f>
        <v/>
      </c>
      <c r="O133">
        <f>IF(AND('Raw Data'!E128&gt;'Raw Data'!D128, ABS('Raw Data'!E128-'Raw Data'!D128)&lt;14), 'Raw Data'!M128, 0)</f>
        <v/>
      </c>
      <c r="P133" s="2">
        <f>IF($A133, 1, 0)</f>
        <v/>
      </c>
      <c r="Q133">
        <f>IF(AND('Raw Data'!E128&gt;'Raw Data'!D128, ABS('Raw Data'!E128-'Raw Data'!D128)&gt;13), 'Raw Data'!N128, 0)</f>
        <v/>
      </c>
      <c r="R133" s="2">
        <f>IF($A133, 1, 0)</f>
        <v/>
      </c>
      <c r="S133">
        <f>IF(AND('Raw Data'!D128&gt;'Raw Data'!E128, ABS('Raw Data'!E128-'Raw Data'!D128)&gt;7), 'Raw Data'!V128, 0)</f>
        <v/>
      </c>
      <c r="T133" s="2">
        <f>IF($A133, 1, 0)</f>
        <v/>
      </c>
      <c r="U133">
        <f>IF(ABS('Raw Data'!D128-'Raw Data'!E128)&lt;8, 'Raw Data'!W128, 0)</f>
        <v/>
      </c>
      <c r="V133" s="2">
        <f>IF($A133, 1, 0)</f>
        <v/>
      </c>
      <c r="W133">
        <f>IF(AND('Raw Data'!E128&gt;'Raw Data'!D128, ABS('Raw Data'!E128-'Raw Data'!D128)&gt;7), 'Raw Data'!X128, 0)</f>
        <v/>
      </c>
      <c r="X133" s="2">
        <f>IF($A133, 1, 0)</f>
        <v/>
      </c>
      <c r="Y133">
        <f>IF(AND('Raw Data'!D128&gt;'Raw Data'!E128, ABS('Raw Data'!E128-'Raw Data'!D128)&gt;3), 'Raw Data'!Y128, 0)</f>
        <v/>
      </c>
      <c r="Z133" s="2">
        <f>IF($A133, 1, 0)</f>
        <v/>
      </c>
      <c r="AA133">
        <f>IF(ABS('Raw Data'!D128-'Raw Data'!E128)&lt;4, 'Raw Data'!Z128, 0)</f>
        <v/>
      </c>
      <c r="AB133" s="2">
        <f>IF($A133, 1, 0)</f>
        <v/>
      </c>
      <c r="AC133">
        <f>IF(AND('Raw Data'!E128&gt;'Raw Data'!D128, ABS('Raw Data'!E128-'Raw Data'!D128)&gt;7), 'Raw Data'!AA128, 0)</f>
        <v/>
      </c>
      <c r="AD133" s="2">
        <f>IF($A133, 1, 0)</f>
        <v/>
      </c>
      <c r="AE133">
        <f>IF(AND('Raw Data'!D128&gt;9, 'Raw Data'!E128&gt;9), 'Raw Data'!AL128, 0)</f>
        <v/>
      </c>
      <c r="AF133" s="2">
        <f>IF($A133, 1, 0)</f>
        <v/>
      </c>
      <c r="AG133">
        <f>IF(AE133=0, 'Raw Data'!AM128, 0)</f>
        <v/>
      </c>
      <c r="AH133" s="2">
        <f>IF($A133, 1, 0)</f>
        <v/>
      </c>
      <c r="AI133">
        <f>IF(AND('Raw Data'!$D128&gt;14, 'Raw Data'!$E128&gt;14), 'Raw Data'!AN128, 0)</f>
        <v/>
      </c>
      <c r="AJ133" s="2">
        <f>IF($A133, 1, 0)</f>
        <v/>
      </c>
      <c r="AK133">
        <f>IF(AI133=0, 'Raw Data'!AO128, 0)</f>
        <v/>
      </c>
      <c r="AL133" s="2">
        <f>IF($A133, 1, 0)</f>
        <v/>
      </c>
      <c r="AM133">
        <f>IF(AND('Raw Data'!$D128&gt;19, 'Raw Data'!$E128&gt;19), 'Raw Data'!AP128, 0)</f>
        <v/>
      </c>
      <c r="AN133" s="2">
        <f>IF($A133, 1, 0)</f>
        <v/>
      </c>
      <c r="AO133">
        <f>IF(AM133=0, 'Raw Data'!AQ128, 0)</f>
        <v/>
      </c>
      <c r="AP133" s="2">
        <f>IF($A133, 1, 0)</f>
        <v/>
      </c>
      <c r="AQ133">
        <f>IF(AND('Raw Data'!$D128&gt;24, 'Raw Data'!$E128&gt;24), 'Raw Data'!AR128, 0)</f>
        <v/>
      </c>
      <c r="AR133" s="2">
        <f>IF($A133, 1, 0)</f>
        <v/>
      </c>
      <c r="AS133">
        <f>IF(AQ133=0, 'Raw Data'!AS128, 0)</f>
        <v/>
      </c>
      <c r="AT133" s="2">
        <f>IF($A133, 1, 0)</f>
        <v/>
      </c>
      <c r="AU133">
        <f>IF(AND('Raw Data'!$D128&gt;29, 'Raw Data'!$E128&gt;29), 'Raw Data'!AT128, 0)</f>
        <v/>
      </c>
      <c r="AV133" s="2">
        <f>IF($A133, 1, 0)</f>
        <v/>
      </c>
      <c r="AW133">
        <f>IF(AU133=0, 'Raw Data'!AU128, 0)</f>
        <v/>
      </c>
      <c r="AX133" s="2">
        <f>IF($A133, 1, 0)</f>
        <v/>
      </c>
      <c r="AY133">
        <f>IF(ISNUMBER('Raw Data'!D128), IF(_xlfn.XLOOKUP(SMALL('Raw Data'!K128:N128, 1), K133:Q133, K133:Q133, 0)&gt;0, SMALL('Raw Data'!K128:N128, 1), 0), 0)</f>
        <v/>
      </c>
      <c r="AZ133" s="2">
        <f>IF($A133, 1, 0)</f>
        <v/>
      </c>
      <c r="BA133">
        <f>IF(ISNUMBER('Raw Data'!D128), IF(_xlfn.XLOOKUP(SMALL('Raw Data'!K128:N128, 2), K133:Q133, K133:Q133, 0)&gt;0, SMALL('Raw Data'!K128:N128, 2), 0), 0)</f>
        <v/>
      </c>
      <c r="BB133" s="2">
        <f>IF($A133, 1, 0)</f>
        <v/>
      </c>
      <c r="BC133">
        <f>IF(ISNUMBER('Raw Data'!D128), IF(_xlfn.XLOOKUP(SMALL('Raw Data'!K128:N128, 3), K133:Q133, K133:Q133, 0)&gt;0, SMALL('Raw Data'!K128:N128, 3), 0), 0)</f>
        <v/>
      </c>
      <c r="BD133" s="2">
        <f>IF($A133, 1, 0)</f>
        <v/>
      </c>
      <c r="BE133">
        <f>IF(ISNUMBER('Raw Data'!D128), IF(_xlfn.XLOOKUP(SMALL('Raw Data'!K128:N128, 4), K133:Q133, K133:Q133, 0)&gt;0, SMALL('Raw Data'!K128:N128, 4), 0), 0)</f>
        <v/>
      </c>
      <c r="BF133" s="2">
        <f>IF($A133, 1, 0)</f>
        <v/>
      </c>
      <c r="BG133">
        <f>IF(AND('Raw Data'!I128&lt;'Raw Data'!J128, 'Raw Data'!D128&gt;'Raw Data'!E128), 'Raw Data'!I128, IF(AND('Raw Data'!J128&lt;'Raw Data'!I128, 'Raw Data'!E128&gt;'Raw Data'!D128), 'Raw Data'!J128, 0))</f>
        <v/>
      </c>
      <c r="BH133">
        <f>IF(OR(AND('Raw Data'!I128&lt;'Raw Data'!J128, 'Raw Data'!I128&gt;BH$1), AND('Raw Data'!J128&lt;'Raw Data'!I128, 'Raw Data'!J128&gt;BH$1)), 1, 0)</f>
        <v/>
      </c>
      <c r="BI133">
        <f>IF(AND(BH133, ABS('Raw Data'!D128-'Raw Data'!E128)&lt;4), 'Raw Data'!Z128, 0)</f>
        <v/>
      </c>
      <c r="BJ133">
        <f>IF('Raw Data'!F128&gt;Analysis!BJ$1, 1, 0)</f>
        <v/>
      </c>
      <c r="BK133">
        <f>IF(BJ133, AQ133, 0)</f>
        <v/>
      </c>
      <c r="BL133">
        <f>IF(AND('Raw Data'!F128&lt;Analysis!BL$1, ISBLANK('Raw Data'!F128)=FALSE), 1, 0)</f>
        <v/>
      </c>
      <c r="BM133">
        <f>IF(BL133, AS133, 0)</f>
        <v/>
      </c>
      <c r="BN133">
        <f>IF(AND('Raw Data'!F128&lt;Analysis!BN$1, ISBLANK('Raw Data'!F128)=FALSE), 1, 0)</f>
        <v/>
      </c>
      <c r="BO133">
        <f>IF(BN133, AI133, 0)</f>
        <v/>
      </c>
    </row>
    <row r="134">
      <c r="A134" s="2">
        <f>'Raw Data'!A129</f>
        <v/>
      </c>
      <c r="B134" s="2">
        <f>IF(A134, 1, 0)</f>
        <v/>
      </c>
      <c r="C134">
        <f>IF('Raw Data'!D129&lt;'Raw Data'!E129, 'Raw Data'!J129, 0)</f>
        <v/>
      </c>
      <c r="D134" s="2">
        <f>IF(A134, 1, 0)</f>
        <v/>
      </c>
      <c r="E134">
        <f>IF('Raw Data'!D129&gt;'Raw Data'!E129, 'Raw Data'!I129, 0)</f>
        <v/>
      </c>
      <c r="F134" s="2">
        <f>IF('Raw Data'!F129&gt;0, 1, 0)</f>
        <v/>
      </c>
      <c r="G134">
        <f>IF(SUM('Raw Data'!D129:E129)&lt;'Raw Data'!F129, 'Raw Data'!H129, 0)</f>
        <v/>
      </c>
      <c r="H134">
        <f>IF('Raw Data'!F129&gt;0, 1, 0)</f>
        <v/>
      </c>
      <c r="I134">
        <f>IF(SUM('Raw Data'!D129:E129)&gt;'Raw Data'!F129, 'Raw Data'!G129, 0)</f>
        <v/>
      </c>
      <c r="J134" s="2">
        <f>IF($A134, 1, 0)</f>
        <v/>
      </c>
      <c r="K134">
        <f>IF(AND('Raw Data'!D129&gt;'Raw Data'!E129, ABS('Raw Data'!D129-'Raw Data'!E129)&lt;14), 'Raw Data'!K129, 0)</f>
        <v/>
      </c>
      <c r="L134" s="2">
        <f>IF($A134, 1, 0)</f>
        <v/>
      </c>
      <c r="M134">
        <f>IF(AND('Raw Data'!D129&gt;'Raw Data'!E129, ABS('Raw Data'!D129-'Raw Data'!E129)&gt;13), 'Raw Data'!L129, 0)</f>
        <v/>
      </c>
      <c r="N134" s="2">
        <f>IF($A134, 1, 0)</f>
        <v/>
      </c>
      <c r="O134">
        <f>IF(AND('Raw Data'!E129&gt;'Raw Data'!D129, ABS('Raw Data'!E129-'Raw Data'!D129)&lt;14), 'Raw Data'!M129, 0)</f>
        <v/>
      </c>
      <c r="P134" s="2">
        <f>IF($A134, 1, 0)</f>
        <v/>
      </c>
      <c r="Q134">
        <f>IF(AND('Raw Data'!E129&gt;'Raw Data'!D129, ABS('Raw Data'!E129-'Raw Data'!D129)&gt;13), 'Raw Data'!N129, 0)</f>
        <v/>
      </c>
      <c r="R134" s="2">
        <f>IF($A134, 1, 0)</f>
        <v/>
      </c>
      <c r="S134">
        <f>IF(AND('Raw Data'!D129&gt;'Raw Data'!E129, ABS('Raw Data'!E129-'Raw Data'!D129)&gt;7), 'Raw Data'!V129, 0)</f>
        <v/>
      </c>
      <c r="T134" s="2">
        <f>IF($A134, 1, 0)</f>
        <v/>
      </c>
      <c r="U134">
        <f>IF(ABS('Raw Data'!D129-'Raw Data'!E129)&lt;8, 'Raw Data'!W129, 0)</f>
        <v/>
      </c>
      <c r="V134" s="2">
        <f>IF($A134, 1, 0)</f>
        <v/>
      </c>
      <c r="W134">
        <f>IF(AND('Raw Data'!E129&gt;'Raw Data'!D129, ABS('Raw Data'!E129-'Raw Data'!D129)&gt;7), 'Raw Data'!X129, 0)</f>
        <v/>
      </c>
      <c r="X134" s="2">
        <f>IF($A134, 1, 0)</f>
        <v/>
      </c>
      <c r="Y134">
        <f>IF(AND('Raw Data'!D129&gt;'Raw Data'!E129, ABS('Raw Data'!E129-'Raw Data'!D129)&gt;3), 'Raw Data'!Y129, 0)</f>
        <v/>
      </c>
      <c r="Z134" s="2">
        <f>IF($A134, 1, 0)</f>
        <v/>
      </c>
      <c r="AA134">
        <f>IF(ABS('Raw Data'!D129-'Raw Data'!E129)&lt;4, 'Raw Data'!Z129, 0)</f>
        <v/>
      </c>
      <c r="AB134" s="2">
        <f>IF($A134, 1, 0)</f>
        <v/>
      </c>
      <c r="AC134">
        <f>IF(AND('Raw Data'!E129&gt;'Raw Data'!D129, ABS('Raw Data'!E129-'Raw Data'!D129)&gt;7), 'Raw Data'!AA129, 0)</f>
        <v/>
      </c>
      <c r="AD134" s="2">
        <f>IF($A134, 1, 0)</f>
        <v/>
      </c>
      <c r="AE134">
        <f>IF(AND('Raw Data'!D129&gt;9, 'Raw Data'!E129&gt;9), 'Raw Data'!AL129, 0)</f>
        <v/>
      </c>
      <c r="AF134" s="2">
        <f>IF($A134, 1, 0)</f>
        <v/>
      </c>
      <c r="AG134">
        <f>IF(AE134=0, 'Raw Data'!AM129, 0)</f>
        <v/>
      </c>
      <c r="AH134" s="2">
        <f>IF($A134, 1, 0)</f>
        <v/>
      </c>
      <c r="AI134">
        <f>IF(AND('Raw Data'!$D129&gt;14, 'Raw Data'!$E129&gt;14), 'Raw Data'!AN129, 0)</f>
        <v/>
      </c>
      <c r="AJ134" s="2">
        <f>IF($A134, 1, 0)</f>
        <v/>
      </c>
      <c r="AK134">
        <f>IF(AI134=0, 'Raw Data'!AO129, 0)</f>
        <v/>
      </c>
      <c r="AL134" s="2">
        <f>IF($A134, 1, 0)</f>
        <v/>
      </c>
      <c r="AM134">
        <f>IF(AND('Raw Data'!$D129&gt;19, 'Raw Data'!$E129&gt;19), 'Raw Data'!AP129, 0)</f>
        <v/>
      </c>
      <c r="AN134" s="2">
        <f>IF($A134, 1, 0)</f>
        <v/>
      </c>
      <c r="AO134">
        <f>IF(AM134=0, 'Raw Data'!AQ129, 0)</f>
        <v/>
      </c>
      <c r="AP134" s="2">
        <f>IF($A134, 1, 0)</f>
        <v/>
      </c>
      <c r="AQ134">
        <f>IF(AND('Raw Data'!$D129&gt;24, 'Raw Data'!$E129&gt;24), 'Raw Data'!AR129, 0)</f>
        <v/>
      </c>
      <c r="AR134" s="2">
        <f>IF($A134, 1, 0)</f>
        <v/>
      </c>
      <c r="AS134">
        <f>IF(AQ134=0, 'Raw Data'!AS129, 0)</f>
        <v/>
      </c>
      <c r="AT134" s="2">
        <f>IF($A134, 1, 0)</f>
        <v/>
      </c>
      <c r="AU134">
        <f>IF(AND('Raw Data'!$D129&gt;29, 'Raw Data'!$E129&gt;29), 'Raw Data'!AT129, 0)</f>
        <v/>
      </c>
      <c r="AV134" s="2">
        <f>IF($A134, 1, 0)</f>
        <v/>
      </c>
      <c r="AW134">
        <f>IF(AU134=0, 'Raw Data'!AU129, 0)</f>
        <v/>
      </c>
      <c r="AX134" s="2">
        <f>IF($A134, 1, 0)</f>
        <v/>
      </c>
      <c r="AY134">
        <f>IF(ISNUMBER('Raw Data'!D129), IF(_xlfn.XLOOKUP(SMALL('Raw Data'!K129:N129, 1), K134:Q134, K134:Q134, 0)&gt;0, SMALL('Raw Data'!K129:N129, 1), 0), 0)</f>
        <v/>
      </c>
      <c r="AZ134" s="2">
        <f>IF($A134, 1, 0)</f>
        <v/>
      </c>
      <c r="BA134">
        <f>IF(ISNUMBER('Raw Data'!D129), IF(_xlfn.XLOOKUP(SMALL('Raw Data'!K129:N129, 2), K134:Q134, K134:Q134, 0)&gt;0, SMALL('Raw Data'!K129:N129, 2), 0), 0)</f>
        <v/>
      </c>
      <c r="BB134" s="2">
        <f>IF($A134, 1, 0)</f>
        <v/>
      </c>
      <c r="BC134">
        <f>IF(ISNUMBER('Raw Data'!D129), IF(_xlfn.XLOOKUP(SMALL('Raw Data'!K129:N129, 3), K134:Q134, K134:Q134, 0)&gt;0, SMALL('Raw Data'!K129:N129, 3), 0), 0)</f>
        <v/>
      </c>
      <c r="BD134" s="2">
        <f>IF($A134, 1, 0)</f>
        <v/>
      </c>
      <c r="BE134">
        <f>IF(ISNUMBER('Raw Data'!D129), IF(_xlfn.XLOOKUP(SMALL('Raw Data'!K129:N129, 4), K134:Q134, K134:Q134, 0)&gt;0, SMALL('Raw Data'!K129:N129, 4), 0), 0)</f>
        <v/>
      </c>
      <c r="BF134" s="2">
        <f>IF($A134, 1, 0)</f>
        <v/>
      </c>
      <c r="BG134">
        <f>IF(AND('Raw Data'!I129&lt;'Raw Data'!J129, 'Raw Data'!D129&gt;'Raw Data'!E129), 'Raw Data'!I129, IF(AND('Raw Data'!J129&lt;'Raw Data'!I129, 'Raw Data'!E129&gt;'Raw Data'!D129), 'Raw Data'!J129, 0))</f>
        <v/>
      </c>
      <c r="BH134">
        <f>IF(OR(AND('Raw Data'!I129&lt;'Raw Data'!J129, 'Raw Data'!I129&gt;BH$1), AND('Raw Data'!J129&lt;'Raw Data'!I129, 'Raw Data'!J129&gt;BH$1)), 1, 0)</f>
        <v/>
      </c>
      <c r="BI134">
        <f>IF(AND(BH134, ABS('Raw Data'!D129-'Raw Data'!E129)&lt;4), 'Raw Data'!Z129, 0)</f>
        <v/>
      </c>
      <c r="BJ134">
        <f>IF('Raw Data'!F129&gt;Analysis!BJ$1, 1, 0)</f>
        <v/>
      </c>
      <c r="BK134">
        <f>IF(BJ134, AQ134, 0)</f>
        <v/>
      </c>
      <c r="BL134">
        <f>IF(AND('Raw Data'!F129&lt;Analysis!BL$1, ISBLANK('Raw Data'!F129)=FALSE), 1, 0)</f>
        <v/>
      </c>
      <c r="BM134">
        <f>IF(BL134, AS134, 0)</f>
        <v/>
      </c>
      <c r="BN134">
        <f>IF(AND('Raw Data'!F129&lt;Analysis!BN$1, ISBLANK('Raw Data'!F129)=FALSE), 1, 0)</f>
        <v/>
      </c>
      <c r="BO134">
        <f>IF(BN134, AI134, 0)</f>
        <v/>
      </c>
    </row>
    <row r="135">
      <c r="A135" s="2">
        <f>'Raw Data'!A130</f>
        <v/>
      </c>
      <c r="B135" s="2">
        <f>IF(A135, 1, 0)</f>
        <v/>
      </c>
      <c r="C135">
        <f>IF('Raw Data'!D130&lt;'Raw Data'!E130, 'Raw Data'!J130, 0)</f>
        <v/>
      </c>
      <c r="D135" s="2">
        <f>IF(A135, 1, 0)</f>
        <v/>
      </c>
      <c r="E135">
        <f>IF('Raw Data'!D130&gt;'Raw Data'!E130, 'Raw Data'!I130, 0)</f>
        <v/>
      </c>
      <c r="F135" s="2">
        <f>IF('Raw Data'!F130&gt;0, 1, 0)</f>
        <v/>
      </c>
      <c r="G135">
        <f>IF(SUM('Raw Data'!D130:E130)&lt;'Raw Data'!F130, 'Raw Data'!H130, 0)</f>
        <v/>
      </c>
      <c r="H135">
        <f>IF('Raw Data'!F130&gt;0, 1, 0)</f>
        <v/>
      </c>
      <c r="I135">
        <f>IF(SUM('Raw Data'!D130:E130)&gt;'Raw Data'!F130, 'Raw Data'!G130, 0)</f>
        <v/>
      </c>
      <c r="J135" s="2">
        <f>IF($A135, 1, 0)</f>
        <v/>
      </c>
      <c r="K135">
        <f>IF(AND('Raw Data'!D130&gt;'Raw Data'!E130, ABS('Raw Data'!D130-'Raw Data'!E130)&lt;14), 'Raw Data'!K130, 0)</f>
        <v/>
      </c>
      <c r="L135" s="2">
        <f>IF($A135, 1, 0)</f>
        <v/>
      </c>
      <c r="M135">
        <f>IF(AND('Raw Data'!D130&gt;'Raw Data'!E130, ABS('Raw Data'!D130-'Raw Data'!E130)&gt;13), 'Raw Data'!L130, 0)</f>
        <v/>
      </c>
      <c r="N135" s="2">
        <f>IF($A135, 1, 0)</f>
        <v/>
      </c>
      <c r="O135">
        <f>IF(AND('Raw Data'!E130&gt;'Raw Data'!D130, ABS('Raw Data'!E130-'Raw Data'!D130)&lt;14), 'Raw Data'!M130, 0)</f>
        <v/>
      </c>
      <c r="P135" s="2">
        <f>IF($A135, 1, 0)</f>
        <v/>
      </c>
      <c r="Q135">
        <f>IF(AND('Raw Data'!E130&gt;'Raw Data'!D130, ABS('Raw Data'!E130-'Raw Data'!D130)&gt;13), 'Raw Data'!N130, 0)</f>
        <v/>
      </c>
      <c r="R135" s="2">
        <f>IF($A135, 1, 0)</f>
        <v/>
      </c>
      <c r="S135">
        <f>IF(AND('Raw Data'!D130&gt;'Raw Data'!E130, ABS('Raw Data'!E130-'Raw Data'!D130)&gt;7), 'Raw Data'!V130, 0)</f>
        <v/>
      </c>
      <c r="T135" s="2">
        <f>IF($A135, 1, 0)</f>
        <v/>
      </c>
      <c r="U135">
        <f>IF(ABS('Raw Data'!D130-'Raw Data'!E130)&lt;8, 'Raw Data'!W130, 0)</f>
        <v/>
      </c>
      <c r="V135" s="2">
        <f>IF($A135, 1, 0)</f>
        <v/>
      </c>
      <c r="W135">
        <f>IF(AND('Raw Data'!E130&gt;'Raw Data'!D130, ABS('Raw Data'!E130-'Raw Data'!D130)&gt;7), 'Raw Data'!X130, 0)</f>
        <v/>
      </c>
      <c r="X135" s="2">
        <f>IF($A135, 1, 0)</f>
        <v/>
      </c>
      <c r="Y135">
        <f>IF(AND('Raw Data'!D130&gt;'Raw Data'!E130, ABS('Raw Data'!E130-'Raw Data'!D130)&gt;3), 'Raw Data'!Y130, 0)</f>
        <v/>
      </c>
      <c r="Z135" s="2">
        <f>IF($A135, 1, 0)</f>
        <v/>
      </c>
      <c r="AA135">
        <f>IF(ABS('Raw Data'!D130-'Raw Data'!E130)&lt;4, 'Raw Data'!Z130, 0)</f>
        <v/>
      </c>
      <c r="AB135" s="2">
        <f>IF($A135, 1, 0)</f>
        <v/>
      </c>
      <c r="AC135">
        <f>IF(AND('Raw Data'!E130&gt;'Raw Data'!D130, ABS('Raw Data'!E130-'Raw Data'!D130)&gt;7), 'Raw Data'!AA130, 0)</f>
        <v/>
      </c>
      <c r="AD135" s="2">
        <f>IF($A135, 1, 0)</f>
        <v/>
      </c>
      <c r="AE135">
        <f>IF(AND('Raw Data'!D130&gt;9, 'Raw Data'!E130&gt;9), 'Raw Data'!AL130, 0)</f>
        <v/>
      </c>
      <c r="AF135" s="2">
        <f>IF($A135, 1, 0)</f>
        <v/>
      </c>
      <c r="AG135">
        <f>IF(AE135=0, 'Raw Data'!AM130, 0)</f>
        <v/>
      </c>
      <c r="AH135" s="2">
        <f>IF($A135, 1, 0)</f>
        <v/>
      </c>
      <c r="AI135">
        <f>IF(AND('Raw Data'!$D130&gt;14, 'Raw Data'!$E130&gt;14), 'Raw Data'!AN130, 0)</f>
        <v/>
      </c>
      <c r="AJ135" s="2">
        <f>IF($A135, 1, 0)</f>
        <v/>
      </c>
      <c r="AK135">
        <f>IF(AI135=0, 'Raw Data'!AO130, 0)</f>
        <v/>
      </c>
      <c r="AL135" s="2">
        <f>IF($A135, 1, 0)</f>
        <v/>
      </c>
      <c r="AM135">
        <f>IF(AND('Raw Data'!$D130&gt;19, 'Raw Data'!$E130&gt;19), 'Raw Data'!AP130, 0)</f>
        <v/>
      </c>
      <c r="AN135" s="2">
        <f>IF($A135, 1, 0)</f>
        <v/>
      </c>
      <c r="AO135">
        <f>IF(AM135=0, 'Raw Data'!AQ130, 0)</f>
        <v/>
      </c>
      <c r="AP135" s="2">
        <f>IF($A135, 1, 0)</f>
        <v/>
      </c>
      <c r="AQ135">
        <f>IF(AND('Raw Data'!$D130&gt;24, 'Raw Data'!$E130&gt;24), 'Raw Data'!AR130, 0)</f>
        <v/>
      </c>
      <c r="AR135" s="2">
        <f>IF($A135, 1, 0)</f>
        <v/>
      </c>
      <c r="AS135">
        <f>IF(AQ135=0, 'Raw Data'!AS130, 0)</f>
        <v/>
      </c>
      <c r="AT135" s="2">
        <f>IF($A135, 1, 0)</f>
        <v/>
      </c>
      <c r="AU135">
        <f>IF(AND('Raw Data'!$D130&gt;29, 'Raw Data'!$E130&gt;29), 'Raw Data'!AT130, 0)</f>
        <v/>
      </c>
      <c r="AV135" s="2">
        <f>IF($A135, 1, 0)</f>
        <v/>
      </c>
      <c r="AW135">
        <f>IF(AU135=0, 'Raw Data'!AU130, 0)</f>
        <v/>
      </c>
      <c r="AX135" s="2">
        <f>IF($A135, 1, 0)</f>
        <v/>
      </c>
      <c r="AY135">
        <f>IF(ISNUMBER('Raw Data'!D130), IF(_xlfn.XLOOKUP(SMALL('Raw Data'!K130:N130, 1), K135:Q135, K135:Q135, 0)&gt;0, SMALL('Raw Data'!K130:N130, 1), 0), 0)</f>
        <v/>
      </c>
      <c r="AZ135" s="2">
        <f>IF($A135, 1, 0)</f>
        <v/>
      </c>
      <c r="BA135">
        <f>IF(ISNUMBER('Raw Data'!D130), IF(_xlfn.XLOOKUP(SMALL('Raw Data'!K130:N130, 2), K135:Q135, K135:Q135, 0)&gt;0, SMALL('Raw Data'!K130:N130, 2), 0), 0)</f>
        <v/>
      </c>
      <c r="BB135" s="2">
        <f>IF($A135, 1, 0)</f>
        <v/>
      </c>
      <c r="BC135">
        <f>IF(ISNUMBER('Raw Data'!D130), IF(_xlfn.XLOOKUP(SMALL('Raw Data'!K130:N130, 3), K135:Q135, K135:Q135, 0)&gt;0, SMALL('Raw Data'!K130:N130, 3), 0), 0)</f>
        <v/>
      </c>
      <c r="BD135" s="2">
        <f>IF($A135, 1, 0)</f>
        <v/>
      </c>
      <c r="BE135">
        <f>IF(ISNUMBER('Raw Data'!D130), IF(_xlfn.XLOOKUP(SMALL('Raw Data'!K130:N130, 4), K135:Q135, K135:Q135, 0)&gt;0, SMALL('Raw Data'!K130:N130, 4), 0), 0)</f>
        <v/>
      </c>
      <c r="BF135" s="2">
        <f>IF($A135, 1, 0)</f>
        <v/>
      </c>
      <c r="BG135">
        <f>IF(AND('Raw Data'!I130&lt;'Raw Data'!J130, 'Raw Data'!D130&gt;'Raw Data'!E130), 'Raw Data'!I130, IF(AND('Raw Data'!J130&lt;'Raw Data'!I130, 'Raw Data'!E130&gt;'Raw Data'!D130), 'Raw Data'!J130, 0))</f>
        <v/>
      </c>
      <c r="BH135">
        <f>IF(OR(AND('Raw Data'!I130&lt;'Raw Data'!J130, 'Raw Data'!I130&gt;BH$1), AND('Raw Data'!J130&lt;'Raw Data'!I130, 'Raw Data'!J130&gt;BH$1)), 1, 0)</f>
        <v/>
      </c>
      <c r="BI135">
        <f>IF(AND(BH135, ABS('Raw Data'!D130-'Raw Data'!E130)&lt;4), 'Raw Data'!Z130, 0)</f>
        <v/>
      </c>
      <c r="BJ135">
        <f>IF('Raw Data'!F130&gt;Analysis!BJ$1, 1, 0)</f>
        <v/>
      </c>
      <c r="BK135">
        <f>IF(BJ135, AQ135, 0)</f>
        <v/>
      </c>
      <c r="BL135">
        <f>IF(AND('Raw Data'!F130&lt;Analysis!BL$1, ISBLANK('Raw Data'!F130)=FALSE), 1, 0)</f>
        <v/>
      </c>
      <c r="BM135">
        <f>IF(BL135, AS135, 0)</f>
        <v/>
      </c>
      <c r="BN135">
        <f>IF(AND('Raw Data'!F130&lt;Analysis!BN$1, ISBLANK('Raw Data'!F130)=FALSE), 1, 0)</f>
        <v/>
      </c>
      <c r="BO135">
        <f>IF(BN135, AI135, 0)</f>
        <v/>
      </c>
    </row>
    <row r="136">
      <c r="A136" s="2">
        <f>'Raw Data'!A131</f>
        <v/>
      </c>
      <c r="B136" s="2">
        <f>IF(A136, 1, 0)</f>
        <v/>
      </c>
      <c r="C136">
        <f>IF('Raw Data'!D131&lt;'Raw Data'!E131, 'Raw Data'!J131, 0)</f>
        <v/>
      </c>
      <c r="D136" s="2">
        <f>IF(A136, 1, 0)</f>
        <v/>
      </c>
      <c r="E136">
        <f>IF('Raw Data'!D131&gt;'Raw Data'!E131, 'Raw Data'!I131, 0)</f>
        <v/>
      </c>
      <c r="F136" s="2">
        <f>IF('Raw Data'!F131&gt;0, 1, 0)</f>
        <v/>
      </c>
      <c r="G136">
        <f>IF(SUM('Raw Data'!D131:E131)&lt;'Raw Data'!F131, 'Raw Data'!H131, 0)</f>
        <v/>
      </c>
      <c r="H136">
        <f>IF('Raw Data'!F131&gt;0, 1, 0)</f>
        <v/>
      </c>
      <c r="I136">
        <f>IF(SUM('Raw Data'!D131:E131)&gt;'Raw Data'!F131, 'Raw Data'!G131, 0)</f>
        <v/>
      </c>
      <c r="J136" s="2">
        <f>IF($A136, 1, 0)</f>
        <v/>
      </c>
      <c r="K136">
        <f>IF(AND('Raw Data'!D131&gt;'Raw Data'!E131, ABS('Raw Data'!D131-'Raw Data'!E131)&lt;14), 'Raw Data'!K131, 0)</f>
        <v/>
      </c>
      <c r="L136" s="2">
        <f>IF($A136, 1, 0)</f>
        <v/>
      </c>
      <c r="M136">
        <f>IF(AND('Raw Data'!D131&gt;'Raw Data'!E131, ABS('Raw Data'!D131-'Raw Data'!E131)&gt;13), 'Raw Data'!L131, 0)</f>
        <v/>
      </c>
      <c r="N136" s="2">
        <f>IF($A136, 1, 0)</f>
        <v/>
      </c>
      <c r="O136">
        <f>IF(AND('Raw Data'!E131&gt;'Raw Data'!D131, ABS('Raw Data'!E131-'Raw Data'!D131)&lt;14), 'Raw Data'!M131, 0)</f>
        <v/>
      </c>
      <c r="P136" s="2">
        <f>IF($A136, 1, 0)</f>
        <v/>
      </c>
      <c r="Q136">
        <f>IF(AND('Raw Data'!E131&gt;'Raw Data'!D131, ABS('Raw Data'!E131-'Raw Data'!D131)&gt;13), 'Raw Data'!N131, 0)</f>
        <v/>
      </c>
      <c r="R136" s="2">
        <f>IF($A136, 1, 0)</f>
        <v/>
      </c>
      <c r="S136">
        <f>IF(AND('Raw Data'!D131&gt;'Raw Data'!E131, ABS('Raw Data'!E131-'Raw Data'!D131)&gt;7), 'Raw Data'!V131, 0)</f>
        <v/>
      </c>
      <c r="T136" s="2">
        <f>IF($A136, 1, 0)</f>
        <v/>
      </c>
      <c r="U136">
        <f>IF(ABS('Raw Data'!D131-'Raw Data'!E131)&lt;8, 'Raw Data'!W131, 0)</f>
        <v/>
      </c>
      <c r="V136" s="2">
        <f>IF($A136, 1, 0)</f>
        <v/>
      </c>
      <c r="W136">
        <f>IF(AND('Raw Data'!E131&gt;'Raw Data'!D131, ABS('Raw Data'!E131-'Raw Data'!D131)&gt;7), 'Raw Data'!X131, 0)</f>
        <v/>
      </c>
      <c r="X136" s="2">
        <f>IF($A136, 1, 0)</f>
        <v/>
      </c>
      <c r="Y136">
        <f>IF(AND('Raw Data'!D131&gt;'Raw Data'!E131, ABS('Raw Data'!E131-'Raw Data'!D131)&gt;3), 'Raw Data'!Y131, 0)</f>
        <v/>
      </c>
      <c r="Z136" s="2">
        <f>IF($A136, 1, 0)</f>
        <v/>
      </c>
      <c r="AA136">
        <f>IF(ABS('Raw Data'!D131-'Raw Data'!E131)&lt;4, 'Raw Data'!Z131, 0)</f>
        <v/>
      </c>
      <c r="AB136" s="2">
        <f>IF($A136, 1, 0)</f>
        <v/>
      </c>
      <c r="AC136">
        <f>IF(AND('Raw Data'!E131&gt;'Raw Data'!D131, ABS('Raw Data'!E131-'Raw Data'!D131)&gt;7), 'Raw Data'!AA131, 0)</f>
        <v/>
      </c>
      <c r="AD136" s="2">
        <f>IF($A136, 1, 0)</f>
        <v/>
      </c>
      <c r="AE136">
        <f>IF(AND('Raw Data'!D131&gt;9, 'Raw Data'!E131&gt;9), 'Raw Data'!AL131, 0)</f>
        <v/>
      </c>
      <c r="AF136" s="2">
        <f>IF($A136, 1, 0)</f>
        <v/>
      </c>
      <c r="AG136">
        <f>IF(AE136=0, 'Raw Data'!AM131, 0)</f>
        <v/>
      </c>
      <c r="AH136" s="2">
        <f>IF($A136, 1, 0)</f>
        <v/>
      </c>
      <c r="AI136">
        <f>IF(AND('Raw Data'!$D131&gt;14, 'Raw Data'!$E131&gt;14), 'Raw Data'!AN131, 0)</f>
        <v/>
      </c>
      <c r="AJ136" s="2">
        <f>IF($A136, 1, 0)</f>
        <v/>
      </c>
      <c r="AK136">
        <f>IF(AI136=0, 'Raw Data'!AO131, 0)</f>
        <v/>
      </c>
      <c r="AL136" s="2">
        <f>IF($A136, 1, 0)</f>
        <v/>
      </c>
      <c r="AM136">
        <f>IF(AND('Raw Data'!$D131&gt;19, 'Raw Data'!$E131&gt;19), 'Raw Data'!AP131, 0)</f>
        <v/>
      </c>
      <c r="AN136" s="2">
        <f>IF($A136, 1, 0)</f>
        <v/>
      </c>
      <c r="AO136">
        <f>IF(AM136=0, 'Raw Data'!AQ131, 0)</f>
        <v/>
      </c>
      <c r="AP136" s="2">
        <f>IF($A136, 1, 0)</f>
        <v/>
      </c>
      <c r="AQ136">
        <f>IF(AND('Raw Data'!$D131&gt;24, 'Raw Data'!$E131&gt;24), 'Raw Data'!AR131, 0)</f>
        <v/>
      </c>
      <c r="AR136" s="2">
        <f>IF($A136, 1, 0)</f>
        <v/>
      </c>
      <c r="AS136">
        <f>IF(AQ136=0, 'Raw Data'!AS131, 0)</f>
        <v/>
      </c>
      <c r="AT136" s="2">
        <f>IF($A136, 1, 0)</f>
        <v/>
      </c>
      <c r="AU136">
        <f>IF(AND('Raw Data'!$D131&gt;29, 'Raw Data'!$E131&gt;29), 'Raw Data'!AT131, 0)</f>
        <v/>
      </c>
      <c r="AV136" s="2">
        <f>IF($A136, 1, 0)</f>
        <v/>
      </c>
      <c r="AW136">
        <f>IF(AU136=0, 'Raw Data'!AU131, 0)</f>
        <v/>
      </c>
      <c r="AX136" s="2">
        <f>IF($A136, 1, 0)</f>
        <v/>
      </c>
      <c r="AY136">
        <f>IF(ISNUMBER('Raw Data'!D131), IF(_xlfn.XLOOKUP(SMALL('Raw Data'!K131:N131, 1), K136:Q136, K136:Q136, 0)&gt;0, SMALL('Raw Data'!K131:N131, 1), 0), 0)</f>
        <v/>
      </c>
      <c r="AZ136" s="2">
        <f>IF($A136, 1, 0)</f>
        <v/>
      </c>
      <c r="BA136">
        <f>IF(ISNUMBER('Raw Data'!D131), IF(_xlfn.XLOOKUP(SMALL('Raw Data'!K131:N131, 2), K136:Q136, K136:Q136, 0)&gt;0, SMALL('Raw Data'!K131:N131, 2), 0), 0)</f>
        <v/>
      </c>
      <c r="BB136" s="2">
        <f>IF($A136, 1, 0)</f>
        <v/>
      </c>
      <c r="BC136">
        <f>IF(ISNUMBER('Raw Data'!D131), IF(_xlfn.XLOOKUP(SMALL('Raw Data'!K131:N131, 3), K136:Q136, K136:Q136, 0)&gt;0, SMALL('Raw Data'!K131:N131, 3), 0), 0)</f>
        <v/>
      </c>
      <c r="BD136" s="2">
        <f>IF($A136, 1, 0)</f>
        <v/>
      </c>
      <c r="BE136">
        <f>IF(ISNUMBER('Raw Data'!D131), IF(_xlfn.XLOOKUP(SMALL('Raw Data'!K131:N131, 4), K136:Q136, K136:Q136, 0)&gt;0, SMALL('Raw Data'!K131:N131, 4), 0), 0)</f>
        <v/>
      </c>
      <c r="BF136" s="2">
        <f>IF($A136, 1, 0)</f>
        <v/>
      </c>
      <c r="BG136">
        <f>IF(AND('Raw Data'!I131&lt;'Raw Data'!J131, 'Raw Data'!D131&gt;'Raw Data'!E131), 'Raw Data'!I131, IF(AND('Raw Data'!J131&lt;'Raw Data'!I131, 'Raw Data'!E131&gt;'Raw Data'!D131), 'Raw Data'!J131, 0))</f>
        <v/>
      </c>
      <c r="BH136">
        <f>IF(OR(AND('Raw Data'!I131&lt;'Raw Data'!J131, 'Raw Data'!I131&gt;BH$1), AND('Raw Data'!J131&lt;'Raw Data'!I131, 'Raw Data'!J131&gt;BH$1)), 1, 0)</f>
        <v/>
      </c>
      <c r="BI136">
        <f>IF(AND(BH136, ABS('Raw Data'!D131-'Raw Data'!E131)&lt;4), 'Raw Data'!Z131, 0)</f>
        <v/>
      </c>
      <c r="BJ136">
        <f>IF('Raw Data'!F131&gt;Analysis!BJ$1, 1, 0)</f>
        <v/>
      </c>
      <c r="BK136">
        <f>IF(BJ136, AQ136, 0)</f>
        <v/>
      </c>
      <c r="BL136">
        <f>IF(AND('Raw Data'!F131&lt;Analysis!BL$1, ISBLANK('Raw Data'!F131)=FALSE), 1, 0)</f>
        <v/>
      </c>
      <c r="BM136">
        <f>IF(BL136, AS136, 0)</f>
        <v/>
      </c>
      <c r="BN136">
        <f>IF(AND('Raw Data'!F131&lt;Analysis!BN$1, ISBLANK('Raw Data'!F131)=FALSE), 1, 0)</f>
        <v/>
      </c>
      <c r="BO136">
        <f>IF(BN136, AI136, 0)</f>
        <v/>
      </c>
    </row>
    <row r="137">
      <c r="A137" s="2">
        <f>'Raw Data'!A132</f>
        <v/>
      </c>
      <c r="B137" s="2">
        <f>IF(A137, 1, 0)</f>
        <v/>
      </c>
      <c r="C137">
        <f>IF('Raw Data'!D132&lt;'Raw Data'!E132, 'Raw Data'!J132, 0)</f>
        <v/>
      </c>
      <c r="D137" s="2">
        <f>IF(A137, 1, 0)</f>
        <v/>
      </c>
      <c r="E137">
        <f>IF('Raw Data'!D132&gt;'Raw Data'!E132, 'Raw Data'!I132, 0)</f>
        <v/>
      </c>
      <c r="F137" s="2">
        <f>IF('Raw Data'!F132&gt;0, 1, 0)</f>
        <v/>
      </c>
      <c r="G137">
        <f>IF(SUM('Raw Data'!D132:E132)&lt;'Raw Data'!F132, 'Raw Data'!H132, 0)</f>
        <v/>
      </c>
      <c r="H137">
        <f>IF('Raw Data'!F132&gt;0, 1, 0)</f>
        <v/>
      </c>
      <c r="I137">
        <f>IF(SUM('Raw Data'!D132:E132)&gt;'Raw Data'!F132, 'Raw Data'!G132, 0)</f>
        <v/>
      </c>
      <c r="J137" s="2">
        <f>IF($A137, 1, 0)</f>
        <v/>
      </c>
      <c r="K137">
        <f>IF(AND('Raw Data'!D132&gt;'Raw Data'!E132, ABS('Raw Data'!D132-'Raw Data'!E132)&lt;14), 'Raw Data'!K132, 0)</f>
        <v/>
      </c>
      <c r="L137" s="2">
        <f>IF($A137, 1, 0)</f>
        <v/>
      </c>
      <c r="M137">
        <f>IF(AND('Raw Data'!D132&gt;'Raw Data'!E132, ABS('Raw Data'!D132-'Raw Data'!E132)&gt;13), 'Raw Data'!L132, 0)</f>
        <v/>
      </c>
      <c r="N137" s="2">
        <f>IF($A137, 1, 0)</f>
        <v/>
      </c>
      <c r="O137">
        <f>IF(AND('Raw Data'!E132&gt;'Raw Data'!D132, ABS('Raw Data'!E132-'Raw Data'!D132)&lt;14), 'Raw Data'!M132, 0)</f>
        <v/>
      </c>
      <c r="P137" s="2">
        <f>IF($A137, 1, 0)</f>
        <v/>
      </c>
      <c r="Q137">
        <f>IF(AND('Raw Data'!E132&gt;'Raw Data'!D132, ABS('Raw Data'!E132-'Raw Data'!D132)&gt;13), 'Raw Data'!N132, 0)</f>
        <v/>
      </c>
      <c r="R137" s="2">
        <f>IF($A137, 1, 0)</f>
        <v/>
      </c>
      <c r="S137">
        <f>IF(AND('Raw Data'!D132&gt;'Raw Data'!E132, ABS('Raw Data'!E132-'Raw Data'!D132)&gt;7), 'Raw Data'!V132, 0)</f>
        <v/>
      </c>
      <c r="T137" s="2">
        <f>IF($A137, 1, 0)</f>
        <v/>
      </c>
      <c r="U137">
        <f>IF(ABS('Raw Data'!D132-'Raw Data'!E132)&lt;8, 'Raw Data'!W132, 0)</f>
        <v/>
      </c>
      <c r="V137" s="2">
        <f>IF($A137, 1, 0)</f>
        <v/>
      </c>
      <c r="W137">
        <f>IF(AND('Raw Data'!E132&gt;'Raw Data'!D132, ABS('Raw Data'!E132-'Raw Data'!D132)&gt;7), 'Raw Data'!X132, 0)</f>
        <v/>
      </c>
      <c r="X137" s="2">
        <f>IF($A137, 1, 0)</f>
        <v/>
      </c>
      <c r="Y137">
        <f>IF(AND('Raw Data'!D132&gt;'Raw Data'!E132, ABS('Raw Data'!E132-'Raw Data'!D132)&gt;3), 'Raw Data'!Y132, 0)</f>
        <v/>
      </c>
      <c r="Z137" s="2">
        <f>IF($A137, 1, 0)</f>
        <v/>
      </c>
      <c r="AA137">
        <f>IF(ABS('Raw Data'!D132-'Raw Data'!E132)&lt;4, 'Raw Data'!Z132, 0)</f>
        <v/>
      </c>
      <c r="AB137" s="2">
        <f>IF($A137, 1, 0)</f>
        <v/>
      </c>
      <c r="AC137">
        <f>IF(AND('Raw Data'!E132&gt;'Raw Data'!D132, ABS('Raw Data'!E132-'Raw Data'!D132)&gt;7), 'Raw Data'!AA132, 0)</f>
        <v/>
      </c>
      <c r="AD137" s="2">
        <f>IF($A137, 1, 0)</f>
        <v/>
      </c>
      <c r="AE137">
        <f>IF(AND('Raw Data'!D132&gt;9, 'Raw Data'!E132&gt;9), 'Raw Data'!AL132, 0)</f>
        <v/>
      </c>
      <c r="AF137" s="2">
        <f>IF($A137, 1, 0)</f>
        <v/>
      </c>
      <c r="AG137">
        <f>IF(AE137=0, 'Raw Data'!AM132, 0)</f>
        <v/>
      </c>
      <c r="AH137" s="2">
        <f>IF($A137, 1, 0)</f>
        <v/>
      </c>
      <c r="AI137">
        <f>IF(AND('Raw Data'!$D132&gt;14, 'Raw Data'!$E132&gt;14), 'Raw Data'!AN132, 0)</f>
        <v/>
      </c>
      <c r="AJ137" s="2">
        <f>IF($A137, 1, 0)</f>
        <v/>
      </c>
      <c r="AK137">
        <f>IF(AI137=0, 'Raw Data'!AO132, 0)</f>
        <v/>
      </c>
      <c r="AL137" s="2">
        <f>IF($A137, 1, 0)</f>
        <v/>
      </c>
      <c r="AM137">
        <f>IF(AND('Raw Data'!$D132&gt;19, 'Raw Data'!$E132&gt;19), 'Raw Data'!AP132, 0)</f>
        <v/>
      </c>
      <c r="AN137" s="2">
        <f>IF($A137, 1, 0)</f>
        <v/>
      </c>
      <c r="AO137">
        <f>IF(AM137=0, 'Raw Data'!AQ132, 0)</f>
        <v/>
      </c>
      <c r="AP137" s="2">
        <f>IF($A137, 1, 0)</f>
        <v/>
      </c>
      <c r="AQ137">
        <f>IF(AND('Raw Data'!$D132&gt;24, 'Raw Data'!$E132&gt;24), 'Raw Data'!AR132, 0)</f>
        <v/>
      </c>
      <c r="AR137" s="2">
        <f>IF($A137, 1, 0)</f>
        <v/>
      </c>
      <c r="AS137">
        <f>IF(AQ137=0, 'Raw Data'!AS132, 0)</f>
        <v/>
      </c>
      <c r="AT137" s="2">
        <f>IF($A137, 1, 0)</f>
        <v/>
      </c>
      <c r="AU137">
        <f>IF(AND('Raw Data'!$D132&gt;29, 'Raw Data'!$E132&gt;29), 'Raw Data'!AT132, 0)</f>
        <v/>
      </c>
      <c r="AV137" s="2">
        <f>IF($A137, 1, 0)</f>
        <v/>
      </c>
      <c r="AW137">
        <f>IF(AU137=0, 'Raw Data'!AU132, 0)</f>
        <v/>
      </c>
      <c r="AX137" s="2">
        <f>IF($A137, 1, 0)</f>
        <v/>
      </c>
      <c r="AY137">
        <f>IF(ISNUMBER('Raw Data'!D132), IF(_xlfn.XLOOKUP(SMALL('Raw Data'!K132:N132, 1), K137:Q137, K137:Q137, 0)&gt;0, SMALL('Raw Data'!K132:N132, 1), 0), 0)</f>
        <v/>
      </c>
      <c r="AZ137" s="2">
        <f>IF($A137, 1, 0)</f>
        <v/>
      </c>
      <c r="BA137">
        <f>IF(ISNUMBER('Raw Data'!D132), IF(_xlfn.XLOOKUP(SMALL('Raw Data'!K132:N132, 2), K137:Q137, K137:Q137, 0)&gt;0, SMALL('Raw Data'!K132:N132, 2), 0), 0)</f>
        <v/>
      </c>
      <c r="BB137" s="2">
        <f>IF($A137, 1, 0)</f>
        <v/>
      </c>
      <c r="BC137">
        <f>IF(ISNUMBER('Raw Data'!D132), IF(_xlfn.XLOOKUP(SMALL('Raw Data'!K132:N132, 3), K137:Q137, K137:Q137, 0)&gt;0, SMALL('Raw Data'!K132:N132, 3), 0), 0)</f>
        <v/>
      </c>
      <c r="BD137" s="2">
        <f>IF($A137, 1, 0)</f>
        <v/>
      </c>
      <c r="BE137">
        <f>IF(ISNUMBER('Raw Data'!D132), IF(_xlfn.XLOOKUP(SMALL('Raw Data'!K132:N132, 4), K137:Q137, K137:Q137, 0)&gt;0, SMALL('Raw Data'!K132:N132, 4), 0), 0)</f>
        <v/>
      </c>
      <c r="BF137" s="2">
        <f>IF($A137, 1, 0)</f>
        <v/>
      </c>
      <c r="BG137">
        <f>IF(AND('Raw Data'!I132&lt;'Raw Data'!J132, 'Raw Data'!D132&gt;'Raw Data'!E132), 'Raw Data'!I132, IF(AND('Raw Data'!J132&lt;'Raw Data'!I132, 'Raw Data'!E132&gt;'Raw Data'!D132), 'Raw Data'!J132, 0))</f>
        <v/>
      </c>
      <c r="BH137">
        <f>IF(OR(AND('Raw Data'!I132&lt;'Raw Data'!J132, 'Raw Data'!I132&gt;BH$1), AND('Raw Data'!J132&lt;'Raw Data'!I132, 'Raw Data'!J132&gt;BH$1)), 1, 0)</f>
        <v/>
      </c>
      <c r="BI137">
        <f>IF(AND(BH137, ABS('Raw Data'!D132-'Raw Data'!E132)&lt;4), 'Raw Data'!Z132, 0)</f>
        <v/>
      </c>
      <c r="BJ137">
        <f>IF('Raw Data'!F132&gt;Analysis!BJ$1, 1, 0)</f>
        <v/>
      </c>
      <c r="BK137">
        <f>IF(BJ137, AQ137, 0)</f>
        <v/>
      </c>
      <c r="BL137">
        <f>IF(AND('Raw Data'!F132&lt;Analysis!BL$1, ISBLANK('Raw Data'!F132)=FALSE), 1, 0)</f>
        <v/>
      </c>
      <c r="BM137">
        <f>IF(BL137, AS137, 0)</f>
        <v/>
      </c>
      <c r="BN137">
        <f>IF(AND('Raw Data'!F132&lt;Analysis!BN$1, ISBLANK('Raw Data'!F132)=FALSE), 1, 0)</f>
        <v/>
      </c>
      <c r="BO137">
        <f>IF(BN137, AI137, 0)</f>
        <v/>
      </c>
    </row>
    <row r="138">
      <c r="A138" s="2">
        <f>'Raw Data'!A133</f>
        <v/>
      </c>
      <c r="B138" s="2">
        <f>IF(A138, 1, 0)</f>
        <v/>
      </c>
      <c r="C138">
        <f>IF('Raw Data'!D133&lt;'Raw Data'!E133, 'Raw Data'!J133, 0)</f>
        <v/>
      </c>
      <c r="D138" s="2">
        <f>IF(A138, 1, 0)</f>
        <v/>
      </c>
      <c r="E138">
        <f>IF('Raw Data'!D133&gt;'Raw Data'!E133, 'Raw Data'!I133, 0)</f>
        <v/>
      </c>
      <c r="F138" s="2">
        <f>IF('Raw Data'!F133&gt;0, 1, 0)</f>
        <v/>
      </c>
      <c r="G138">
        <f>IF(SUM('Raw Data'!D133:E133)&lt;'Raw Data'!F133, 'Raw Data'!H133, 0)</f>
        <v/>
      </c>
      <c r="H138">
        <f>IF('Raw Data'!F133&gt;0, 1, 0)</f>
        <v/>
      </c>
      <c r="I138">
        <f>IF(SUM('Raw Data'!D133:E133)&gt;'Raw Data'!F133, 'Raw Data'!G133, 0)</f>
        <v/>
      </c>
      <c r="J138" s="2">
        <f>IF($A138, 1, 0)</f>
        <v/>
      </c>
      <c r="K138">
        <f>IF(AND('Raw Data'!D133&gt;'Raw Data'!E133, ABS('Raw Data'!D133-'Raw Data'!E133)&lt;14), 'Raw Data'!K133, 0)</f>
        <v/>
      </c>
      <c r="L138" s="2">
        <f>IF($A138, 1, 0)</f>
        <v/>
      </c>
      <c r="M138">
        <f>IF(AND('Raw Data'!D133&gt;'Raw Data'!E133, ABS('Raw Data'!D133-'Raw Data'!E133)&gt;13), 'Raw Data'!L133, 0)</f>
        <v/>
      </c>
      <c r="N138" s="2">
        <f>IF($A138, 1, 0)</f>
        <v/>
      </c>
      <c r="O138">
        <f>IF(AND('Raw Data'!E133&gt;'Raw Data'!D133, ABS('Raw Data'!E133-'Raw Data'!D133)&lt;14), 'Raw Data'!M133, 0)</f>
        <v/>
      </c>
      <c r="P138" s="2">
        <f>IF($A138, 1, 0)</f>
        <v/>
      </c>
      <c r="Q138">
        <f>IF(AND('Raw Data'!E133&gt;'Raw Data'!D133, ABS('Raw Data'!E133-'Raw Data'!D133)&gt;13), 'Raw Data'!N133, 0)</f>
        <v/>
      </c>
      <c r="R138" s="2">
        <f>IF($A138, 1, 0)</f>
        <v/>
      </c>
      <c r="S138">
        <f>IF(AND('Raw Data'!D133&gt;'Raw Data'!E133, ABS('Raw Data'!E133-'Raw Data'!D133)&gt;7), 'Raw Data'!V133, 0)</f>
        <v/>
      </c>
      <c r="T138" s="2">
        <f>IF($A138, 1, 0)</f>
        <v/>
      </c>
      <c r="U138">
        <f>IF(ABS('Raw Data'!D133-'Raw Data'!E133)&lt;8, 'Raw Data'!W133, 0)</f>
        <v/>
      </c>
      <c r="V138" s="2">
        <f>IF($A138, 1, 0)</f>
        <v/>
      </c>
      <c r="W138">
        <f>IF(AND('Raw Data'!E133&gt;'Raw Data'!D133, ABS('Raw Data'!E133-'Raw Data'!D133)&gt;7), 'Raw Data'!X133, 0)</f>
        <v/>
      </c>
      <c r="X138" s="2">
        <f>IF($A138, 1, 0)</f>
        <v/>
      </c>
      <c r="Y138">
        <f>IF(AND('Raw Data'!D133&gt;'Raw Data'!E133, ABS('Raw Data'!E133-'Raw Data'!D133)&gt;3), 'Raw Data'!Y133, 0)</f>
        <v/>
      </c>
      <c r="Z138" s="2">
        <f>IF($A138, 1, 0)</f>
        <v/>
      </c>
      <c r="AA138">
        <f>IF(ABS('Raw Data'!D133-'Raw Data'!E133)&lt;4, 'Raw Data'!Z133, 0)</f>
        <v/>
      </c>
      <c r="AB138" s="2">
        <f>IF($A138, 1, 0)</f>
        <v/>
      </c>
      <c r="AC138">
        <f>IF(AND('Raw Data'!E133&gt;'Raw Data'!D133, ABS('Raw Data'!E133-'Raw Data'!D133)&gt;7), 'Raw Data'!AA133, 0)</f>
        <v/>
      </c>
      <c r="AD138" s="2">
        <f>IF($A138, 1, 0)</f>
        <v/>
      </c>
      <c r="AE138">
        <f>IF(AND('Raw Data'!D133&gt;9, 'Raw Data'!E133&gt;9), 'Raw Data'!AL133, 0)</f>
        <v/>
      </c>
      <c r="AF138" s="2">
        <f>IF($A138, 1, 0)</f>
        <v/>
      </c>
      <c r="AG138">
        <f>IF(AE138=0, 'Raw Data'!AM133, 0)</f>
        <v/>
      </c>
      <c r="AH138" s="2">
        <f>IF($A138, 1, 0)</f>
        <v/>
      </c>
      <c r="AI138">
        <f>IF(AND('Raw Data'!$D133&gt;14, 'Raw Data'!$E133&gt;14), 'Raw Data'!AN133, 0)</f>
        <v/>
      </c>
      <c r="AJ138" s="2">
        <f>IF($A138, 1, 0)</f>
        <v/>
      </c>
      <c r="AK138">
        <f>IF(AI138=0, 'Raw Data'!AO133, 0)</f>
        <v/>
      </c>
      <c r="AL138" s="2">
        <f>IF($A138, 1, 0)</f>
        <v/>
      </c>
      <c r="AM138">
        <f>IF(AND('Raw Data'!$D133&gt;19, 'Raw Data'!$E133&gt;19), 'Raw Data'!AP133, 0)</f>
        <v/>
      </c>
      <c r="AN138" s="2">
        <f>IF($A138, 1, 0)</f>
        <v/>
      </c>
      <c r="AO138">
        <f>IF(AM138=0, 'Raw Data'!AQ133, 0)</f>
        <v/>
      </c>
      <c r="AP138" s="2">
        <f>IF($A138, 1, 0)</f>
        <v/>
      </c>
      <c r="AQ138">
        <f>IF(AND('Raw Data'!$D133&gt;24, 'Raw Data'!$E133&gt;24), 'Raw Data'!AR133, 0)</f>
        <v/>
      </c>
      <c r="AR138" s="2">
        <f>IF($A138, 1, 0)</f>
        <v/>
      </c>
      <c r="AS138">
        <f>IF(AQ138=0, 'Raw Data'!AS133, 0)</f>
        <v/>
      </c>
      <c r="AT138" s="2">
        <f>IF($A138, 1, 0)</f>
        <v/>
      </c>
      <c r="AU138">
        <f>IF(AND('Raw Data'!$D133&gt;29, 'Raw Data'!$E133&gt;29), 'Raw Data'!AT133, 0)</f>
        <v/>
      </c>
      <c r="AV138" s="2">
        <f>IF($A138, 1, 0)</f>
        <v/>
      </c>
      <c r="AW138">
        <f>IF(AU138=0, 'Raw Data'!AU133, 0)</f>
        <v/>
      </c>
      <c r="AX138" s="2">
        <f>IF($A138, 1, 0)</f>
        <v/>
      </c>
      <c r="AY138">
        <f>IF(ISNUMBER('Raw Data'!D133), IF(_xlfn.XLOOKUP(SMALL('Raw Data'!K133:N133, 1), K138:Q138, K138:Q138, 0)&gt;0, SMALL('Raw Data'!K133:N133, 1), 0), 0)</f>
        <v/>
      </c>
      <c r="AZ138" s="2">
        <f>IF($A138, 1, 0)</f>
        <v/>
      </c>
      <c r="BA138">
        <f>IF(ISNUMBER('Raw Data'!D133), IF(_xlfn.XLOOKUP(SMALL('Raw Data'!K133:N133, 2), K138:Q138, K138:Q138, 0)&gt;0, SMALL('Raw Data'!K133:N133, 2), 0), 0)</f>
        <v/>
      </c>
      <c r="BB138" s="2">
        <f>IF($A138, 1, 0)</f>
        <v/>
      </c>
      <c r="BC138">
        <f>IF(ISNUMBER('Raw Data'!D133), IF(_xlfn.XLOOKUP(SMALL('Raw Data'!K133:N133, 3), K138:Q138, K138:Q138, 0)&gt;0, SMALL('Raw Data'!K133:N133, 3), 0), 0)</f>
        <v/>
      </c>
      <c r="BD138" s="2">
        <f>IF($A138, 1, 0)</f>
        <v/>
      </c>
      <c r="BE138">
        <f>IF(ISNUMBER('Raw Data'!D133), IF(_xlfn.XLOOKUP(SMALL('Raw Data'!K133:N133, 4), K138:Q138, K138:Q138, 0)&gt;0, SMALL('Raw Data'!K133:N133, 4), 0), 0)</f>
        <v/>
      </c>
      <c r="BF138" s="2">
        <f>IF($A138, 1, 0)</f>
        <v/>
      </c>
      <c r="BG138">
        <f>IF(AND('Raw Data'!I133&lt;'Raw Data'!J133, 'Raw Data'!D133&gt;'Raw Data'!E133), 'Raw Data'!I133, IF(AND('Raw Data'!J133&lt;'Raw Data'!I133, 'Raw Data'!E133&gt;'Raw Data'!D133), 'Raw Data'!J133, 0))</f>
        <v/>
      </c>
      <c r="BH138">
        <f>IF(OR(AND('Raw Data'!I133&lt;'Raw Data'!J133, 'Raw Data'!I133&gt;BH$1), AND('Raw Data'!J133&lt;'Raw Data'!I133, 'Raw Data'!J133&gt;BH$1)), 1, 0)</f>
        <v/>
      </c>
      <c r="BI138">
        <f>IF(AND(BH138, ABS('Raw Data'!D133-'Raw Data'!E133)&lt;4), 'Raw Data'!Z133, 0)</f>
        <v/>
      </c>
      <c r="BJ138">
        <f>IF('Raw Data'!F133&gt;Analysis!BJ$1, 1, 0)</f>
        <v/>
      </c>
      <c r="BK138">
        <f>IF(BJ138, AQ138, 0)</f>
        <v/>
      </c>
      <c r="BL138">
        <f>IF(AND('Raw Data'!F133&lt;Analysis!BL$1, ISBLANK('Raw Data'!F133)=FALSE), 1, 0)</f>
        <v/>
      </c>
      <c r="BM138">
        <f>IF(BL138, AS138, 0)</f>
        <v/>
      </c>
      <c r="BN138">
        <f>IF(AND('Raw Data'!F133&lt;Analysis!BN$1, ISBLANK('Raw Data'!F133)=FALSE), 1, 0)</f>
        <v/>
      </c>
      <c r="BO138">
        <f>IF(BN138, AI138, 0)</f>
        <v/>
      </c>
    </row>
    <row r="139">
      <c r="A139" s="2">
        <f>'Raw Data'!A134</f>
        <v/>
      </c>
      <c r="B139" s="2">
        <f>IF(A139, 1, 0)</f>
        <v/>
      </c>
      <c r="C139">
        <f>IF('Raw Data'!D134&lt;'Raw Data'!E134, 'Raw Data'!J134, 0)</f>
        <v/>
      </c>
      <c r="D139" s="2">
        <f>IF(A139, 1, 0)</f>
        <v/>
      </c>
      <c r="E139">
        <f>IF('Raw Data'!D134&gt;'Raw Data'!E134, 'Raw Data'!I134, 0)</f>
        <v/>
      </c>
      <c r="F139" s="2">
        <f>IF('Raw Data'!F134&gt;0, 1, 0)</f>
        <v/>
      </c>
      <c r="G139">
        <f>IF(SUM('Raw Data'!D134:E134)&lt;'Raw Data'!F134, 'Raw Data'!H134, 0)</f>
        <v/>
      </c>
      <c r="H139">
        <f>IF('Raw Data'!F134&gt;0, 1, 0)</f>
        <v/>
      </c>
      <c r="I139">
        <f>IF(SUM('Raw Data'!D134:E134)&gt;'Raw Data'!F134, 'Raw Data'!G134, 0)</f>
        <v/>
      </c>
      <c r="J139" s="2">
        <f>IF($A139, 1, 0)</f>
        <v/>
      </c>
      <c r="K139">
        <f>IF(AND('Raw Data'!D134&gt;'Raw Data'!E134, ABS('Raw Data'!D134-'Raw Data'!E134)&lt;14), 'Raw Data'!K134, 0)</f>
        <v/>
      </c>
      <c r="L139" s="2">
        <f>IF($A139, 1, 0)</f>
        <v/>
      </c>
      <c r="M139">
        <f>IF(AND('Raw Data'!D134&gt;'Raw Data'!E134, ABS('Raw Data'!D134-'Raw Data'!E134)&gt;13), 'Raw Data'!L134, 0)</f>
        <v/>
      </c>
      <c r="N139" s="2">
        <f>IF($A139, 1, 0)</f>
        <v/>
      </c>
      <c r="O139">
        <f>IF(AND('Raw Data'!E134&gt;'Raw Data'!D134, ABS('Raw Data'!E134-'Raw Data'!D134)&lt;14), 'Raw Data'!M134, 0)</f>
        <v/>
      </c>
      <c r="P139" s="2">
        <f>IF($A139, 1, 0)</f>
        <v/>
      </c>
      <c r="Q139">
        <f>IF(AND('Raw Data'!E134&gt;'Raw Data'!D134, ABS('Raw Data'!E134-'Raw Data'!D134)&gt;13), 'Raw Data'!N134, 0)</f>
        <v/>
      </c>
      <c r="R139" s="2">
        <f>IF($A139, 1, 0)</f>
        <v/>
      </c>
      <c r="S139">
        <f>IF(AND('Raw Data'!D134&gt;'Raw Data'!E134, ABS('Raw Data'!E134-'Raw Data'!D134)&gt;7), 'Raw Data'!V134, 0)</f>
        <v/>
      </c>
      <c r="T139" s="2">
        <f>IF($A139, 1, 0)</f>
        <v/>
      </c>
      <c r="U139">
        <f>IF(ABS('Raw Data'!D134-'Raw Data'!E134)&lt;8, 'Raw Data'!W134, 0)</f>
        <v/>
      </c>
      <c r="V139" s="2">
        <f>IF($A139, 1, 0)</f>
        <v/>
      </c>
      <c r="W139">
        <f>IF(AND('Raw Data'!E134&gt;'Raw Data'!D134, ABS('Raw Data'!E134-'Raw Data'!D134)&gt;7), 'Raw Data'!X134, 0)</f>
        <v/>
      </c>
      <c r="X139" s="2">
        <f>IF($A139, 1, 0)</f>
        <v/>
      </c>
      <c r="Y139">
        <f>IF(AND('Raw Data'!D134&gt;'Raw Data'!E134, ABS('Raw Data'!E134-'Raw Data'!D134)&gt;3), 'Raw Data'!Y134, 0)</f>
        <v/>
      </c>
      <c r="Z139" s="2">
        <f>IF($A139, 1, 0)</f>
        <v/>
      </c>
      <c r="AA139">
        <f>IF(ABS('Raw Data'!D134-'Raw Data'!E134)&lt;4, 'Raw Data'!Z134, 0)</f>
        <v/>
      </c>
      <c r="AB139" s="2">
        <f>IF($A139, 1, 0)</f>
        <v/>
      </c>
      <c r="AC139">
        <f>IF(AND('Raw Data'!E134&gt;'Raw Data'!D134, ABS('Raw Data'!E134-'Raw Data'!D134)&gt;7), 'Raw Data'!AA134, 0)</f>
        <v/>
      </c>
      <c r="AD139" s="2">
        <f>IF($A139, 1, 0)</f>
        <v/>
      </c>
      <c r="AE139">
        <f>IF(AND('Raw Data'!D134&gt;9, 'Raw Data'!E134&gt;9), 'Raw Data'!AL134, 0)</f>
        <v/>
      </c>
      <c r="AF139" s="2">
        <f>IF($A139, 1, 0)</f>
        <v/>
      </c>
      <c r="AG139">
        <f>IF(AE139=0, 'Raw Data'!AM134, 0)</f>
        <v/>
      </c>
      <c r="AH139" s="2">
        <f>IF($A139, 1, 0)</f>
        <v/>
      </c>
      <c r="AI139">
        <f>IF(AND('Raw Data'!$D134&gt;14, 'Raw Data'!$E134&gt;14), 'Raw Data'!AN134, 0)</f>
        <v/>
      </c>
      <c r="AJ139" s="2">
        <f>IF($A139, 1, 0)</f>
        <v/>
      </c>
      <c r="AK139">
        <f>IF(AI139=0, 'Raw Data'!AO134, 0)</f>
        <v/>
      </c>
      <c r="AL139" s="2">
        <f>IF($A139, 1, 0)</f>
        <v/>
      </c>
      <c r="AM139">
        <f>IF(AND('Raw Data'!$D134&gt;19, 'Raw Data'!$E134&gt;19), 'Raw Data'!AP134, 0)</f>
        <v/>
      </c>
      <c r="AN139" s="2">
        <f>IF($A139, 1, 0)</f>
        <v/>
      </c>
      <c r="AO139">
        <f>IF(AM139=0, 'Raw Data'!AQ134, 0)</f>
        <v/>
      </c>
      <c r="AP139" s="2">
        <f>IF($A139, 1, 0)</f>
        <v/>
      </c>
      <c r="AQ139">
        <f>IF(AND('Raw Data'!$D134&gt;24, 'Raw Data'!$E134&gt;24), 'Raw Data'!AR134, 0)</f>
        <v/>
      </c>
      <c r="AR139" s="2">
        <f>IF($A139, 1, 0)</f>
        <v/>
      </c>
      <c r="AS139">
        <f>IF(AQ139=0, 'Raw Data'!AS134, 0)</f>
        <v/>
      </c>
      <c r="AT139" s="2">
        <f>IF($A139, 1, 0)</f>
        <v/>
      </c>
      <c r="AU139">
        <f>IF(AND('Raw Data'!$D134&gt;29, 'Raw Data'!$E134&gt;29), 'Raw Data'!AT134, 0)</f>
        <v/>
      </c>
      <c r="AV139" s="2">
        <f>IF($A139, 1, 0)</f>
        <v/>
      </c>
      <c r="AW139">
        <f>IF(AU139=0, 'Raw Data'!AU134, 0)</f>
        <v/>
      </c>
      <c r="AX139" s="2">
        <f>IF($A139, 1, 0)</f>
        <v/>
      </c>
      <c r="AY139">
        <f>IF(ISNUMBER('Raw Data'!D134), IF(_xlfn.XLOOKUP(SMALL('Raw Data'!K134:N134, 1), K139:Q139, K139:Q139, 0)&gt;0, SMALL('Raw Data'!K134:N134, 1), 0), 0)</f>
        <v/>
      </c>
      <c r="AZ139" s="2">
        <f>IF($A139, 1, 0)</f>
        <v/>
      </c>
      <c r="BA139">
        <f>IF(ISNUMBER('Raw Data'!D134), IF(_xlfn.XLOOKUP(SMALL('Raw Data'!K134:N134, 2), K139:Q139, K139:Q139, 0)&gt;0, SMALL('Raw Data'!K134:N134, 2), 0), 0)</f>
        <v/>
      </c>
      <c r="BB139" s="2">
        <f>IF($A139, 1, 0)</f>
        <v/>
      </c>
      <c r="BC139">
        <f>IF(ISNUMBER('Raw Data'!D134), IF(_xlfn.XLOOKUP(SMALL('Raw Data'!K134:N134, 3), K139:Q139, K139:Q139, 0)&gt;0, SMALL('Raw Data'!K134:N134, 3), 0), 0)</f>
        <v/>
      </c>
      <c r="BD139" s="2">
        <f>IF($A139, 1, 0)</f>
        <v/>
      </c>
      <c r="BE139">
        <f>IF(ISNUMBER('Raw Data'!D134), IF(_xlfn.XLOOKUP(SMALL('Raw Data'!K134:N134, 4), K139:Q139, K139:Q139, 0)&gt;0, SMALL('Raw Data'!K134:N134, 4), 0), 0)</f>
        <v/>
      </c>
      <c r="BF139" s="2">
        <f>IF($A139, 1, 0)</f>
        <v/>
      </c>
      <c r="BG139">
        <f>IF(AND('Raw Data'!I134&lt;'Raw Data'!J134, 'Raw Data'!D134&gt;'Raw Data'!E134), 'Raw Data'!I134, IF(AND('Raw Data'!J134&lt;'Raw Data'!I134, 'Raw Data'!E134&gt;'Raw Data'!D134), 'Raw Data'!J134, 0))</f>
        <v/>
      </c>
      <c r="BH139">
        <f>IF(OR(AND('Raw Data'!I134&lt;'Raw Data'!J134, 'Raw Data'!I134&gt;BH$1), AND('Raw Data'!J134&lt;'Raw Data'!I134, 'Raw Data'!J134&gt;BH$1)), 1, 0)</f>
        <v/>
      </c>
      <c r="BI139">
        <f>IF(AND(BH139, ABS('Raw Data'!D134-'Raw Data'!E134)&lt;4), 'Raw Data'!Z134, 0)</f>
        <v/>
      </c>
      <c r="BJ139">
        <f>IF('Raw Data'!F134&gt;Analysis!BJ$1, 1, 0)</f>
        <v/>
      </c>
      <c r="BK139">
        <f>IF(BJ139, AQ139, 0)</f>
        <v/>
      </c>
      <c r="BL139">
        <f>IF(AND('Raw Data'!F134&lt;Analysis!BL$1, ISBLANK('Raw Data'!F134)=FALSE), 1, 0)</f>
        <v/>
      </c>
      <c r="BM139">
        <f>IF(BL139, AS139, 0)</f>
        <v/>
      </c>
      <c r="BN139">
        <f>IF(AND('Raw Data'!F134&lt;Analysis!BN$1, ISBLANK('Raw Data'!F134)=FALSE), 1, 0)</f>
        <v/>
      </c>
      <c r="BO139">
        <f>IF(BN139, AI139, 0)</f>
        <v/>
      </c>
    </row>
    <row r="140">
      <c r="A140" s="2">
        <f>'Raw Data'!A135</f>
        <v/>
      </c>
      <c r="B140" s="2">
        <f>IF(A140, 1, 0)</f>
        <v/>
      </c>
      <c r="C140">
        <f>IF('Raw Data'!D135&lt;'Raw Data'!E135, 'Raw Data'!J135, 0)</f>
        <v/>
      </c>
      <c r="D140" s="2">
        <f>IF(A140, 1, 0)</f>
        <v/>
      </c>
      <c r="E140">
        <f>IF('Raw Data'!D135&gt;'Raw Data'!E135, 'Raw Data'!I135, 0)</f>
        <v/>
      </c>
      <c r="F140" s="2">
        <f>IF('Raw Data'!F135&gt;0, 1, 0)</f>
        <v/>
      </c>
      <c r="G140">
        <f>IF(SUM('Raw Data'!D135:E135)&lt;'Raw Data'!F135, 'Raw Data'!H135, 0)</f>
        <v/>
      </c>
      <c r="H140">
        <f>IF('Raw Data'!F135&gt;0, 1, 0)</f>
        <v/>
      </c>
      <c r="I140">
        <f>IF(SUM('Raw Data'!D135:E135)&gt;'Raw Data'!F135, 'Raw Data'!G135, 0)</f>
        <v/>
      </c>
      <c r="J140" s="2">
        <f>IF($A140, 1, 0)</f>
        <v/>
      </c>
      <c r="K140">
        <f>IF(AND('Raw Data'!D135&gt;'Raw Data'!E135, ABS('Raw Data'!D135-'Raw Data'!E135)&lt;14), 'Raw Data'!K135, 0)</f>
        <v/>
      </c>
      <c r="L140" s="2">
        <f>IF($A140, 1, 0)</f>
        <v/>
      </c>
      <c r="M140">
        <f>IF(AND('Raw Data'!D135&gt;'Raw Data'!E135, ABS('Raw Data'!D135-'Raw Data'!E135)&gt;13), 'Raw Data'!L135, 0)</f>
        <v/>
      </c>
      <c r="N140" s="2">
        <f>IF($A140, 1, 0)</f>
        <v/>
      </c>
      <c r="O140">
        <f>IF(AND('Raw Data'!E135&gt;'Raw Data'!D135, ABS('Raw Data'!E135-'Raw Data'!D135)&lt;14), 'Raw Data'!M135, 0)</f>
        <v/>
      </c>
      <c r="P140" s="2">
        <f>IF($A140, 1, 0)</f>
        <v/>
      </c>
      <c r="Q140">
        <f>IF(AND('Raw Data'!E135&gt;'Raw Data'!D135, ABS('Raw Data'!E135-'Raw Data'!D135)&gt;13), 'Raw Data'!N135, 0)</f>
        <v/>
      </c>
      <c r="R140" s="2">
        <f>IF($A140, 1, 0)</f>
        <v/>
      </c>
      <c r="S140">
        <f>IF(AND('Raw Data'!D135&gt;'Raw Data'!E135, ABS('Raw Data'!E135-'Raw Data'!D135)&gt;7), 'Raw Data'!V135, 0)</f>
        <v/>
      </c>
      <c r="T140" s="2">
        <f>IF($A140, 1, 0)</f>
        <v/>
      </c>
      <c r="U140">
        <f>IF(ABS('Raw Data'!D135-'Raw Data'!E135)&lt;8, 'Raw Data'!W135, 0)</f>
        <v/>
      </c>
      <c r="V140" s="2">
        <f>IF($A140, 1, 0)</f>
        <v/>
      </c>
      <c r="W140">
        <f>IF(AND('Raw Data'!E135&gt;'Raw Data'!D135, ABS('Raw Data'!E135-'Raw Data'!D135)&gt;7), 'Raw Data'!X135, 0)</f>
        <v/>
      </c>
      <c r="X140" s="2">
        <f>IF($A140, 1, 0)</f>
        <v/>
      </c>
      <c r="Y140">
        <f>IF(AND('Raw Data'!D135&gt;'Raw Data'!E135, ABS('Raw Data'!E135-'Raw Data'!D135)&gt;3), 'Raw Data'!Y135, 0)</f>
        <v/>
      </c>
      <c r="Z140" s="2">
        <f>IF($A140, 1, 0)</f>
        <v/>
      </c>
      <c r="AA140">
        <f>IF(ABS('Raw Data'!D135-'Raw Data'!E135)&lt;4, 'Raw Data'!Z135, 0)</f>
        <v/>
      </c>
      <c r="AB140" s="2">
        <f>IF($A140, 1, 0)</f>
        <v/>
      </c>
      <c r="AC140">
        <f>IF(AND('Raw Data'!E135&gt;'Raw Data'!D135, ABS('Raw Data'!E135-'Raw Data'!D135)&gt;7), 'Raw Data'!AA135, 0)</f>
        <v/>
      </c>
      <c r="AD140" s="2">
        <f>IF($A140, 1, 0)</f>
        <v/>
      </c>
      <c r="AE140">
        <f>IF(AND('Raw Data'!D135&gt;9, 'Raw Data'!E135&gt;9), 'Raw Data'!AL135, 0)</f>
        <v/>
      </c>
      <c r="AF140" s="2">
        <f>IF($A140, 1, 0)</f>
        <v/>
      </c>
      <c r="AG140">
        <f>IF(AE140=0, 'Raw Data'!AM135, 0)</f>
        <v/>
      </c>
      <c r="AH140" s="2">
        <f>IF($A140, 1, 0)</f>
        <v/>
      </c>
      <c r="AI140">
        <f>IF(AND('Raw Data'!$D135&gt;14, 'Raw Data'!$E135&gt;14), 'Raw Data'!AN135, 0)</f>
        <v/>
      </c>
      <c r="AJ140" s="2">
        <f>IF($A140, 1, 0)</f>
        <v/>
      </c>
      <c r="AK140">
        <f>IF(AI140=0, 'Raw Data'!AO135, 0)</f>
        <v/>
      </c>
      <c r="AL140" s="2">
        <f>IF($A140, 1, 0)</f>
        <v/>
      </c>
      <c r="AM140">
        <f>IF(AND('Raw Data'!$D135&gt;19, 'Raw Data'!$E135&gt;19), 'Raw Data'!AP135, 0)</f>
        <v/>
      </c>
      <c r="AN140" s="2">
        <f>IF($A140, 1, 0)</f>
        <v/>
      </c>
      <c r="AO140">
        <f>IF(AM140=0, 'Raw Data'!AQ135, 0)</f>
        <v/>
      </c>
      <c r="AP140" s="2">
        <f>IF($A140, 1, 0)</f>
        <v/>
      </c>
      <c r="AQ140">
        <f>IF(AND('Raw Data'!$D135&gt;24, 'Raw Data'!$E135&gt;24), 'Raw Data'!AR135, 0)</f>
        <v/>
      </c>
      <c r="AR140" s="2">
        <f>IF($A140, 1, 0)</f>
        <v/>
      </c>
      <c r="AS140">
        <f>IF(AQ140=0, 'Raw Data'!AS135, 0)</f>
        <v/>
      </c>
      <c r="AT140" s="2">
        <f>IF($A140, 1, 0)</f>
        <v/>
      </c>
      <c r="AU140">
        <f>IF(AND('Raw Data'!$D135&gt;29, 'Raw Data'!$E135&gt;29), 'Raw Data'!AT135, 0)</f>
        <v/>
      </c>
      <c r="AV140" s="2">
        <f>IF($A140, 1, 0)</f>
        <v/>
      </c>
      <c r="AW140">
        <f>IF(AU140=0, 'Raw Data'!AU135, 0)</f>
        <v/>
      </c>
      <c r="AX140" s="2">
        <f>IF($A140, 1, 0)</f>
        <v/>
      </c>
      <c r="AY140">
        <f>IF(ISNUMBER('Raw Data'!D135), IF(_xlfn.XLOOKUP(SMALL('Raw Data'!K135:N135, 1), K140:Q140, K140:Q140, 0)&gt;0, SMALL('Raw Data'!K135:N135, 1), 0), 0)</f>
        <v/>
      </c>
      <c r="AZ140" s="2">
        <f>IF($A140, 1, 0)</f>
        <v/>
      </c>
      <c r="BA140">
        <f>IF(ISNUMBER('Raw Data'!D135), IF(_xlfn.XLOOKUP(SMALL('Raw Data'!K135:N135, 2), K140:Q140, K140:Q140, 0)&gt;0, SMALL('Raw Data'!K135:N135, 2), 0), 0)</f>
        <v/>
      </c>
      <c r="BB140" s="2">
        <f>IF($A140, 1, 0)</f>
        <v/>
      </c>
      <c r="BC140">
        <f>IF(ISNUMBER('Raw Data'!D135), IF(_xlfn.XLOOKUP(SMALL('Raw Data'!K135:N135, 3), K140:Q140, K140:Q140, 0)&gt;0, SMALL('Raw Data'!K135:N135, 3), 0), 0)</f>
        <v/>
      </c>
      <c r="BD140" s="2">
        <f>IF($A140, 1, 0)</f>
        <v/>
      </c>
      <c r="BE140">
        <f>IF(ISNUMBER('Raw Data'!D135), IF(_xlfn.XLOOKUP(SMALL('Raw Data'!K135:N135, 4), K140:Q140, K140:Q140, 0)&gt;0, SMALL('Raw Data'!K135:N135, 4), 0), 0)</f>
        <v/>
      </c>
      <c r="BF140" s="2">
        <f>IF($A140, 1, 0)</f>
        <v/>
      </c>
      <c r="BG140">
        <f>IF(AND('Raw Data'!I135&lt;'Raw Data'!J135, 'Raw Data'!D135&gt;'Raw Data'!E135), 'Raw Data'!I135, IF(AND('Raw Data'!J135&lt;'Raw Data'!I135, 'Raw Data'!E135&gt;'Raw Data'!D135), 'Raw Data'!J135, 0))</f>
        <v/>
      </c>
      <c r="BH140">
        <f>IF(OR(AND('Raw Data'!I135&lt;'Raw Data'!J135, 'Raw Data'!I135&gt;BH$1), AND('Raw Data'!J135&lt;'Raw Data'!I135, 'Raw Data'!J135&gt;BH$1)), 1, 0)</f>
        <v/>
      </c>
      <c r="BI140">
        <f>IF(AND(BH140, ABS('Raw Data'!D135-'Raw Data'!E135)&lt;4), 'Raw Data'!Z135, 0)</f>
        <v/>
      </c>
      <c r="BJ140">
        <f>IF('Raw Data'!F135&gt;Analysis!BJ$1, 1, 0)</f>
        <v/>
      </c>
      <c r="BK140">
        <f>IF(BJ140, AQ140, 0)</f>
        <v/>
      </c>
      <c r="BL140">
        <f>IF(AND('Raw Data'!F135&lt;Analysis!BL$1, ISBLANK('Raw Data'!F135)=FALSE), 1, 0)</f>
        <v/>
      </c>
      <c r="BM140">
        <f>IF(BL140, AS140, 0)</f>
        <v/>
      </c>
      <c r="BN140">
        <f>IF(AND('Raw Data'!F135&lt;Analysis!BN$1, ISBLANK('Raw Data'!F135)=FALSE), 1, 0)</f>
        <v/>
      </c>
      <c r="BO140">
        <f>IF(BN140, AI140, 0)</f>
        <v/>
      </c>
    </row>
    <row r="141">
      <c r="A141" s="2">
        <f>'Raw Data'!A136</f>
        <v/>
      </c>
      <c r="B141" s="2">
        <f>IF(A141, 1, 0)</f>
        <v/>
      </c>
      <c r="C141">
        <f>IF('Raw Data'!D136&lt;'Raw Data'!E136, 'Raw Data'!J136, 0)</f>
        <v/>
      </c>
      <c r="D141" s="2">
        <f>IF(A141, 1, 0)</f>
        <v/>
      </c>
      <c r="E141">
        <f>IF('Raw Data'!D136&gt;'Raw Data'!E136, 'Raw Data'!I136, 0)</f>
        <v/>
      </c>
      <c r="F141" s="2">
        <f>IF('Raw Data'!F136&gt;0, 1, 0)</f>
        <v/>
      </c>
      <c r="G141">
        <f>IF(SUM('Raw Data'!D136:E136)&lt;'Raw Data'!F136, 'Raw Data'!H136, 0)</f>
        <v/>
      </c>
      <c r="H141">
        <f>IF('Raw Data'!F136&gt;0, 1, 0)</f>
        <v/>
      </c>
      <c r="I141">
        <f>IF(SUM('Raw Data'!D136:E136)&gt;'Raw Data'!F136, 'Raw Data'!G136, 0)</f>
        <v/>
      </c>
      <c r="J141" s="2">
        <f>IF($A141, 1, 0)</f>
        <v/>
      </c>
      <c r="K141">
        <f>IF(AND('Raw Data'!D136&gt;'Raw Data'!E136, ABS('Raw Data'!D136-'Raw Data'!E136)&lt;14), 'Raw Data'!K136, 0)</f>
        <v/>
      </c>
      <c r="L141" s="2">
        <f>IF($A141, 1, 0)</f>
        <v/>
      </c>
      <c r="M141">
        <f>IF(AND('Raw Data'!D136&gt;'Raw Data'!E136, ABS('Raw Data'!D136-'Raw Data'!E136)&gt;13), 'Raw Data'!L136, 0)</f>
        <v/>
      </c>
      <c r="N141" s="2">
        <f>IF($A141, 1, 0)</f>
        <v/>
      </c>
      <c r="O141">
        <f>IF(AND('Raw Data'!E136&gt;'Raw Data'!D136, ABS('Raw Data'!E136-'Raw Data'!D136)&lt;14), 'Raw Data'!M136, 0)</f>
        <v/>
      </c>
      <c r="P141" s="2">
        <f>IF($A141, 1, 0)</f>
        <v/>
      </c>
      <c r="Q141">
        <f>IF(AND('Raw Data'!E136&gt;'Raw Data'!D136, ABS('Raw Data'!E136-'Raw Data'!D136)&gt;13), 'Raw Data'!N136, 0)</f>
        <v/>
      </c>
      <c r="R141" s="2">
        <f>IF($A141, 1, 0)</f>
        <v/>
      </c>
      <c r="S141">
        <f>IF(AND('Raw Data'!D136&gt;'Raw Data'!E136, ABS('Raw Data'!E136-'Raw Data'!D136)&gt;7), 'Raw Data'!V136, 0)</f>
        <v/>
      </c>
      <c r="T141" s="2">
        <f>IF($A141, 1, 0)</f>
        <v/>
      </c>
      <c r="U141">
        <f>IF(ABS('Raw Data'!D136-'Raw Data'!E136)&lt;8, 'Raw Data'!W136, 0)</f>
        <v/>
      </c>
      <c r="V141" s="2">
        <f>IF($A141, 1, 0)</f>
        <v/>
      </c>
      <c r="W141">
        <f>IF(AND('Raw Data'!E136&gt;'Raw Data'!D136, ABS('Raw Data'!E136-'Raw Data'!D136)&gt;7), 'Raw Data'!X136, 0)</f>
        <v/>
      </c>
      <c r="X141" s="2">
        <f>IF($A141, 1, 0)</f>
        <v/>
      </c>
      <c r="Y141">
        <f>IF(AND('Raw Data'!D136&gt;'Raw Data'!E136, ABS('Raw Data'!E136-'Raw Data'!D136)&gt;3), 'Raw Data'!Y136, 0)</f>
        <v/>
      </c>
      <c r="Z141" s="2">
        <f>IF($A141, 1, 0)</f>
        <v/>
      </c>
      <c r="AA141">
        <f>IF(ABS('Raw Data'!D136-'Raw Data'!E136)&lt;4, 'Raw Data'!Z136, 0)</f>
        <v/>
      </c>
      <c r="AB141" s="2">
        <f>IF($A141, 1, 0)</f>
        <v/>
      </c>
      <c r="AC141">
        <f>IF(AND('Raw Data'!E136&gt;'Raw Data'!D136, ABS('Raw Data'!E136-'Raw Data'!D136)&gt;7), 'Raw Data'!AA136, 0)</f>
        <v/>
      </c>
      <c r="AD141" s="2">
        <f>IF($A141, 1, 0)</f>
        <v/>
      </c>
      <c r="AE141">
        <f>IF(AND('Raw Data'!D136&gt;9, 'Raw Data'!E136&gt;9), 'Raw Data'!AL136, 0)</f>
        <v/>
      </c>
      <c r="AF141" s="2">
        <f>IF($A141, 1, 0)</f>
        <v/>
      </c>
      <c r="AG141">
        <f>IF(AE141=0, 'Raw Data'!AM136, 0)</f>
        <v/>
      </c>
      <c r="AH141" s="2">
        <f>IF($A141, 1, 0)</f>
        <v/>
      </c>
      <c r="AI141">
        <f>IF(AND('Raw Data'!$D136&gt;14, 'Raw Data'!$E136&gt;14), 'Raw Data'!AN136, 0)</f>
        <v/>
      </c>
      <c r="AJ141" s="2">
        <f>IF($A141, 1, 0)</f>
        <v/>
      </c>
      <c r="AK141">
        <f>IF(AI141=0, 'Raw Data'!AO136, 0)</f>
        <v/>
      </c>
      <c r="AL141" s="2">
        <f>IF($A141, 1, 0)</f>
        <v/>
      </c>
      <c r="AM141">
        <f>IF(AND('Raw Data'!$D136&gt;19, 'Raw Data'!$E136&gt;19), 'Raw Data'!AP136, 0)</f>
        <v/>
      </c>
      <c r="AN141" s="2">
        <f>IF($A141, 1, 0)</f>
        <v/>
      </c>
      <c r="AO141">
        <f>IF(AM141=0, 'Raw Data'!AQ136, 0)</f>
        <v/>
      </c>
      <c r="AP141" s="2">
        <f>IF($A141, 1, 0)</f>
        <v/>
      </c>
      <c r="AQ141">
        <f>IF(AND('Raw Data'!$D136&gt;24, 'Raw Data'!$E136&gt;24), 'Raw Data'!AR136, 0)</f>
        <v/>
      </c>
      <c r="AR141" s="2">
        <f>IF($A141, 1, 0)</f>
        <v/>
      </c>
      <c r="AS141">
        <f>IF(AQ141=0, 'Raw Data'!AS136, 0)</f>
        <v/>
      </c>
      <c r="AT141" s="2">
        <f>IF($A141, 1, 0)</f>
        <v/>
      </c>
      <c r="AU141">
        <f>IF(AND('Raw Data'!$D136&gt;29, 'Raw Data'!$E136&gt;29), 'Raw Data'!AT136, 0)</f>
        <v/>
      </c>
      <c r="AV141" s="2">
        <f>IF($A141, 1, 0)</f>
        <v/>
      </c>
      <c r="AW141">
        <f>IF(AU141=0, 'Raw Data'!AU136, 0)</f>
        <v/>
      </c>
      <c r="AX141" s="2">
        <f>IF($A141, 1, 0)</f>
        <v/>
      </c>
      <c r="AY141">
        <f>IF(ISNUMBER('Raw Data'!D136), IF(_xlfn.XLOOKUP(SMALL('Raw Data'!K136:N136, 1), K141:Q141, K141:Q141, 0)&gt;0, SMALL('Raw Data'!K136:N136, 1), 0), 0)</f>
        <v/>
      </c>
      <c r="AZ141" s="2">
        <f>IF($A141, 1, 0)</f>
        <v/>
      </c>
      <c r="BA141">
        <f>IF(ISNUMBER('Raw Data'!D136), IF(_xlfn.XLOOKUP(SMALL('Raw Data'!K136:N136, 2), K141:Q141, K141:Q141, 0)&gt;0, SMALL('Raw Data'!K136:N136, 2), 0), 0)</f>
        <v/>
      </c>
      <c r="BB141" s="2">
        <f>IF($A141, 1, 0)</f>
        <v/>
      </c>
      <c r="BC141">
        <f>IF(ISNUMBER('Raw Data'!D136), IF(_xlfn.XLOOKUP(SMALL('Raw Data'!K136:N136, 3), K141:Q141, K141:Q141, 0)&gt;0, SMALL('Raw Data'!K136:N136, 3), 0), 0)</f>
        <v/>
      </c>
      <c r="BD141" s="2">
        <f>IF($A141, 1, 0)</f>
        <v/>
      </c>
      <c r="BE141">
        <f>IF(ISNUMBER('Raw Data'!D136), IF(_xlfn.XLOOKUP(SMALL('Raw Data'!K136:N136, 4), K141:Q141, K141:Q141, 0)&gt;0, SMALL('Raw Data'!K136:N136, 4), 0), 0)</f>
        <v/>
      </c>
      <c r="BF141" s="2">
        <f>IF($A141, 1, 0)</f>
        <v/>
      </c>
      <c r="BG141">
        <f>IF(AND('Raw Data'!I136&lt;'Raw Data'!J136, 'Raw Data'!D136&gt;'Raw Data'!E136), 'Raw Data'!I136, IF(AND('Raw Data'!J136&lt;'Raw Data'!I136, 'Raw Data'!E136&gt;'Raw Data'!D136), 'Raw Data'!J136, 0))</f>
        <v/>
      </c>
      <c r="BH141">
        <f>IF(OR(AND('Raw Data'!I136&lt;'Raw Data'!J136, 'Raw Data'!I136&gt;BH$1), AND('Raw Data'!J136&lt;'Raw Data'!I136, 'Raw Data'!J136&gt;BH$1)), 1, 0)</f>
        <v/>
      </c>
      <c r="BI141">
        <f>IF(AND(BH141, ABS('Raw Data'!D136-'Raw Data'!E136)&lt;4), 'Raw Data'!Z136, 0)</f>
        <v/>
      </c>
      <c r="BJ141">
        <f>IF('Raw Data'!F136&gt;Analysis!BJ$1, 1, 0)</f>
        <v/>
      </c>
      <c r="BK141">
        <f>IF(BJ141, AQ141, 0)</f>
        <v/>
      </c>
      <c r="BL141">
        <f>IF(AND('Raw Data'!F136&lt;Analysis!BL$1, ISBLANK('Raw Data'!F136)=FALSE), 1, 0)</f>
        <v/>
      </c>
      <c r="BM141">
        <f>IF(BL141, AS141, 0)</f>
        <v/>
      </c>
      <c r="BN141">
        <f>IF(AND('Raw Data'!F136&lt;Analysis!BN$1, ISBLANK('Raw Data'!F136)=FALSE), 1, 0)</f>
        <v/>
      </c>
      <c r="BO141">
        <f>IF(BN141, AI141, 0)</f>
        <v/>
      </c>
    </row>
    <row r="142">
      <c r="A142" s="2">
        <f>'Raw Data'!A137</f>
        <v/>
      </c>
      <c r="B142" s="2">
        <f>IF(A142, 1, 0)</f>
        <v/>
      </c>
      <c r="C142">
        <f>IF('Raw Data'!D137&lt;'Raw Data'!E137, 'Raw Data'!J137, 0)</f>
        <v/>
      </c>
      <c r="D142" s="2">
        <f>IF(A142, 1, 0)</f>
        <v/>
      </c>
      <c r="E142">
        <f>IF('Raw Data'!D137&gt;'Raw Data'!E137, 'Raw Data'!I137, 0)</f>
        <v/>
      </c>
      <c r="F142" s="2">
        <f>IF('Raw Data'!F137&gt;0, 1, 0)</f>
        <v/>
      </c>
      <c r="G142">
        <f>IF(SUM('Raw Data'!D137:E137)&lt;'Raw Data'!F137, 'Raw Data'!H137, 0)</f>
        <v/>
      </c>
      <c r="H142">
        <f>IF('Raw Data'!F137&gt;0, 1, 0)</f>
        <v/>
      </c>
      <c r="I142">
        <f>IF(SUM('Raw Data'!D137:E137)&gt;'Raw Data'!F137, 'Raw Data'!G137, 0)</f>
        <v/>
      </c>
      <c r="J142" s="2">
        <f>IF($A142, 1, 0)</f>
        <v/>
      </c>
      <c r="K142">
        <f>IF(AND('Raw Data'!D137&gt;'Raw Data'!E137, ABS('Raw Data'!D137-'Raw Data'!E137)&lt;14), 'Raw Data'!K137, 0)</f>
        <v/>
      </c>
      <c r="L142" s="2">
        <f>IF($A142, 1, 0)</f>
        <v/>
      </c>
      <c r="M142">
        <f>IF(AND('Raw Data'!D137&gt;'Raw Data'!E137, ABS('Raw Data'!D137-'Raw Data'!E137)&gt;13), 'Raw Data'!L137, 0)</f>
        <v/>
      </c>
      <c r="N142" s="2">
        <f>IF($A142, 1, 0)</f>
        <v/>
      </c>
      <c r="O142">
        <f>IF(AND('Raw Data'!E137&gt;'Raw Data'!D137, ABS('Raw Data'!E137-'Raw Data'!D137)&lt;14), 'Raw Data'!M137, 0)</f>
        <v/>
      </c>
      <c r="P142" s="2">
        <f>IF($A142, 1, 0)</f>
        <v/>
      </c>
      <c r="Q142">
        <f>IF(AND('Raw Data'!E137&gt;'Raw Data'!D137, ABS('Raw Data'!E137-'Raw Data'!D137)&gt;13), 'Raw Data'!N137, 0)</f>
        <v/>
      </c>
      <c r="R142" s="2">
        <f>IF($A142, 1, 0)</f>
        <v/>
      </c>
      <c r="S142">
        <f>IF(AND('Raw Data'!D137&gt;'Raw Data'!E137, ABS('Raw Data'!E137-'Raw Data'!D137)&gt;7), 'Raw Data'!V137, 0)</f>
        <v/>
      </c>
      <c r="T142" s="2">
        <f>IF($A142, 1, 0)</f>
        <v/>
      </c>
      <c r="U142">
        <f>IF(ABS('Raw Data'!D137-'Raw Data'!E137)&lt;8, 'Raw Data'!W137, 0)</f>
        <v/>
      </c>
      <c r="V142" s="2">
        <f>IF($A142, 1, 0)</f>
        <v/>
      </c>
      <c r="W142">
        <f>IF(AND('Raw Data'!E137&gt;'Raw Data'!D137, ABS('Raw Data'!E137-'Raw Data'!D137)&gt;7), 'Raw Data'!X137, 0)</f>
        <v/>
      </c>
      <c r="X142" s="2">
        <f>IF($A142, 1, 0)</f>
        <v/>
      </c>
      <c r="Y142">
        <f>IF(AND('Raw Data'!D137&gt;'Raw Data'!E137, ABS('Raw Data'!E137-'Raw Data'!D137)&gt;3), 'Raw Data'!Y137, 0)</f>
        <v/>
      </c>
      <c r="Z142" s="2">
        <f>IF($A142, 1, 0)</f>
        <v/>
      </c>
      <c r="AA142">
        <f>IF(ABS('Raw Data'!D137-'Raw Data'!E137)&lt;4, 'Raw Data'!Z137, 0)</f>
        <v/>
      </c>
      <c r="AB142" s="2">
        <f>IF($A142, 1, 0)</f>
        <v/>
      </c>
      <c r="AC142">
        <f>IF(AND('Raw Data'!E137&gt;'Raw Data'!D137, ABS('Raw Data'!E137-'Raw Data'!D137)&gt;7), 'Raw Data'!AA137, 0)</f>
        <v/>
      </c>
      <c r="AD142" s="2">
        <f>IF($A142, 1, 0)</f>
        <v/>
      </c>
      <c r="AE142">
        <f>IF(AND('Raw Data'!D137&gt;9, 'Raw Data'!E137&gt;9), 'Raw Data'!AL137, 0)</f>
        <v/>
      </c>
      <c r="AF142" s="2">
        <f>IF($A142, 1, 0)</f>
        <v/>
      </c>
      <c r="AG142">
        <f>IF(AE142=0, 'Raw Data'!AM137, 0)</f>
        <v/>
      </c>
      <c r="AH142" s="2">
        <f>IF($A142, 1, 0)</f>
        <v/>
      </c>
      <c r="AI142">
        <f>IF(AND('Raw Data'!$D137&gt;14, 'Raw Data'!$E137&gt;14), 'Raw Data'!AN137, 0)</f>
        <v/>
      </c>
      <c r="AJ142" s="2">
        <f>IF($A142, 1, 0)</f>
        <v/>
      </c>
      <c r="AK142">
        <f>IF(AI142=0, 'Raw Data'!AO137, 0)</f>
        <v/>
      </c>
      <c r="AL142" s="2">
        <f>IF($A142, 1, 0)</f>
        <v/>
      </c>
      <c r="AM142">
        <f>IF(AND('Raw Data'!$D137&gt;19, 'Raw Data'!$E137&gt;19), 'Raw Data'!AP137, 0)</f>
        <v/>
      </c>
      <c r="AN142" s="2">
        <f>IF($A142, 1, 0)</f>
        <v/>
      </c>
      <c r="AO142">
        <f>IF(AM142=0, 'Raw Data'!AQ137, 0)</f>
        <v/>
      </c>
      <c r="AP142" s="2">
        <f>IF($A142, 1, 0)</f>
        <v/>
      </c>
      <c r="AQ142">
        <f>IF(AND('Raw Data'!$D137&gt;24, 'Raw Data'!$E137&gt;24), 'Raw Data'!AR137, 0)</f>
        <v/>
      </c>
      <c r="AR142" s="2">
        <f>IF($A142, 1, 0)</f>
        <v/>
      </c>
      <c r="AS142">
        <f>IF(AQ142=0, 'Raw Data'!AS137, 0)</f>
        <v/>
      </c>
      <c r="AT142" s="2">
        <f>IF($A142, 1, 0)</f>
        <v/>
      </c>
      <c r="AU142">
        <f>IF(AND('Raw Data'!$D137&gt;29, 'Raw Data'!$E137&gt;29), 'Raw Data'!AT137, 0)</f>
        <v/>
      </c>
      <c r="AV142" s="2">
        <f>IF($A142, 1, 0)</f>
        <v/>
      </c>
      <c r="AW142">
        <f>IF(AU142=0, 'Raw Data'!AU137, 0)</f>
        <v/>
      </c>
      <c r="AX142" s="2">
        <f>IF($A142, 1, 0)</f>
        <v/>
      </c>
      <c r="AY142">
        <f>IF(ISNUMBER('Raw Data'!D137), IF(_xlfn.XLOOKUP(SMALL('Raw Data'!K137:N137, 1), K142:Q142, K142:Q142, 0)&gt;0, SMALL('Raw Data'!K137:N137, 1), 0), 0)</f>
        <v/>
      </c>
      <c r="AZ142" s="2">
        <f>IF($A142, 1, 0)</f>
        <v/>
      </c>
      <c r="BA142">
        <f>IF(ISNUMBER('Raw Data'!D137), IF(_xlfn.XLOOKUP(SMALL('Raw Data'!K137:N137, 2), K142:Q142, K142:Q142, 0)&gt;0, SMALL('Raw Data'!K137:N137, 2), 0), 0)</f>
        <v/>
      </c>
      <c r="BB142" s="2">
        <f>IF($A142, 1, 0)</f>
        <v/>
      </c>
      <c r="BC142">
        <f>IF(ISNUMBER('Raw Data'!D137), IF(_xlfn.XLOOKUP(SMALL('Raw Data'!K137:N137, 3), K142:Q142, K142:Q142, 0)&gt;0, SMALL('Raw Data'!K137:N137, 3), 0), 0)</f>
        <v/>
      </c>
      <c r="BD142" s="2">
        <f>IF($A142, 1, 0)</f>
        <v/>
      </c>
      <c r="BE142">
        <f>IF(ISNUMBER('Raw Data'!D137), IF(_xlfn.XLOOKUP(SMALL('Raw Data'!K137:N137, 4), K142:Q142, K142:Q142, 0)&gt;0, SMALL('Raw Data'!K137:N137, 4), 0), 0)</f>
        <v/>
      </c>
      <c r="BF142" s="2">
        <f>IF($A142, 1, 0)</f>
        <v/>
      </c>
      <c r="BG142">
        <f>IF(AND('Raw Data'!I137&lt;'Raw Data'!J137, 'Raw Data'!D137&gt;'Raw Data'!E137), 'Raw Data'!I137, IF(AND('Raw Data'!J137&lt;'Raw Data'!I137, 'Raw Data'!E137&gt;'Raw Data'!D137), 'Raw Data'!J137, 0))</f>
        <v/>
      </c>
      <c r="BH142">
        <f>IF(OR(AND('Raw Data'!I137&lt;'Raw Data'!J137, 'Raw Data'!I137&gt;BH$1), AND('Raw Data'!J137&lt;'Raw Data'!I137, 'Raw Data'!J137&gt;BH$1)), 1, 0)</f>
        <v/>
      </c>
      <c r="BI142">
        <f>IF(AND(BH142, ABS('Raw Data'!D137-'Raw Data'!E137)&lt;4), 'Raw Data'!Z137, 0)</f>
        <v/>
      </c>
      <c r="BJ142">
        <f>IF('Raw Data'!F137&gt;Analysis!BJ$1, 1, 0)</f>
        <v/>
      </c>
      <c r="BK142">
        <f>IF(BJ142, AQ142, 0)</f>
        <v/>
      </c>
      <c r="BL142">
        <f>IF(AND('Raw Data'!F137&lt;Analysis!BL$1, ISBLANK('Raw Data'!F137)=FALSE), 1, 0)</f>
        <v/>
      </c>
      <c r="BM142">
        <f>IF(BL142, AS142, 0)</f>
        <v/>
      </c>
      <c r="BN142">
        <f>IF(AND('Raw Data'!F137&lt;Analysis!BN$1, ISBLANK('Raw Data'!F137)=FALSE), 1, 0)</f>
        <v/>
      </c>
      <c r="BO142">
        <f>IF(BN142, AI142, 0)</f>
        <v/>
      </c>
    </row>
    <row r="143">
      <c r="A143" s="2">
        <f>'Raw Data'!A138</f>
        <v/>
      </c>
      <c r="B143" s="2">
        <f>IF(A143, 1, 0)</f>
        <v/>
      </c>
      <c r="C143">
        <f>IF('Raw Data'!D138&lt;'Raw Data'!E138, 'Raw Data'!J138, 0)</f>
        <v/>
      </c>
      <c r="D143" s="2">
        <f>IF(A143, 1, 0)</f>
        <v/>
      </c>
      <c r="E143">
        <f>IF('Raw Data'!D138&gt;'Raw Data'!E138, 'Raw Data'!I138, 0)</f>
        <v/>
      </c>
      <c r="F143" s="2">
        <f>IF('Raw Data'!F138&gt;0, 1, 0)</f>
        <v/>
      </c>
      <c r="G143">
        <f>IF(SUM('Raw Data'!D138:E138)&lt;'Raw Data'!F138, 'Raw Data'!H138, 0)</f>
        <v/>
      </c>
      <c r="H143">
        <f>IF('Raw Data'!F138&gt;0, 1, 0)</f>
        <v/>
      </c>
      <c r="I143">
        <f>IF(SUM('Raw Data'!D138:E138)&gt;'Raw Data'!F138, 'Raw Data'!G138, 0)</f>
        <v/>
      </c>
      <c r="J143" s="2">
        <f>IF($A143, 1, 0)</f>
        <v/>
      </c>
      <c r="K143">
        <f>IF(AND('Raw Data'!D138&gt;'Raw Data'!E138, ABS('Raw Data'!D138-'Raw Data'!E138)&lt;14), 'Raw Data'!K138, 0)</f>
        <v/>
      </c>
      <c r="L143" s="2">
        <f>IF($A143, 1, 0)</f>
        <v/>
      </c>
      <c r="M143">
        <f>IF(AND('Raw Data'!D138&gt;'Raw Data'!E138, ABS('Raw Data'!D138-'Raw Data'!E138)&gt;13), 'Raw Data'!L138, 0)</f>
        <v/>
      </c>
      <c r="N143" s="2">
        <f>IF($A143, 1, 0)</f>
        <v/>
      </c>
      <c r="O143">
        <f>IF(AND('Raw Data'!E138&gt;'Raw Data'!D138, ABS('Raw Data'!E138-'Raw Data'!D138)&lt;14), 'Raw Data'!M138, 0)</f>
        <v/>
      </c>
      <c r="P143" s="2">
        <f>IF($A143, 1, 0)</f>
        <v/>
      </c>
      <c r="Q143">
        <f>IF(AND('Raw Data'!E138&gt;'Raw Data'!D138, ABS('Raw Data'!E138-'Raw Data'!D138)&gt;13), 'Raw Data'!N138, 0)</f>
        <v/>
      </c>
      <c r="R143" s="2">
        <f>IF($A143, 1, 0)</f>
        <v/>
      </c>
      <c r="S143">
        <f>IF(AND('Raw Data'!D138&gt;'Raw Data'!E138, ABS('Raw Data'!E138-'Raw Data'!D138)&gt;7), 'Raw Data'!V138, 0)</f>
        <v/>
      </c>
      <c r="T143" s="2">
        <f>IF($A143, 1, 0)</f>
        <v/>
      </c>
      <c r="U143">
        <f>IF(ABS('Raw Data'!D138-'Raw Data'!E138)&lt;8, 'Raw Data'!W138, 0)</f>
        <v/>
      </c>
      <c r="V143" s="2">
        <f>IF($A143, 1, 0)</f>
        <v/>
      </c>
      <c r="W143">
        <f>IF(AND('Raw Data'!E138&gt;'Raw Data'!D138, ABS('Raw Data'!E138-'Raw Data'!D138)&gt;7), 'Raw Data'!X138, 0)</f>
        <v/>
      </c>
      <c r="X143" s="2">
        <f>IF($A143, 1, 0)</f>
        <v/>
      </c>
      <c r="Y143">
        <f>IF(AND('Raw Data'!D138&gt;'Raw Data'!E138, ABS('Raw Data'!E138-'Raw Data'!D138)&gt;3), 'Raw Data'!Y138, 0)</f>
        <v/>
      </c>
      <c r="Z143" s="2">
        <f>IF($A143, 1, 0)</f>
        <v/>
      </c>
      <c r="AA143">
        <f>IF(ABS('Raw Data'!D138-'Raw Data'!E138)&lt;4, 'Raw Data'!Z138, 0)</f>
        <v/>
      </c>
      <c r="AB143" s="2">
        <f>IF($A143, 1, 0)</f>
        <v/>
      </c>
      <c r="AC143">
        <f>IF(AND('Raw Data'!E138&gt;'Raw Data'!D138, ABS('Raw Data'!E138-'Raw Data'!D138)&gt;7), 'Raw Data'!AA138, 0)</f>
        <v/>
      </c>
      <c r="AD143" s="2">
        <f>IF($A143, 1, 0)</f>
        <v/>
      </c>
      <c r="AE143">
        <f>IF(AND('Raw Data'!D138&gt;9, 'Raw Data'!E138&gt;9), 'Raw Data'!AL138, 0)</f>
        <v/>
      </c>
      <c r="AF143" s="2">
        <f>IF($A143, 1, 0)</f>
        <v/>
      </c>
      <c r="AG143">
        <f>IF(AE143=0, 'Raw Data'!AM138, 0)</f>
        <v/>
      </c>
      <c r="AH143" s="2">
        <f>IF($A143, 1, 0)</f>
        <v/>
      </c>
      <c r="AI143">
        <f>IF(AND('Raw Data'!$D138&gt;14, 'Raw Data'!$E138&gt;14), 'Raw Data'!AN138, 0)</f>
        <v/>
      </c>
      <c r="AJ143" s="2">
        <f>IF($A143, 1, 0)</f>
        <v/>
      </c>
      <c r="AK143">
        <f>IF(AI143=0, 'Raw Data'!AO138, 0)</f>
        <v/>
      </c>
      <c r="AL143" s="2">
        <f>IF($A143, 1, 0)</f>
        <v/>
      </c>
      <c r="AM143">
        <f>IF(AND('Raw Data'!$D138&gt;19, 'Raw Data'!$E138&gt;19), 'Raw Data'!AP138, 0)</f>
        <v/>
      </c>
      <c r="AN143" s="2">
        <f>IF($A143, 1, 0)</f>
        <v/>
      </c>
      <c r="AO143">
        <f>IF(AM143=0, 'Raw Data'!AQ138, 0)</f>
        <v/>
      </c>
      <c r="AP143" s="2">
        <f>IF($A143, 1, 0)</f>
        <v/>
      </c>
      <c r="AQ143">
        <f>IF(AND('Raw Data'!$D138&gt;24, 'Raw Data'!$E138&gt;24), 'Raw Data'!AR138, 0)</f>
        <v/>
      </c>
      <c r="AR143" s="2">
        <f>IF($A143, 1, 0)</f>
        <v/>
      </c>
      <c r="AS143">
        <f>IF(AQ143=0, 'Raw Data'!AS138, 0)</f>
        <v/>
      </c>
      <c r="AT143" s="2">
        <f>IF($A143, 1, 0)</f>
        <v/>
      </c>
      <c r="AU143">
        <f>IF(AND('Raw Data'!$D138&gt;29, 'Raw Data'!$E138&gt;29), 'Raw Data'!AT138, 0)</f>
        <v/>
      </c>
      <c r="AV143" s="2">
        <f>IF($A143, 1, 0)</f>
        <v/>
      </c>
      <c r="AW143">
        <f>IF(AU143=0, 'Raw Data'!AU138, 0)</f>
        <v/>
      </c>
      <c r="AX143" s="2">
        <f>IF($A143, 1, 0)</f>
        <v/>
      </c>
      <c r="AY143">
        <f>IF(ISNUMBER('Raw Data'!D138), IF(_xlfn.XLOOKUP(SMALL('Raw Data'!K138:N138, 1), K143:Q143, K143:Q143, 0)&gt;0, SMALL('Raw Data'!K138:N138, 1), 0), 0)</f>
        <v/>
      </c>
      <c r="AZ143" s="2">
        <f>IF($A143, 1, 0)</f>
        <v/>
      </c>
      <c r="BA143">
        <f>IF(ISNUMBER('Raw Data'!D138), IF(_xlfn.XLOOKUP(SMALL('Raw Data'!K138:N138, 2), K143:Q143, K143:Q143, 0)&gt;0, SMALL('Raw Data'!K138:N138, 2), 0), 0)</f>
        <v/>
      </c>
      <c r="BB143" s="2">
        <f>IF($A143, 1, 0)</f>
        <v/>
      </c>
      <c r="BC143">
        <f>IF(ISNUMBER('Raw Data'!D138), IF(_xlfn.XLOOKUP(SMALL('Raw Data'!K138:N138, 3), K143:Q143, K143:Q143, 0)&gt;0, SMALL('Raw Data'!K138:N138, 3), 0), 0)</f>
        <v/>
      </c>
      <c r="BD143" s="2">
        <f>IF($A143, 1, 0)</f>
        <v/>
      </c>
      <c r="BE143">
        <f>IF(ISNUMBER('Raw Data'!D138), IF(_xlfn.XLOOKUP(SMALL('Raw Data'!K138:N138, 4), K143:Q143, K143:Q143, 0)&gt;0, SMALL('Raw Data'!K138:N138, 4), 0), 0)</f>
        <v/>
      </c>
      <c r="BF143" s="2">
        <f>IF($A143, 1, 0)</f>
        <v/>
      </c>
      <c r="BG143">
        <f>IF(AND('Raw Data'!I138&lt;'Raw Data'!J138, 'Raw Data'!D138&gt;'Raw Data'!E138), 'Raw Data'!I138, IF(AND('Raw Data'!J138&lt;'Raw Data'!I138, 'Raw Data'!E138&gt;'Raw Data'!D138), 'Raw Data'!J138, 0))</f>
        <v/>
      </c>
      <c r="BH143">
        <f>IF(OR(AND('Raw Data'!I138&lt;'Raw Data'!J138, 'Raw Data'!I138&gt;BH$1), AND('Raw Data'!J138&lt;'Raw Data'!I138, 'Raw Data'!J138&gt;BH$1)), 1, 0)</f>
        <v/>
      </c>
      <c r="BI143">
        <f>IF(AND(BH143, ABS('Raw Data'!D138-'Raw Data'!E138)&lt;4), 'Raw Data'!Z138, 0)</f>
        <v/>
      </c>
      <c r="BJ143">
        <f>IF('Raw Data'!F138&gt;Analysis!BJ$1, 1, 0)</f>
        <v/>
      </c>
      <c r="BK143">
        <f>IF(BJ143, AQ143, 0)</f>
        <v/>
      </c>
      <c r="BL143">
        <f>IF(AND('Raw Data'!F138&lt;Analysis!BL$1, ISBLANK('Raw Data'!F138)=FALSE), 1, 0)</f>
        <v/>
      </c>
      <c r="BM143">
        <f>IF(BL143, AS143, 0)</f>
        <v/>
      </c>
      <c r="BN143">
        <f>IF(AND('Raw Data'!F138&lt;Analysis!BN$1, ISBLANK('Raw Data'!F138)=FALSE), 1, 0)</f>
        <v/>
      </c>
      <c r="BO143">
        <f>IF(BN143, AI143, 0)</f>
        <v/>
      </c>
    </row>
    <row r="144">
      <c r="A144" s="2">
        <f>'Raw Data'!A139</f>
        <v/>
      </c>
      <c r="B144" s="2">
        <f>IF(A144, 1, 0)</f>
        <v/>
      </c>
      <c r="C144">
        <f>IF('Raw Data'!D139&lt;'Raw Data'!E139, 'Raw Data'!J139, 0)</f>
        <v/>
      </c>
      <c r="D144" s="2">
        <f>IF(A144, 1, 0)</f>
        <v/>
      </c>
      <c r="E144">
        <f>IF('Raw Data'!D139&gt;'Raw Data'!E139, 'Raw Data'!I139, 0)</f>
        <v/>
      </c>
      <c r="F144" s="2">
        <f>IF('Raw Data'!F139&gt;0, 1, 0)</f>
        <v/>
      </c>
      <c r="G144">
        <f>IF(SUM('Raw Data'!D139:E139)&lt;'Raw Data'!F139, 'Raw Data'!H139, 0)</f>
        <v/>
      </c>
      <c r="H144">
        <f>IF('Raw Data'!F139&gt;0, 1, 0)</f>
        <v/>
      </c>
      <c r="I144">
        <f>IF(SUM('Raw Data'!D139:E139)&gt;'Raw Data'!F139, 'Raw Data'!G139, 0)</f>
        <v/>
      </c>
      <c r="J144" s="2">
        <f>IF($A144, 1, 0)</f>
        <v/>
      </c>
      <c r="K144">
        <f>IF(AND('Raw Data'!D139&gt;'Raw Data'!E139, ABS('Raw Data'!D139-'Raw Data'!E139)&lt;14), 'Raw Data'!K139, 0)</f>
        <v/>
      </c>
      <c r="L144" s="2">
        <f>IF($A144, 1, 0)</f>
        <v/>
      </c>
      <c r="M144">
        <f>IF(AND('Raw Data'!D139&gt;'Raw Data'!E139, ABS('Raw Data'!D139-'Raw Data'!E139)&gt;13), 'Raw Data'!L139, 0)</f>
        <v/>
      </c>
      <c r="N144" s="2">
        <f>IF($A144, 1, 0)</f>
        <v/>
      </c>
      <c r="O144">
        <f>IF(AND('Raw Data'!E139&gt;'Raw Data'!D139, ABS('Raw Data'!E139-'Raw Data'!D139)&lt;14), 'Raw Data'!M139, 0)</f>
        <v/>
      </c>
      <c r="P144" s="2">
        <f>IF($A144, 1, 0)</f>
        <v/>
      </c>
      <c r="Q144">
        <f>IF(AND('Raw Data'!E139&gt;'Raw Data'!D139, ABS('Raw Data'!E139-'Raw Data'!D139)&gt;13), 'Raw Data'!N139, 0)</f>
        <v/>
      </c>
      <c r="R144" s="2">
        <f>IF($A144, 1, 0)</f>
        <v/>
      </c>
      <c r="S144">
        <f>IF(AND('Raw Data'!D139&gt;'Raw Data'!E139, ABS('Raw Data'!E139-'Raw Data'!D139)&gt;7), 'Raw Data'!V139, 0)</f>
        <v/>
      </c>
      <c r="T144" s="2">
        <f>IF($A144, 1, 0)</f>
        <v/>
      </c>
      <c r="U144">
        <f>IF(ABS('Raw Data'!D139-'Raw Data'!E139)&lt;8, 'Raw Data'!W139, 0)</f>
        <v/>
      </c>
      <c r="V144" s="2">
        <f>IF($A144, 1, 0)</f>
        <v/>
      </c>
      <c r="W144">
        <f>IF(AND('Raw Data'!E139&gt;'Raw Data'!D139, ABS('Raw Data'!E139-'Raw Data'!D139)&gt;7), 'Raw Data'!X139, 0)</f>
        <v/>
      </c>
      <c r="X144" s="2">
        <f>IF($A144, 1, 0)</f>
        <v/>
      </c>
      <c r="Y144">
        <f>IF(AND('Raw Data'!D139&gt;'Raw Data'!E139, ABS('Raw Data'!E139-'Raw Data'!D139)&gt;3), 'Raw Data'!Y139, 0)</f>
        <v/>
      </c>
      <c r="Z144" s="2">
        <f>IF($A144, 1, 0)</f>
        <v/>
      </c>
      <c r="AA144">
        <f>IF(ABS('Raw Data'!D139-'Raw Data'!E139)&lt;4, 'Raw Data'!Z139, 0)</f>
        <v/>
      </c>
      <c r="AB144" s="2">
        <f>IF($A144, 1, 0)</f>
        <v/>
      </c>
      <c r="AC144">
        <f>IF(AND('Raw Data'!E139&gt;'Raw Data'!D139, ABS('Raw Data'!E139-'Raw Data'!D139)&gt;7), 'Raw Data'!AA139, 0)</f>
        <v/>
      </c>
      <c r="AD144" s="2">
        <f>IF($A144, 1, 0)</f>
        <v/>
      </c>
      <c r="AE144">
        <f>IF(AND('Raw Data'!D139&gt;9, 'Raw Data'!E139&gt;9), 'Raw Data'!AL139, 0)</f>
        <v/>
      </c>
      <c r="AF144" s="2">
        <f>IF($A144, 1, 0)</f>
        <v/>
      </c>
      <c r="AG144">
        <f>IF(AE144=0, 'Raw Data'!AM139, 0)</f>
        <v/>
      </c>
      <c r="AH144" s="2">
        <f>IF($A144, 1, 0)</f>
        <v/>
      </c>
      <c r="AI144">
        <f>IF(AND('Raw Data'!$D139&gt;14, 'Raw Data'!$E139&gt;14), 'Raw Data'!AN139, 0)</f>
        <v/>
      </c>
      <c r="AJ144" s="2">
        <f>IF($A144, 1, 0)</f>
        <v/>
      </c>
      <c r="AK144">
        <f>IF(AI144=0, 'Raw Data'!AO139, 0)</f>
        <v/>
      </c>
      <c r="AL144" s="2">
        <f>IF($A144, 1, 0)</f>
        <v/>
      </c>
      <c r="AM144">
        <f>IF(AND('Raw Data'!$D139&gt;19, 'Raw Data'!$E139&gt;19), 'Raw Data'!AP139, 0)</f>
        <v/>
      </c>
      <c r="AN144" s="2">
        <f>IF($A144, 1, 0)</f>
        <v/>
      </c>
      <c r="AO144">
        <f>IF(AM144=0, 'Raw Data'!AQ139, 0)</f>
        <v/>
      </c>
      <c r="AP144" s="2">
        <f>IF($A144, 1, 0)</f>
        <v/>
      </c>
      <c r="AQ144">
        <f>IF(AND('Raw Data'!$D139&gt;24, 'Raw Data'!$E139&gt;24), 'Raw Data'!AR139, 0)</f>
        <v/>
      </c>
      <c r="AR144" s="2">
        <f>IF($A144, 1, 0)</f>
        <v/>
      </c>
      <c r="AS144">
        <f>IF(AQ144=0, 'Raw Data'!AS139, 0)</f>
        <v/>
      </c>
      <c r="AT144" s="2">
        <f>IF($A144, 1, 0)</f>
        <v/>
      </c>
      <c r="AU144">
        <f>IF(AND('Raw Data'!$D139&gt;29, 'Raw Data'!$E139&gt;29), 'Raw Data'!AT139, 0)</f>
        <v/>
      </c>
      <c r="AV144" s="2">
        <f>IF($A144, 1, 0)</f>
        <v/>
      </c>
      <c r="AW144">
        <f>IF(AU144=0, 'Raw Data'!AU139, 0)</f>
        <v/>
      </c>
      <c r="AX144" s="2">
        <f>IF($A144, 1, 0)</f>
        <v/>
      </c>
      <c r="AY144">
        <f>IF(ISNUMBER('Raw Data'!D139), IF(_xlfn.XLOOKUP(SMALL('Raw Data'!K139:N139, 1), K144:Q144, K144:Q144, 0)&gt;0, SMALL('Raw Data'!K139:N139, 1), 0), 0)</f>
        <v/>
      </c>
      <c r="AZ144" s="2">
        <f>IF($A144, 1, 0)</f>
        <v/>
      </c>
      <c r="BA144">
        <f>IF(ISNUMBER('Raw Data'!D139), IF(_xlfn.XLOOKUP(SMALL('Raw Data'!K139:N139, 2), K144:Q144, K144:Q144, 0)&gt;0, SMALL('Raw Data'!K139:N139, 2), 0), 0)</f>
        <v/>
      </c>
      <c r="BB144" s="2">
        <f>IF($A144, 1, 0)</f>
        <v/>
      </c>
      <c r="BC144">
        <f>IF(ISNUMBER('Raw Data'!D139), IF(_xlfn.XLOOKUP(SMALL('Raw Data'!K139:N139, 3), K144:Q144, K144:Q144, 0)&gt;0, SMALL('Raw Data'!K139:N139, 3), 0), 0)</f>
        <v/>
      </c>
      <c r="BD144" s="2">
        <f>IF($A144, 1, 0)</f>
        <v/>
      </c>
      <c r="BE144">
        <f>IF(ISNUMBER('Raw Data'!D139), IF(_xlfn.XLOOKUP(SMALL('Raw Data'!K139:N139, 4), K144:Q144, K144:Q144, 0)&gt;0, SMALL('Raw Data'!K139:N139, 4), 0), 0)</f>
        <v/>
      </c>
      <c r="BF144" s="2">
        <f>IF($A144, 1, 0)</f>
        <v/>
      </c>
      <c r="BG144">
        <f>IF(AND('Raw Data'!I139&lt;'Raw Data'!J139, 'Raw Data'!D139&gt;'Raw Data'!E139), 'Raw Data'!I139, IF(AND('Raw Data'!J139&lt;'Raw Data'!I139, 'Raw Data'!E139&gt;'Raw Data'!D139), 'Raw Data'!J139, 0))</f>
        <v/>
      </c>
      <c r="BH144">
        <f>IF(OR(AND('Raw Data'!I139&lt;'Raw Data'!J139, 'Raw Data'!I139&gt;BH$1), AND('Raw Data'!J139&lt;'Raw Data'!I139, 'Raw Data'!J139&gt;BH$1)), 1, 0)</f>
        <v/>
      </c>
      <c r="BI144">
        <f>IF(AND(BH144, ABS('Raw Data'!D139-'Raw Data'!E139)&lt;4), 'Raw Data'!Z139, 0)</f>
        <v/>
      </c>
      <c r="BJ144">
        <f>IF('Raw Data'!F139&gt;Analysis!BJ$1, 1, 0)</f>
        <v/>
      </c>
      <c r="BK144">
        <f>IF(BJ144, AQ144, 0)</f>
        <v/>
      </c>
      <c r="BL144">
        <f>IF(AND('Raw Data'!F139&lt;Analysis!BL$1, ISBLANK('Raw Data'!F139)=FALSE), 1, 0)</f>
        <v/>
      </c>
      <c r="BM144">
        <f>IF(BL144, AS144, 0)</f>
        <v/>
      </c>
      <c r="BN144">
        <f>IF(AND('Raw Data'!F139&lt;Analysis!BN$1, ISBLANK('Raw Data'!F139)=FALSE), 1, 0)</f>
        <v/>
      </c>
      <c r="BO144">
        <f>IF(BN144, AI144, 0)</f>
        <v/>
      </c>
    </row>
    <row r="145">
      <c r="A145" s="2">
        <f>'Raw Data'!A140</f>
        <v/>
      </c>
      <c r="B145" s="2">
        <f>IF(A145, 1, 0)</f>
        <v/>
      </c>
      <c r="C145">
        <f>IF('Raw Data'!D140&lt;'Raw Data'!E140, 'Raw Data'!J140, 0)</f>
        <v/>
      </c>
      <c r="D145" s="2">
        <f>IF(A145, 1, 0)</f>
        <v/>
      </c>
      <c r="E145">
        <f>IF('Raw Data'!D140&gt;'Raw Data'!E140, 'Raw Data'!I140, 0)</f>
        <v/>
      </c>
      <c r="F145" s="2">
        <f>IF('Raw Data'!F140&gt;0, 1, 0)</f>
        <v/>
      </c>
      <c r="G145">
        <f>IF(SUM('Raw Data'!D140:E140)&lt;'Raw Data'!F140, 'Raw Data'!H140, 0)</f>
        <v/>
      </c>
      <c r="H145">
        <f>IF('Raw Data'!F140&gt;0, 1, 0)</f>
        <v/>
      </c>
      <c r="I145">
        <f>IF(SUM('Raw Data'!D140:E140)&gt;'Raw Data'!F140, 'Raw Data'!G140, 0)</f>
        <v/>
      </c>
      <c r="J145" s="2">
        <f>IF($A145, 1, 0)</f>
        <v/>
      </c>
      <c r="K145">
        <f>IF(AND('Raw Data'!D140&gt;'Raw Data'!E140, ABS('Raw Data'!D140-'Raw Data'!E140)&lt;14), 'Raw Data'!K140, 0)</f>
        <v/>
      </c>
      <c r="L145" s="2">
        <f>IF($A145, 1, 0)</f>
        <v/>
      </c>
      <c r="M145">
        <f>IF(AND('Raw Data'!D140&gt;'Raw Data'!E140, ABS('Raw Data'!D140-'Raw Data'!E140)&gt;13), 'Raw Data'!L140, 0)</f>
        <v/>
      </c>
      <c r="N145" s="2">
        <f>IF($A145, 1, 0)</f>
        <v/>
      </c>
      <c r="O145">
        <f>IF(AND('Raw Data'!E140&gt;'Raw Data'!D140, ABS('Raw Data'!E140-'Raw Data'!D140)&lt;14), 'Raw Data'!M140, 0)</f>
        <v/>
      </c>
      <c r="P145" s="2">
        <f>IF($A145, 1, 0)</f>
        <v/>
      </c>
      <c r="Q145">
        <f>IF(AND('Raw Data'!E140&gt;'Raw Data'!D140, ABS('Raw Data'!E140-'Raw Data'!D140)&gt;13), 'Raw Data'!N140, 0)</f>
        <v/>
      </c>
      <c r="R145" s="2">
        <f>IF($A145, 1, 0)</f>
        <v/>
      </c>
      <c r="S145">
        <f>IF(AND('Raw Data'!D140&gt;'Raw Data'!E140, ABS('Raw Data'!E140-'Raw Data'!D140)&gt;7), 'Raw Data'!V140, 0)</f>
        <v/>
      </c>
      <c r="T145" s="2">
        <f>IF($A145, 1, 0)</f>
        <v/>
      </c>
      <c r="U145">
        <f>IF(ABS('Raw Data'!D140-'Raw Data'!E140)&lt;8, 'Raw Data'!W140, 0)</f>
        <v/>
      </c>
      <c r="V145" s="2">
        <f>IF($A145, 1, 0)</f>
        <v/>
      </c>
      <c r="W145">
        <f>IF(AND('Raw Data'!E140&gt;'Raw Data'!D140, ABS('Raw Data'!E140-'Raw Data'!D140)&gt;7), 'Raw Data'!X140, 0)</f>
        <v/>
      </c>
      <c r="X145" s="2">
        <f>IF($A145, 1, 0)</f>
        <v/>
      </c>
      <c r="Y145">
        <f>IF(AND('Raw Data'!D140&gt;'Raw Data'!E140, ABS('Raw Data'!E140-'Raw Data'!D140)&gt;3), 'Raw Data'!Y140, 0)</f>
        <v/>
      </c>
      <c r="Z145" s="2">
        <f>IF($A145, 1, 0)</f>
        <v/>
      </c>
      <c r="AA145">
        <f>IF(ABS('Raw Data'!D140-'Raw Data'!E140)&lt;4, 'Raw Data'!Z140, 0)</f>
        <v/>
      </c>
      <c r="AB145" s="2">
        <f>IF($A145, 1, 0)</f>
        <v/>
      </c>
      <c r="AC145">
        <f>IF(AND('Raw Data'!E140&gt;'Raw Data'!D140, ABS('Raw Data'!E140-'Raw Data'!D140)&gt;7), 'Raw Data'!AA140, 0)</f>
        <v/>
      </c>
      <c r="AD145" s="2">
        <f>IF($A145, 1, 0)</f>
        <v/>
      </c>
      <c r="AE145">
        <f>IF(AND('Raw Data'!D140&gt;9, 'Raw Data'!E140&gt;9), 'Raw Data'!AL140, 0)</f>
        <v/>
      </c>
      <c r="AF145" s="2">
        <f>IF($A145, 1, 0)</f>
        <v/>
      </c>
      <c r="AG145">
        <f>IF(AE145=0, 'Raw Data'!AM140, 0)</f>
        <v/>
      </c>
      <c r="AH145" s="2">
        <f>IF($A145, 1, 0)</f>
        <v/>
      </c>
      <c r="AI145">
        <f>IF(AND('Raw Data'!$D140&gt;14, 'Raw Data'!$E140&gt;14), 'Raw Data'!AN140, 0)</f>
        <v/>
      </c>
      <c r="AJ145" s="2">
        <f>IF($A145, 1, 0)</f>
        <v/>
      </c>
      <c r="AK145">
        <f>IF(AI145=0, 'Raw Data'!AO140, 0)</f>
        <v/>
      </c>
      <c r="AL145" s="2">
        <f>IF($A145, 1, 0)</f>
        <v/>
      </c>
      <c r="AM145">
        <f>IF(AND('Raw Data'!$D140&gt;19, 'Raw Data'!$E140&gt;19), 'Raw Data'!AP140, 0)</f>
        <v/>
      </c>
      <c r="AN145" s="2">
        <f>IF($A145, 1, 0)</f>
        <v/>
      </c>
      <c r="AO145">
        <f>IF(AM145=0, 'Raw Data'!AQ140, 0)</f>
        <v/>
      </c>
      <c r="AP145" s="2">
        <f>IF($A145, 1, 0)</f>
        <v/>
      </c>
      <c r="AQ145">
        <f>IF(AND('Raw Data'!$D140&gt;24, 'Raw Data'!$E140&gt;24), 'Raw Data'!AR140, 0)</f>
        <v/>
      </c>
      <c r="AR145" s="2">
        <f>IF($A145, 1, 0)</f>
        <v/>
      </c>
      <c r="AS145">
        <f>IF(AQ145=0, 'Raw Data'!AS140, 0)</f>
        <v/>
      </c>
      <c r="AT145" s="2">
        <f>IF($A145, 1, 0)</f>
        <v/>
      </c>
      <c r="AU145">
        <f>IF(AND('Raw Data'!$D140&gt;29, 'Raw Data'!$E140&gt;29), 'Raw Data'!AT140, 0)</f>
        <v/>
      </c>
      <c r="AV145" s="2">
        <f>IF($A145, 1, 0)</f>
        <v/>
      </c>
      <c r="AW145">
        <f>IF(AU145=0, 'Raw Data'!AU140, 0)</f>
        <v/>
      </c>
      <c r="AX145" s="2">
        <f>IF($A145, 1, 0)</f>
        <v/>
      </c>
      <c r="AY145">
        <f>IF(ISNUMBER('Raw Data'!D140), IF(_xlfn.XLOOKUP(SMALL('Raw Data'!K140:N140, 1), K145:Q145, K145:Q145, 0)&gt;0, SMALL('Raw Data'!K140:N140, 1), 0), 0)</f>
        <v/>
      </c>
      <c r="AZ145" s="2">
        <f>IF($A145, 1, 0)</f>
        <v/>
      </c>
      <c r="BA145">
        <f>IF(ISNUMBER('Raw Data'!D140), IF(_xlfn.XLOOKUP(SMALL('Raw Data'!K140:N140, 2), K145:Q145, K145:Q145, 0)&gt;0, SMALL('Raw Data'!K140:N140, 2), 0), 0)</f>
        <v/>
      </c>
      <c r="BB145" s="2">
        <f>IF($A145, 1, 0)</f>
        <v/>
      </c>
      <c r="BC145">
        <f>IF(ISNUMBER('Raw Data'!D140), IF(_xlfn.XLOOKUP(SMALL('Raw Data'!K140:N140, 3), K145:Q145, K145:Q145, 0)&gt;0, SMALL('Raw Data'!K140:N140, 3), 0), 0)</f>
        <v/>
      </c>
      <c r="BD145" s="2">
        <f>IF($A145, 1, 0)</f>
        <v/>
      </c>
      <c r="BE145">
        <f>IF(ISNUMBER('Raw Data'!D140), IF(_xlfn.XLOOKUP(SMALL('Raw Data'!K140:N140, 4), K145:Q145, K145:Q145, 0)&gt;0, SMALL('Raw Data'!K140:N140, 4), 0), 0)</f>
        <v/>
      </c>
      <c r="BF145" s="2">
        <f>IF($A145, 1, 0)</f>
        <v/>
      </c>
      <c r="BG145">
        <f>IF(AND('Raw Data'!I140&lt;'Raw Data'!J140, 'Raw Data'!D140&gt;'Raw Data'!E140), 'Raw Data'!I140, IF(AND('Raw Data'!J140&lt;'Raw Data'!I140, 'Raw Data'!E140&gt;'Raw Data'!D140), 'Raw Data'!J140, 0))</f>
        <v/>
      </c>
      <c r="BH145">
        <f>IF(OR(AND('Raw Data'!I140&lt;'Raw Data'!J140, 'Raw Data'!I140&gt;BH$1), AND('Raw Data'!J140&lt;'Raw Data'!I140, 'Raw Data'!J140&gt;BH$1)), 1, 0)</f>
        <v/>
      </c>
      <c r="BI145">
        <f>IF(AND(BH145, ABS('Raw Data'!D140-'Raw Data'!E140)&lt;4), 'Raw Data'!Z140, 0)</f>
        <v/>
      </c>
      <c r="BJ145">
        <f>IF('Raw Data'!F140&gt;Analysis!BJ$1, 1, 0)</f>
        <v/>
      </c>
      <c r="BK145">
        <f>IF(BJ145, AQ145, 0)</f>
        <v/>
      </c>
      <c r="BL145">
        <f>IF(AND('Raw Data'!F140&lt;Analysis!BL$1, ISBLANK('Raw Data'!F140)=FALSE), 1, 0)</f>
        <v/>
      </c>
      <c r="BM145">
        <f>IF(BL145, AS145, 0)</f>
        <v/>
      </c>
      <c r="BN145">
        <f>IF(AND('Raw Data'!F140&lt;Analysis!BN$1, ISBLANK('Raw Data'!F140)=FALSE), 1, 0)</f>
        <v/>
      </c>
      <c r="BO145">
        <f>IF(BN145, AI145, 0)</f>
        <v/>
      </c>
    </row>
    <row r="146">
      <c r="A146" s="2">
        <f>'Raw Data'!A141</f>
        <v/>
      </c>
      <c r="B146" s="2">
        <f>IF(A146, 1, 0)</f>
        <v/>
      </c>
      <c r="C146">
        <f>IF('Raw Data'!D141&lt;'Raw Data'!E141, 'Raw Data'!J141, 0)</f>
        <v/>
      </c>
      <c r="D146" s="2">
        <f>IF(A146, 1, 0)</f>
        <v/>
      </c>
      <c r="E146">
        <f>IF('Raw Data'!D141&gt;'Raw Data'!E141, 'Raw Data'!I141, 0)</f>
        <v/>
      </c>
      <c r="F146" s="2">
        <f>IF('Raw Data'!F141&gt;0, 1, 0)</f>
        <v/>
      </c>
      <c r="G146">
        <f>IF(SUM('Raw Data'!D141:E141)&lt;'Raw Data'!F141, 'Raw Data'!H141, 0)</f>
        <v/>
      </c>
      <c r="H146">
        <f>IF('Raw Data'!F141&gt;0, 1, 0)</f>
        <v/>
      </c>
      <c r="I146">
        <f>IF(SUM('Raw Data'!D141:E141)&gt;'Raw Data'!F141, 'Raw Data'!G141, 0)</f>
        <v/>
      </c>
      <c r="J146" s="2">
        <f>IF($A146, 1, 0)</f>
        <v/>
      </c>
      <c r="K146">
        <f>IF(AND('Raw Data'!D141&gt;'Raw Data'!E141, ABS('Raw Data'!D141-'Raw Data'!E141)&lt;14), 'Raw Data'!K141, 0)</f>
        <v/>
      </c>
      <c r="L146" s="2">
        <f>IF($A146, 1, 0)</f>
        <v/>
      </c>
      <c r="M146">
        <f>IF(AND('Raw Data'!D141&gt;'Raw Data'!E141, ABS('Raw Data'!D141-'Raw Data'!E141)&gt;13), 'Raw Data'!L141, 0)</f>
        <v/>
      </c>
      <c r="N146" s="2">
        <f>IF($A146, 1, 0)</f>
        <v/>
      </c>
      <c r="O146">
        <f>IF(AND('Raw Data'!E141&gt;'Raw Data'!D141, ABS('Raw Data'!E141-'Raw Data'!D141)&lt;14), 'Raw Data'!M141, 0)</f>
        <v/>
      </c>
      <c r="P146" s="2">
        <f>IF($A146, 1, 0)</f>
        <v/>
      </c>
      <c r="Q146">
        <f>IF(AND('Raw Data'!E141&gt;'Raw Data'!D141, ABS('Raw Data'!E141-'Raw Data'!D141)&gt;13), 'Raw Data'!N141, 0)</f>
        <v/>
      </c>
      <c r="R146" s="2">
        <f>IF($A146, 1, 0)</f>
        <v/>
      </c>
      <c r="S146">
        <f>IF(AND('Raw Data'!D141&gt;'Raw Data'!E141, ABS('Raw Data'!E141-'Raw Data'!D141)&gt;7), 'Raw Data'!V141, 0)</f>
        <v/>
      </c>
      <c r="T146" s="2">
        <f>IF($A146, 1, 0)</f>
        <v/>
      </c>
      <c r="U146">
        <f>IF(ABS('Raw Data'!D141-'Raw Data'!E141)&lt;8, 'Raw Data'!W141, 0)</f>
        <v/>
      </c>
      <c r="V146" s="2">
        <f>IF($A146, 1, 0)</f>
        <v/>
      </c>
      <c r="W146">
        <f>IF(AND('Raw Data'!E141&gt;'Raw Data'!D141, ABS('Raw Data'!E141-'Raw Data'!D141)&gt;7), 'Raw Data'!X141, 0)</f>
        <v/>
      </c>
      <c r="X146" s="2">
        <f>IF($A146, 1, 0)</f>
        <v/>
      </c>
      <c r="Y146">
        <f>IF(AND('Raw Data'!D141&gt;'Raw Data'!E141, ABS('Raw Data'!E141-'Raw Data'!D141)&gt;3), 'Raw Data'!Y141, 0)</f>
        <v/>
      </c>
      <c r="Z146" s="2">
        <f>IF($A146, 1, 0)</f>
        <v/>
      </c>
      <c r="AA146">
        <f>IF(ABS('Raw Data'!D141-'Raw Data'!E141)&lt;4, 'Raw Data'!Z141, 0)</f>
        <v/>
      </c>
      <c r="AB146" s="2">
        <f>IF($A146, 1, 0)</f>
        <v/>
      </c>
      <c r="AC146">
        <f>IF(AND('Raw Data'!E141&gt;'Raw Data'!D141, ABS('Raw Data'!E141-'Raw Data'!D141)&gt;7), 'Raw Data'!AA141, 0)</f>
        <v/>
      </c>
      <c r="AD146" s="2">
        <f>IF($A146, 1, 0)</f>
        <v/>
      </c>
      <c r="AE146">
        <f>IF(AND('Raw Data'!D141&gt;9, 'Raw Data'!E141&gt;9), 'Raw Data'!AL141, 0)</f>
        <v/>
      </c>
      <c r="AF146" s="2">
        <f>IF($A146, 1, 0)</f>
        <v/>
      </c>
      <c r="AG146">
        <f>IF(AE146=0, 'Raw Data'!AM141, 0)</f>
        <v/>
      </c>
      <c r="AH146" s="2">
        <f>IF($A146, 1, 0)</f>
        <v/>
      </c>
      <c r="AI146">
        <f>IF(AND('Raw Data'!$D141&gt;14, 'Raw Data'!$E141&gt;14), 'Raw Data'!AN141, 0)</f>
        <v/>
      </c>
      <c r="AJ146" s="2">
        <f>IF($A146, 1, 0)</f>
        <v/>
      </c>
      <c r="AK146">
        <f>IF(AI146=0, 'Raw Data'!AO141, 0)</f>
        <v/>
      </c>
      <c r="AL146" s="2">
        <f>IF($A146, 1, 0)</f>
        <v/>
      </c>
      <c r="AM146">
        <f>IF(AND('Raw Data'!$D141&gt;19, 'Raw Data'!$E141&gt;19), 'Raw Data'!AP141, 0)</f>
        <v/>
      </c>
      <c r="AN146" s="2">
        <f>IF($A146, 1, 0)</f>
        <v/>
      </c>
      <c r="AO146">
        <f>IF(AM146=0, 'Raw Data'!AQ141, 0)</f>
        <v/>
      </c>
      <c r="AP146" s="2">
        <f>IF($A146, 1, 0)</f>
        <v/>
      </c>
      <c r="AQ146">
        <f>IF(AND('Raw Data'!$D141&gt;24, 'Raw Data'!$E141&gt;24), 'Raw Data'!AR141, 0)</f>
        <v/>
      </c>
      <c r="AR146" s="2">
        <f>IF($A146, 1, 0)</f>
        <v/>
      </c>
      <c r="AS146">
        <f>IF(AQ146=0, 'Raw Data'!AS141, 0)</f>
        <v/>
      </c>
      <c r="AT146" s="2">
        <f>IF($A146, 1, 0)</f>
        <v/>
      </c>
      <c r="AU146">
        <f>IF(AND('Raw Data'!$D141&gt;29, 'Raw Data'!$E141&gt;29), 'Raw Data'!AT141, 0)</f>
        <v/>
      </c>
      <c r="AV146" s="2">
        <f>IF($A146, 1, 0)</f>
        <v/>
      </c>
      <c r="AW146">
        <f>IF(AU146=0, 'Raw Data'!AU141, 0)</f>
        <v/>
      </c>
      <c r="AX146" s="2">
        <f>IF($A146, 1, 0)</f>
        <v/>
      </c>
      <c r="AY146">
        <f>IF(ISNUMBER('Raw Data'!D141), IF(_xlfn.XLOOKUP(SMALL('Raw Data'!K141:N141, 1), K146:Q146, K146:Q146, 0)&gt;0, SMALL('Raw Data'!K141:N141, 1), 0), 0)</f>
        <v/>
      </c>
      <c r="AZ146" s="2">
        <f>IF($A146, 1, 0)</f>
        <v/>
      </c>
      <c r="BA146">
        <f>IF(ISNUMBER('Raw Data'!D141), IF(_xlfn.XLOOKUP(SMALL('Raw Data'!K141:N141, 2), K146:Q146, K146:Q146, 0)&gt;0, SMALL('Raw Data'!K141:N141, 2), 0), 0)</f>
        <v/>
      </c>
      <c r="BB146" s="2">
        <f>IF($A146, 1, 0)</f>
        <v/>
      </c>
      <c r="BC146">
        <f>IF(ISNUMBER('Raw Data'!D141), IF(_xlfn.XLOOKUP(SMALL('Raw Data'!K141:N141, 3), K146:Q146, K146:Q146, 0)&gt;0, SMALL('Raw Data'!K141:N141, 3), 0), 0)</f>
        <v/>
      </c>
      <c r="BD146" s="2">
        <f>IF($A146, 1, 0)</f>
        <v/>
      </c>
      <c r="BE146">
        <f>IF(ISNUMBER('Raw Data'!D141), IF(_xlfn.XLOOKUP(SMALL('Raw Data'!K141:N141, 4), K146:Q146, K146:Q146, 0)&gt;0, SMALL('Raw Data'!K141:N141, 4), 0), 0)</f>
        <v/>
      </c>
      <c r="BF146" s="2">
        <f>IF($A146, 1, 0)</f>
        <v/>
      </c>
      <c r="BG146">
        <f>IF(AND('Raw Data'!I141&lt;'Raw Data'!J141, 'Raw Data'!D141&gt;'Raw Data'!E141), 'Raw Data'!I141, IF(AND('Raw Data'!J141&lt;'Raw Data'!I141, 'Raw Data'!E141&gt;'Raw Data'!D141), 'Raw Data'!J141, 0))</f>
        <v/>
      </c>
      <c r="BH146">
        <f>IF(OR(AND('Raw Data'!I141&lt;'Raw Data'!J141, 'Raw Data'!I141&gt;BH$1), AND('Raw Data'!J141&lt;'Raw Data'!I141, 'Raw Data'!J141&gt;BH$1)), 1, 0)</f>
        <v/>
      </c>
      <c r="BI146">
        <f>IF(AND(BH146, ABS('Raw Data'!D141-'Raw Data'!E141)&lt;4), 'Raw Data'!Z141, 0)</f>
        <v/>
      </c>
      <c r="BJ146">
        <f>IF('Raw Data'!F141&gt;Analysis!BJ$1, 1, 0)</f>
        <v/>
      </c>
      <c r="BK146">
        <f>IF(BJ146, AQ146, 0)</f>
        <v/>
      </c>
      <c r="BL146">
        <f>IF(AND('Raw Data'!F141&lt;Analysis!BL$1, ISBLANK('Raw Data'!F141)=FALSE), 1, 0)</f>
        <v/>
      </c>
      <c r="BM146">
        <f>IF(BL146, AS146, 0)</f>
        <v/>
      </c>
      <c r="BN146">
        <f>IF(AND('Raw Data'!F141&lt;Analysis!BN$1, ISBLANK('Raw Data'!F141)=FALSE), 1, 0)</f>
        <v/>
      </c>
      <c r="BO146">
        <f>IF(BN146, AI146, 0)</f>
        <v/>
      </c>
    </row>
    <row r="147">
      <c r="A147" s="2">
        <f>'Raw Data'!A142</f>
        <v/>
      </c>
      <c r="B147" s="2">
        <f>IF(A147, 1, 0)</f>
        <v/>
      </c>
      <c r="C147">
        <f>IF('Raw Data'!D142&lt;'Raw Data'!E142, 'Raw Data'!J142, 0)</f>
        <v/>
      </c>
      <c r="D147" s="2">
        <f>IF(A147, 1, 0)</f>
        <v/>
      </c>
      <c r="E147">
        <f>IF('Raw Data'!D142&gt;'Raw Data'!E142, 'Raw Data'!I142, 0)</f>
        <v/>
      </c>
      <c r="F147" s="2">
        <f>IF('Raw Data'!F142&gt;0, 1, 0)</f>
        <v/>
      </c>
      <c r="G147">
        <f>IF(SUM('Raw Data'!D142:E142)&lt;'Raw Data'!F142, 'Raw Data'!H142, 0)</f>
        <v/>
      </c>
      <c r="H147">
        <f>IF('Raw Data'!F142&gt;0, 1, 0)</f>
        <v/>
      </c>
      <c r="I147">
        <f>IF(SUM('Raw Data'!D142:E142)&gt;'Raw Data'!F142, 'Raw Data'!G142, 0)</f>
        <v/>
      </c>
      <c r="J147" s="2">
        <f>IF($A147, 1, 0)</f>
        <v/>
      </c>
      <c r="K147">
        <f>IF(AND('Raw Data'!D142&gt;'Raw Data'!E142, ABS('Raw Data'!D142-'Raw Data'!E142)&lt;14), 'Raw Data'!K142, 0)</f>
        <v/>
      </c>
      <c r="L147" s="2">
        <f>IF($A147, 1, 0)</f>
        <v/>
      </c>
      <c r="M147">
        <f>IF(AND('Raw Data'!D142&gt;'Raw Data'!E142, ABS('Raw Data'!D142-'Raw Data'!E142)&gt;13), 'Raw Data'!L142, 0)</f>
        <v/>
      </c>
      <c r="N147" s="2">
        <f>IF($A147, 1, 0)</f>
        <v/>
      </c>
      <c r="O147">
        <f>IF(AND('Raw Data'!E142&gt;'Raw Data'!D142, ABS('Raw Data'!E142-'Raw Data'!D142)&lt;14), 'Raw Data'!M142, 0)</f>
        <v/>
      </c>
      <c r="P147" s="2">
        <f>IF($A147, 1, 0)</f>
        <v/>
      </c>
      <c r="Q147">
        <f>IF(AND('Raw Data'!E142&gt;'Raw Data'!D142, ABS('Raw Data'!E142-'Raw Data'!D142)&gt;13), 'Raw Data'!N142, 0)</f>
        <v/>
      </c>
      <c r="R147" s="2">
        <f>IF($A147, 1, 0)</f>
        <v/>
      </c>
      <c r="S147">
        <f>IF(AND('Raw Data'!D142&gt;'Raw Data'!E142, ABS('Raw Data'!E142-'Raw Data'!D142)&gt;7), 'Raw Data'!V142, 0)</f>
        <v/>
      </c>
      <c r="T147" s="2">
        <f>IF($A147, 1, 0)</f>
        <v/>
      </c>
      <c r="U147">
        <f>IF(ABS('Raw Data'!D142-'Raw Data'!E142)&lt;8, 'Raw Data'!W142, 0)</f>
        <v/>
      </c>
      <c r="V147" s="2">
        <f>IF($A147, 1, 0)</f>
        <v/>
      </c>
      <c r="W147">
        <f>IF(AND('Raw Data'!E142&gt;'Raw Data'!D142, ABS('Raw Data'!E142-'Raw Data'!D142)&gt;7), 'Raw Data'!X142, 0)</f>
        <v/>
      </c>
      <c r="X147" s="2">
        <f>IF($A147, 1, 0)</f>
        <v/>
      </c>
      <c r="Y147">
        <f>IF(AND('Raw Data'!D142&gt;'Raw Data'!E142, ABS('Raw Data'!E142-'Raw Data'!D142)&gt;3), 'Raw Data'!Y142, 0)</f>
        <v/>
      </c>
      <c r="Z147" s="2">
        <f>IF($A147, 1, 0)</f>
        <v/>
      </c>
      <c r="AA147">
        <f>IF(ABS('Raw Data'!D142-'Raw Data'!E142)&lt;4, 'Raw Data'!Z142, 0)</f>
        <v/>
      </c>
      <c r="AB147" s="2">
        <f>IF($A147, 1, 0)</f>
        <v/>
      </c>
      <c r="AC147">
        <f>IF(AND('Raw Data'!E142&gt;'Raw Data'!D142, ABS('Raw Data'!E142-'Raw Data'!D142)&gt;7), 'Raw Data'!AA142, 0)</f>
        <v/>
      </c>
      <c r="AD147" s="2">
        <f>IF($A147, 1, 0)</f>
        <v/>
      </c>
      <c r="AE147">
        <f>IF(AND('Raw Data'!D142&gt;9, 'Raw Data'!E142&gt;9), 'Raw Data'!AL142, 0)</f>
        <v/>
      </c>
      <c r="AF147" s="2">
        <f>IF($A147, 1, 0)</f>
        <v/>
      </c>
      <c r="AG147">
        <f>IF(AE147=0, 'Raw Data'!AM142, 0)</f>
        <v/>
      </c>
      <c r="AH147" s="2">
        <f>IF($A147, 1, 0)</f>
        <v/>
      </c>
      <c r="AI147">
        <f>IF(AND('Raw Data'!$D142&gt;14, 'Raw Data'!$E142&gt;14), 'Raw Data'!AN142, 0)</f>
        <v/>
      </c>
      <c r="AJ147" s="2">
        <f>IF($A147, 1, 0)</f>
        <v/>
      </c>
      <c r="AK147">
        <f>IF(AI147=0, 'Raw Data'!AO142, 0)</f>
        <v/>
      </c>
      <c r="AL147" s="2">
        <f>IF($A147, 1, 0)</f>
        <v/>
      </c>
      <c r="AM147">
        <f>IF(AND('Raw Data'!$D142&gt;19, 'Raw Data'!$E142&gt;19), 'Raw Data'!AP142, 0)</f>
        <v/>
      </c>
      <c r="AN147" s="2">
        <f>IF($A147, 1, 0)</f>
        <v/>
      </c>
      <c r="AO147">
        <f>IF(AM147=0, 'Raw Data'!AQ142, 0)</f>
        <v/>
      </c>
      <c r="AP147" s="2">
        <f>IF($A147, 1, 0)</f>
        <v/>
      </c>
      <c r="AQ147">
        <f>IF(AND('Raw Data'!$D142&gt;24, 'Raw Data'!$E142&gt;24), 'Raw Data'!AR142, 0)</f>
        <v/>
      </c>
      <c r="AR147" s="2">
        <f>IF($A147, 1, 0)</f>
        <v/>
      </c>
      <c r="AS147">
        <f>IF(AQ147=0, 'Raw Data'!AS142, 0)</f>
        <v/>
      </c>
      <c r="AT147" s="2">
        <f>IF($A147, 1, 0)</f>
        <v/>
      </c>
      <c r="AU147">
        <f>IF(AND('Raw Data'!$D142&gt;29, 'Raw Data'!$E142&gt;29), 'Raw Data'!AT142, 0)</f>
        <v/>
      </c>
      <c r="AV147" s="2">
        <f>IF($A147, 1, 0)</f>
        <v/>
      </c>
      <c r="AW147">
        <f>IF(AU147=0, 'Raw Data'!AU142, 0)</f>
        <v/>
      </c>
      <c r="AX147" s="2">
        <f>IF($A147, 1, 0)</f>
        <v/>
      </c>
      <c r="AY147">
        <f>IF(ISNUMBER('Raw Data'!D142), IF(_xlfn.XLOOKUP(SMALL('Raw Data'!K142:N142, 1), K147:Q147, K147:Q147, 0)&gt;0, SMALL('Raw Data'!K142:N142, 1), 0), 0)</f>
        <v/>
      </c>
      <c r="AZ147" s="2">
        <f>IF($A147, 1, 0)</f>
        <v/>
      </c>
      <c r="BA147">
        <f>IF(ISNUMBER('Raw Data'!D142), IF(_xlfn.XLOOKUP(SMALL('Raw Data'!K142:N142, 2), K147:Q147, K147:Q147, 0)&gt;0, SMALL('Raw Data'!K142:N142, 2), 0), 0)</f>
        <v/>
      </c>
      <c r="BB147" s="2">
        <f>IF($A147, 1, 0)</f>
        <v/>
      </c>
      <c r="BC147">
        <f>IF(ISNUMBER('Raw Data'!D142), IF(_xlfn.XLOOKUP(SMALL('Raw Data'!K142:N142, 3), K147:Q147, K147:Q147, 0)&gt;0, SMALL('Raw Data'!K142:N142, 3), 0), 0)</f>
        <v/>
      </c>
      <c r="BD147" s="2">
        <f>IF($A147, 1, 0)</f>
        <v/>
      </c>
      <c r="BE147">
        <f>IF(ISNUMBER('Raw Data'!D142), IF(_xlfn.XLOOKUP(SMALL('Raw Data'!K142:N142, 4), K147:Q147, K147:Q147, 0)&gt;0, SMALL('Raw Data'!K142:N142, 4), 0), 0)</f>
        <v/>
      </c>
      <c r="BF147" s="2">
        <f>IF($A147, 1, 0)</f>
        <v/>
      </c>
      <c r="BG147">
        <f>IF(AND('Raw Data'!I142&lt;'Raw Data'!J142, 'Raw Data'!D142&gt;'Raw Data'!E142), 'Raw Data'!I142, IF(AND('Raw Data'!J142&lt;'Raw Data'!I142, 'Raw Data'!E142&gt;'Raw Data'!D142), 'Raw Data'!J142, 0))</f>
        <v/>
      </c>
      <c r="BH147">
        <f>IF(OR(AND('Raw Data'!I142&lt;'Raw Data'!J142, 'Raw Data'!I142&gt;BH$1), AND('Raw Data'!J142&lt;'Raw Data'!I142, 'Raw Data'!J142&gt;BH$1)), 1, 0)</f>
        <v/>
      </c>
      <c r="BI147">
        <f>IF(AND(BH147, ABS('Raw Data'!D142-'Raw Data'!E142)&lt;4), 'Raw Data'!Z142, 0)</f>
        <v/>
      </c>
      <c r="BJ147">
        <f>IF('Raw Data'!F142&gt;Analysis!BJ$1, 1, 0)</f>
        <v/>
      </c>
      <c r="BK147">
        <f>IF(BJ147, AQ147, 0)</f>
        <v/>
      </c>
      <c r="BL147">
        <f>IF(AND('Raw Data'!F142&lt;Analysis!BL$1, ISBLANK('Raw Data'!F142)=FALSE), 1, 0)</f>
        <v/>
      </c>
      <c r="BM147">
        <f>IF(BL147, AS147, 0)</f>
        <v/>
      </c>
      <c r="BN147">
        <f>IF(AND('Raw Data'!F142&lt;Analysis!BN$1, ISBLANK('Raw Data'!F142)=FALSE), 1, 0)</f>
        <v/>
      </c>
      <c r="BO147">
        <f>IF(BN147, AI147, 0)</f>
        <v/>
      </c>
    </row>
    <row r="148">
      <c r="A148" s="2">
        <f>'Raw Data'!A143</f>
        <v/>
      </c>
      <c r="B148" s="2">
        <f>IF(A148, 1, 0)</f>
        <v/>
      </c>
      <c r="C148">
        <f>IF('Raw Data'!D143&lt;'Raw Data'!E143, 'Raw Data'!J143, 0)</f>
        <v/>
      </c>
      <c r="D148" s="2">
        <f>IF(A148, 1, 0)</f>
        <v/>
      </c>
      <c r="E148">
        <f>IF('Raw Data'!D143&gt;'Raw Data'!E143, 'Raw Data'!I143, 0)</f>
        <v/>
      </c>
      <c r="F148" s="2">
        <f>IF('Raw Data'!F143&gt;0, 1, 0)</f>
        <v/>
      </c>
      <c r="G148">
        <f>IF(SUM('Raw Data'!D143:E143)&lt;'Raw Data'!F143, 'Raw Data'!H143, 0)</f>
        <v/>
      </c>
      <c r="H148">
        <f>IF('Raw Data'!F143&gt;0, 1, 0)</f>
        <v/>
      </c>
      <c r="I148">
        <f>IF(SUM('Raw Data'!D143:E143)&gt;'Raw Data'!F143, 'Raw Data'!G143, 0)</f>
        <v/>
      </c>
      <c r="J148" s="2">
        <f>IF($A148, 1, 0)</f>
        <v/>
      </c>
      <c r="K148">
        <f>IF(AND('Raw Data'!D143&gt;'Raw Data'!E143, ABS('Raw Data'!D143-'Raw Data'!E143)&lt;14), 'Raw Data'!K143, 0)</f>
        <v/>
      </c>
      <c r="L148" s="2">
        <f>IF($A148, 1, 0)</f>
        <v/>
      </c>
      <c r="M148">
        <f>IF(AND('Raw Data'!D143&gt;'Raw Data'!E143, ABS('Raw Data'!D143-'Raw Data'!E143)&gt;13), 'Raw Data'!L143, 0)</f>
        <v/>
      </c>
      <c r="N148" s="2">
        <f>IF($A148, 1, 0)</f>
        <v/>
      </c>
      <c r="O148">
        <f>IF(AND('Raw Data'!E143&gt;'Raw Data'!D143, ABS('Raw Data'!E143-'Raw Data'!D143)&lt;14), 'Raw Data'!M143, 0)</f>
        <v/>
      </c>
      <c r="P148" s="2">
        <f>IF($A148, 1, 0)</f>
        <v/>
      </c>
      <c r="Q148">
        <f>IF(AND('Raw Data'!E143&gt;'Raw Data'!D143, ABS('Raw Data'!E143-'Raw Data'!D143)&gt;13), 'Raw Data'!N143, 0)</f>
        <v/>
      </c>
      <c r="R148" s="2">
        <f>IF($A148, 1, 0)</f>
        <v/>
      </c>
      <c r="S148">
        <f>IF(AND('Raw Data'!D143&gt;'Raw Data'!E143, ABS('Raw Data'!E143-'Raw Data'!D143)&gt;7), 'Raw Data'!V143, 0)</f>
        <v/>
      </c>
      <c r="T148" s="2">
        <f>IF($A148, 1, 0)</f>
        <v/>
      </c>
      <c r="U148">
        <f>IF(ABS('Raw Data'!D143-'Raw Data'!E143)&lt;8, 'Raw Data'!W143, 0)</f>
        <v/>
      </c>
      <c r="V148" s="2">
        <f>IF($A148, 1, 0)</f>
        <v/>
      </c>
      <c r="W148">
        <f>IF(AND('Raw Data'!E143&gt;'Raw Data'!D143, ABS('Raw Data'!E143-'Raw Data'!D143)&gt;7), 'Raw Data'!X143, 0)</f>
        <v/>
      </c>
      <c r="X148" s="2">
        <f>IF($A148, 1, 0)</f>
        <v/>
      </c>
      <c r="Y148">
        <f>IF(AND('Raw Data'!D143&gt;'Raw Data'!E143, ABS('Raw Data'!E143-'Raw Data'!D143)&gt;3), 'Raw Data'!Y143, 0)</f>
        <v/>
      </c>
      <c r="Z148" s="2">
        <f>IF($A148, 1, 0)</f>
        <v/>
      </c>
      <c r="AA148">
        <f>IF(ABS('Raw Data'!D143-'Raw Data'!E143)&lt;4, 'Raw Data'!Z143, 0)</f>
        <v/>
      </c>
      <c r="AB148" s="2">
        <f>IF($A148, 1, 0)</f>
        <v/>
      </c>
      <c r="AC148">
        <f>IF(AND('Raw Data'!E143&gt;'Raw Data'!D143, ABS('Raw Data'!E143-'Raw Data'!D143)&gt;7), 'Raw Data'!AA143, 0)</f>
        <v/>
      </c>
      <c r="AD148" s="2">
        <f>IF($A148, 1, 0)</f>
        <v/>
      </c>
      <c r="AE148">
        <f>IF(AND('Raw Data'!D143&gt;9, 'Raw Data'!E143&gt;9), 'Raw Data'!AL143, 0)</f>
        <v/>
      </c>
      <c r="AF148" s="2">
        <f>IF($A148, 1, 0)</f>
        <v/>
      </c>
      <c r="AG148">
        <f>IF(AE148=0, 'Raw Data'!AM143, 0)</f>
        <v/>
      </c>
      <c r="AH148" s="2">
        <f>IF($A148, 1, 0)</f>
        <v/>
      </c>
      <c r="AI148">
        <f>IF(AND('Raw Data'!$D143&gt;14, 'Raw Data'!$E143&gt;14), 'Raw Data'!AN143, 0)</f>
        <v/>
      </c>
      <c r="AJ148" s="2">
        <f>IF($A148, 1, 0)</f>
        <v/>
      </c>
      <c r="AK148">
        <f>IF(AI148=0, 'Raw Data'!AO143, 0)</f>
        <v/>
      </c>
      <c r="AL148" s="2">
        <f>IF($A148, 1, 0)</f>
        <v/>
      </c>
      <c r="AM148">
        <f>IF(AND('Raw Data'!$D143&gt;19, 'Raw Data'!$E143&gt;19), 'Raw Data'!AP143, 0)</f>
        <v/>
      </c>
      <c r="AN148" s="2">
        <f>IF($A148, 1, 0)</f>
        <v/>
      </c>
      <c r="AO148">
        <f>IF(AM148=0, 'Raw Data'!AQ143, 0)</f>
        <v/>
      </c>
      <c r="AP148" s="2">
        <f>IF($A148, 1, 0)</f>
        <v/>
      </c>
      <c r="AQ148">
        <f>IF(AND('Raw Data'!$D143&gt;24, 'Raw Data'!$E143&gt;24), 'Raw Data'!AR143, 0)</f>
        <v/>
      </c>
      <c r="AR148" s="2">
        <f>IF($A148, 1, 0)</f>
        <v/>
      </c>
      <c r="AS148">
        <f>IF(AQ148=0, 'Raw Data'!AS143, 0)</f>
        <v/>
      </c>
      <c r="AT148" s="2">
        <f>IF($A148, 1, 0)</f>
        <v/>
      </c>
      <c r="AU148">
        <f>IF(AND('Raw Data'!$D143&gt;29, 'Raw Data'!$E143&gt;29), 'Raw Data'!AT143, 0)</f>
        <v/>
      </c>
      <c r="AV148" s="2">
        <f>IF($A148, 1, 0)</f>
        <v/>
      </c>
      <c r="AW148">
        <f>IF(AU148=0, 'Raw Data'!AU143, 0)</f>
        <v/>
      </c>
      <c r="AX148" s="2">
        <f>IF($A148, 1, 0)</f>
        <v/>
      </c>
      <c r="AY148">
        <f>IF(ISNUMBER('Raw Data'!D143), IF(_xlfn.XLOOKUP(SMALL('Raw Data'!K143:N143, 1), K148:Q148, K148:Q148, 0)&gt;0, SMALL('Raw Data'!K143:N143, 1), 0), 0)</f>
        <v/>
      </c>
      <c r="AZ148" s="2">
        <f>IF($A148, 1, 0)</f>
        <v/>
      </c>
      <c r="BA148">
        <f>IF(ISNUMBER('Raw Data'!D143), IF(_xlfn.XLOOKUP(SMALL('Raw Data'!K143:N143, 2), K148:Q148, K148:Q148, 0)&gt;0, SMALL('Raw Data'!K143:N143, 2), 0), 0)</f>
        <v/>
      </c>
      <c r="BB148" s="2">
        <f>IF($A148, 1, 0)</f>
        <v/>
      </c>
      <c r="BC148">
        <f>IF(ISNUMBER('Raw Data'!D143), IF(_xlfn.XLOOKUP(SMALL('Raw Data'!K143:N143, 3), K148:Q148, K148:Q148, 0)&gt;0, SMALL('Raw Data'!K143:N143, 3), 0), 0)</f>
        <v/>
      </c>
      <c r="BD148" s="2">
        <f>IF($A148, 1, 0)</f>
        <v/>
      </c>
      <c r="BE148">
        <f>IF(ISNUMBER('Raw Data'!D143), IF(_xlfn.XLOOKUP(SMALL('Raw Data'!K143:N143, 4), K148:Q148, K148:Q148, 0)&gt;0, SMALL('Raw Data'!K143:N143, 4), 0), 0)</f>
        <v/>
      </c>
      <c r="BF148" s="2">
        <f>IF($A148, 1, 0)</f>
        <v/>
      </c>
      <c r="BG148">
        <f>IF(AND('Raw Data'!I143&lt;'Raw Data'!J143, 'Raw Data'!D143&gt;'Raw Data'!E143), 'Raw Data'!I143, IF(AND('Raw Data'!J143&lt;'Raw Data'!I143, 'Raw Data'!E143&gt;'Raw Data'!D143), 'Raw Data'!J143, 0))</f>
        <v/>
      </c>
      <c r="BH148">
        <f>IF(OR(AND('Raw Data'!I143&lt;'Raw Data'!J143, 'Raw Data'!I143&gt;BH$1), AND('Raw Data'!J143&lt;'Raw Data'!I143, 'Raw Data'!J143&gt;BH$1)), 1, 0)</f>
        <v/>
      </c>
      <c r="BI148">
        <f>IF(AND(BH148, ABS('Raw Data'!D143-'Raw Data'!E143)&lt;4), 'Raw Data'!Z143, 0)</f>
        <v/>
      </c>
      <c r="BJ148">
        <f>IF('Raw Data'!F143&gt;Analysis!BJ$1, 1, 0)</f>
        <v/>
      </c>
      <c r="BK148">
        <f>IF(BJ148, AQ148, 0)</f>
        <v/>
      </c>
      <c r="BL148">
        <f>IF(AND('Raw Data'!F143&lt;Analysis!BL$1, ISBLANK('Raw Data'!F143)=FALSE), 1, 0)</f>
        <v/>
      </c>
      <c r="BM148">
        <f>IF(BL148, AS148, 0)</f>
        <v/>
      </c>
      <c r="BN148">
        <f>IF(AND('Raw Data'!F143&lt;Analysis!BN$1, ISBLANK('Raw Data'!F143)=FALSE), 1, 0)</f>
        <v/>
      </c>
      <c r="BO148">
        <f>IF(BN148, AI148, 0)</f>
        <v/>
      </c>
    </row>
    <row r="149">
      <c r="A149" s="2">
        <f>'Raw Data'!A144</f>
        <v/>
      </c>
      <c r="B149" s="2">
        <f>IF(A149, 1, 0)</f>
        <v/>
      </c>
      <c r="C149">
        <f>IF('Raw Data'!D144&lt;'Raw Data'!E144, 'Raw Data'!J144, 0)</f>
        <v/>
      </c>
      <c r="D149" s="2">
        <f>IF(A149, 1, 0)</f>
        <v/>
      </c>
      <c r="E149">
        <f>IF('Raw Data'!D144&gt;'Raw Data'!E144, 'Raw Data'!I144, 0)</f>
        <v/>
      </c>
      <c r="F149" s="2">
        <f>IF('Raw Data'!F144&gt;0, 1, 0)</f>
        <v/>
      </c>
      <c r="G149">
        <f>IF(SUM('Raw Data'!D144:E144)&lt;'Raw Data'!F144, 'Raw Data'!H144, 0)</f>
        <v/>
      </c>
      <c r="H149">
        <f>IF('Raw Data'!F144&gt;0, 1, 0)</f>
        <v/>
      </c>
      <c r="I149">
        <f>IF(SUM('Raw Data'!D144:E144)&gt;'Raw Data'!F144, 'Raw Data'!G144, 0)</f>
        <v/>
      </c>
      <c r="J149" s="2">
        <f>IF($A149, 1, 0)</f>
        <v/>
      </c>
      <c r="K149">
        <f>IF(AND('Raw Data'!D144&gt;'Raw Data'!E144, ABS('Raw Data'!D144-'Raw Data'!E144)&lt;14), 'Raw Data'!K144, 0)</f>
        <v/>
      </c>
      <c r="L149" s="2">
        <f>IF($A149, 1, 0)</f>
        <v/>
      </c>
      <c r="M149">
        <f>IF(AND('Raw Data'!D144&gt;'Raw Data'!E144, ABS('Raw Data'!D144-'Raw Data'!E144)&gt;13), 'Raw Data'!L144, 0)</f>
        <v/>
      </c>
      <c r="N149" s="2">
        <f>IF($A149, 1, 0)</f>
        <v/>
      </c>
      <c r="O149">
        <f>IF(AND('Raw Data'!E144&gt;'Raw Data'!D144, ABS('Raw Data'!E144-'Raw Data'!D144)&lt;14), 'Raw Data'!M144, 0)</f>
        <v/>
      </c>
      <c r="P149" s="2">
        <f>IF($A149, 1, 0)</f>
        <v/>
      </c>
      <c r="Q149">
        <f>IF(AND('Raw Data'!E144&gt;'Raw Data'!D144, ABS('Raw Data'!E144-'Raw Data'!D144)&gt;13), 'Raw Data'!N144, 0)</f>
        <v/>
      </c>
      <c r="R149" s="2">
        <f>IF($A149, 1, 0)</f>
        <v/>
      </c>
      <c r="S149">
        <f>IF(AND('Raw Data'!D144&gt;'Raw Data'!E144, ABS('Raw Data'!E144-'Raw Data'!D144)&gt;7), 'Raw Data'!V144, 0)</f>
        <v/>
      </c>
      <c r="T149" s="2">
        <f>IF($A149, 1, 0)</f>
        <v/>
      </c>
      <c r="U149">
        <f>IF(ABS('Raw Data'!D144-'Raw Data'!E144)&lt;8, 'Raw Data'!W144, 0)</f>
        <v/>
      </c>
      <c r="V149" s="2">
        <f>IF($A149, 1, 0)</f>
        <v/>
      </c>
      <c r="W149">
        <f>IF(AND('Raw Data'!E144&gt;'Raw Data'!D144, ABS('Raw Data'!E144-'Raw Data'!D144)&gt;7), 'Raw Data'!X144, 0)</f>
        <v/>
      </c>
      <c r="X149" s="2">
        <f>IF($A149, 1, 0)</f>
        <v/>
      </c>
      <c r="Y149">
        <f>IF(AND('Raw Data'!D144&gt;'Raw Data'!E144, ABS('Raw Data'!E144-'Raw Data'!D144)&gt;3), 'Raw Data'!Y144, 0)</f>
        <v/>
      </c>
      <c r="Z149" s="2">
        <f>IF($A149, 1, 0)</f>
        <v/>
      </c>
      <c r="AA149">
        <f>IF(ABS('Raw Data'!D144-'Raw Data'!E144)&lt;4, 'Raw Data'!Z144, 0)</f>
        <v/>
      </c>
      <c r="AB149" s="2">
        <f>IF($A149, 1, 0)</f>
        <v/>
      </c>
      <c r="AC149">
        <f>IF(AND('Raw Data'!E144&gt;'Raw Data'!D144, ABS('Raw Data'!E144-'Raw Data'!D144)&gt;7), 'Raw Data'!AA144, 0)</f>
        <v/>
      </c>
      <c r="AD149" s="2">
        <f>IF($A149, 1, 0)</f>
        <v/>
      </c>
      <c r="AE149">
        <f>IF(AND('Raw Data'!D144&gt;9, 'Raw Data'!E144&gt;9), 'Raw Data'!AL144, 0)</f>
        <v/>
      </c>
      <c r="AF149" s="2">
        <f>IF($A149, 1, 0)</f>
        <v/>
      </c>
      <c r="AG149">
        <f>IF(AE149=0, 'Raw Data'!AM144, 0)</f>
        <v/>
      </c>
      <c r="AH149" s="2">
        <f>IF($A149, 1, 0)</f>
        <v/>
      </c>
      <c r="AI149">
        <f>IF(AND('Raw Data'!$D144&gt;14, 'Raw Data'!$E144&gt;14), 'Raw Data'!AN144, 0)</f>
        <v/>
      </c>
      <c r="AJ149" s="2">
        <f>IF($A149, 1, 0)</f>
        <v/>
      </c>
      <c r="AK149">
        <f>IF(AI149=0, 'Raw Data'!AO144, 0)</f>
        <v/>
      </c>
      <c r="AL149" s="2">
        <f>IF($A149, 1, 0)</f>
        <v/>
      </c>
      <c r="AM149">
        <f>IF(AND('Raw Data'!$D144&gt;19, 'Raw Data'!$E144&gt;19), 'Raw Data'!AP144, 0)</f>
        <v/>
      </c>
      <c r="AN149" s="2">
        <f>IF($A149, 1, 0)</f>
        <v/>
      </c>
      <c r="AO149">
        <f>IF(AM149=0, 'Raw Data'!AQ144, 0)</f>
        <v/>
      </c>
      <c r="AP149" s="2">
        <f>IF($A149, 1, 0)</f>
        <v/>
      </c>
      <c r="AQ149">
        <f>IF(AND('Raw Data'!$D144&gt;24, 'Raw Data'!$E144&gt;24), 'Raw Data'!AR144, 0)</f>
        <v/>
      </c>
      <c r="AR149" s="2">
        <f>IF($A149, 1, 0)</f>
        <v/>
      </c>
      <c r="AS149">
        <f>IF(AQ149=0, 'Raw Data'!AS144, 0)</f>
        <v/>
      </c>
      <c r="AT149" s="2">
        <f>IF($A149, 1, 0)</f>
        <v/>
      </c>
      <c r="AU149">
        <f>IF(AND('Raw Data'!$D144&gt;29, 'Raw Data'!$E144&gt;29), 'Raw Data'!AT144, 0)</f>
        <v/>
      </c>
      <c r="AV149" s="2">
        <f>IF($A149, 1, 0)</f>
        <v/>
      </c>
      <c r="AW149">
        <f>IF(AU149=0, 'Raw Data'!AU144, 0)</f>
        <v/>
      </c>
      <c r="AX149" s="2">
        <f>IF($A149, 1, 0)</f>
        <v/>
      </c>
      <c r="AY149">
        <f>IF(ISNUMBER('Raw Data'!D144), IF(_xlfn.XLOOKUP(SMALL('Raw Data'!K144:N144, 1), K149:Q149, K149:Q149, 0)&gt;0, SMALL('Raw Data'!K144:N144, 1), 0), 0)</f>
        <v/>
      </c>
      <c r="AZ149" s="2">
        <f>IF($A149, 1, 0)</f>
        <v/>
      </c>
      <c r="BA149">
        <f>IF(ISNUMBER('Raw Data'!D144), IF(_xlfn.XLOOKUP(SMALL('Raw Data'!K144:N144, 2), K149:Q149, K149:Q149, 0)&gt;0, SMALL('Raw Data'!K144:N144, 2), 0), 0)</f>
        <v/>
      </c>
      <c r="BB149" s="2">
        <f>IF($A149, 1, 0)</f>
        <v/>
      </c>
      <c r="BC149">
        <f>IF(ISNUMBER('Raw Data'!D144), IF(_xlfn.XLOOKUP(SMALL('Raw Data'!K144:N144, 3), K149:Q149, K149:Q149, 0)&gt;0, SMALL('Raw Data'!K144:N144, 3), 0), 0)</f>
        <v/>
      </c>
      <c r="BD149" s="2">
        <f>IF($A149, 1, 0)</f>
        <v/>
      </c>
      <c r="BE149">
        <f>IF(ISNUMBER('Raw Data'!D144), IF(_xlfn.XLOOKUP(SMALL('Raw Data'!K144:N144, 4), K149:Q149, K149:Q149, 0)&gt;0, SMALL('Raw Data'!K144:N144, 4), 0), 0)</f>
        <v/>
      </c>
      <c r="BF149" s="2">
        <f>IF($A149, 1, 0)</f>
        <v/>
      </c>
      <c r="BG149">
        <f>IF(AND('Raw Data'!I144&lt;'Raw Data'!J144, 'Raw Data'!D144&gt;'Raw Data'!E144), 'Raw Data'!I144, IF(AND('Raw Data'!J144&lt;'Raw Data'!I144, 'Raw Data'!E144&gt;'Raw Data'!D144), 'Raw Data'!J144, 0))</f>
        <v/>
      </c>
      <c r="BH149">
        <f>IF(OR(AND('Raw Data'!I144&lt;'Raw Data'!J144, 'Raw Data'!I144&gt;BH$1), AND('Raw Data'!J144&lt;'Raw Data'!I144, 'Raw Data'!J144&gt;BH$1)), 1, 0)</f>
        <v/>
      </c>
      <c r="BI149">
        <f>IF(AND(BH149, ABS('Raw Data'!D144-'Raw Data'!E144)&lt;4), 'Raw Data'!Z144, 0)</f>
        <v/>
      </c>
      <c r="BJ149">
        <f>IF('Raw Data'!F144&gt;Analysis!BJ$1, 1, 0)</f>
        <v/>
      </c>
      <c r="BK149">
        <f>IF(BJ149, AQ149, 0)</f>
        <v/>
      </c>
      <c r="BL149">
        <f>IF(AND('Raw Data'!F144&lt;Analysis!BL$1, ISBLANK('Raw Data'!F144)=FALSE), 1, 0)</f>
        <v/>
      </c>
      <c r="BM149">
        <f>IF(BL149, AS149, 0)</f>
        <v/>
      </c>
      <c r="BN149">
        <f>IF(AND('Raw Data'!F144&lt;Analysis!BN$1, ISBLANK('Raw Data'!F144)=FALSE), 1, 0)</f>
        <v/>
      </c>
      <c r="BO149">
        <f>IF(BN149, AI149, 0)</f>
        <v/>
      </c>
    </row>
    <row r="150">
      <c r="A150" s="2">
        <f>'Raw Data'!A145</f>
        <v/>
      </c>
      <c r="B150" s="2">
        <f>IF(A150, 1, 0)</f>
        <v/>
      </c>
      <c r="C150">
        <f>IF('Raw Data'!D145&lt;'Raw Data'!E145, 'Raw Data'!J145, 0)</f>
        <v/>
      </c>
      <c r="D150" s="2">
        <f>IF(A150, 1, 0)</f>
        <v/>
      </c>
      <c r="E150">
        <f>IF('Raw Data'!D145&gt;'Raw Data'!E145, 'Raw Data'!I145, 0)</f>
        <v/>
      </c>
      <c r="F150" s="2">
        <f>IF('Raw Data'!F145&gt;0, 1, 0)</f>
        <v/>
      </c>
      <c r="G150">
        <f>IF(SUM('Raw Data'!D145:E145)&lt;'Raw Data'!F145, 'Raw Data'!H145, 0)</f>
        <v/>
      </c>
      <c r="H150">
        <f>IF('Raw Data'!F145&gt;0, 1, 0)</f>
        <v/>
      </c>
      <c r="I150">
        <f>IF(SUM('Raw Data'!D145:E145)&gt;'Raw Data'!F145, 'Raw Data'!G145, 0)</f>
        <v/>
      </c>
      <c r="J150" s="2">
        <f>IF($A150, 1, 0)</f>
        <v/>
      </c>
      <c r="K150">
        <f>IF(AND('Raw Data'!D145&gt;'Raw Data'!E145, ABS('Raw Data'!D145-'Raw Data'!E145)&lt;14), 'Raw Data'!K145, 0)</f>
        <v/>
      </c>
      <c r="L150" s="2">
        <f>IF($A150, 1, 0)</f>
        <v/>
      </c>
      <c r="M150">
        <f>IF(AND('Raw Data'!D145&gt;'Raw Data'!E145, ABS('Raw Data'!D145-'Raw Data'!E145)&gt;13), 'Raw Data'!L145, 0)</f>
        <v/>
      </c>
      <c r="N150" s="2">
        <f>IF($A150, 1, 0)</f>
        <v/>
      </c>
      <c r="O150">
        <f>IF(AND('Raw Data'!E145&gt;'Raw Data'!D145, ABS('Raw Data'!E145-'Raw Data'!D145)&lt;14), 'Raw Data'!M145, 0)</f>
        <v/>
      </c>
      <c r="P150" s="2">
        <f>IF($A150, 1, 0)</f>
        <v/>
      </c>
      <c r="Q150">
        <f>IF(AND('Raw Data'!E145&gt;'Raw Data'!D145, ABS('Raw Data'!E145-'Raw Data'!D145)&gt;13), 'Raw Data'!N145, 0)</f>
        <v/>
      </c>
      <c r="R150" s="2">
        <f>IF($A150, 1, 0)</f>
        <v/>
      </c>
      <c r="S150">
        <f>IF(AND('Raw Data'!D145&gt;'Raw Data'!E145, ABS('Raw Data'!E145-'Raw Data'!D145)&gt;7), 'Raw Data'!V145, 0)</f>
        <v/>
      </c>
      <c r="T150" s="2">
        <f>IF($A150, 1, 0)</f>
        <v/>
      </c>
      <c r="U150">
        <f>IF(ABS('Raw Data'!D145-'Raw Data'!E145)&lt;8, 'Raw Data'!W145, 0)</f>
        <v/>
      </c>
      <c r="V150" s="2">
        <f>IF($A150, 1, 0)</f>
        <v/>
      </c>
      <c r="W150">
        <f>IF(AND('Raw Data'!E145&gt;'Raw Data'!D145, ABS('Raw Data'!E145-'Raw Data'!D145)&gt;7), 'Raw Data'!X145, 0)</f>
        <v/>
      </c>
      <c r="X150" s="2">
        <f>IF($A150, 1, 0)</f>
        <v/>
      </c>
      <c r="Y150">
        <f>IF(AND('Raw Data'!D145&gt;'Raw Data'!E145, ABS('Raw Data'!E145-'Raw Data'!D145)&gt;3), 'Raw Data'!Y145, 0)</f>
        <v/>
      </c>
      <c r="Z150" s="2">
        <f>IF($A150, 1, 0)</f>
        <v/>
      </c>
      <c r="AA150">
        <f>IF(ABS('Raw Data'!D145-'Raw Data'!E145)&lt;4, 'Raw Data'!Z145, 0)</f>
        <v/>
      </c>
      <c r="AB150" s="2">
        <f>IF($A150, 1, 0)</f>
        <v/>
      </c>
      <c r="AC150">
        <f>IF(AND('Raw Data'!E145&gt;'Raw Data'!D145, ABS('Raw Data'!E145-'Raw Data'!D145)&gt;7), 'Raw Data'!AA145, 0)</f>
        <v/>
      </c>
      <c r="AD150" s="2">
        <f>IF($A150, 1, 0)</f>
        <v/>
      </c>
      <c r="AE150">
        <f>IF(AND('Raw Data'!D145&gt;9, 'Raw Data'!E145&gt;9), 'Raw Data'!AL145, 0)</f>
        <v/>
      </c>
      <c r="AF150" s="2">
        <f>IF($A150, 1, 0)</f>
        <v/>
      </c>
      <c r="AG150">
        <f>IF(AE150=0, 'Raw Data'!AM145, 0)</f>
        <v/>
      </c>
      <c r="AH150" s="2">
        <f>IF($A150, 1, 0)</f>
        <v/>
      </c>
      <c r="AI150">
        <f>IF(AND('Raw Data'!$D145&gt;14, 'Raw Data'!$E145&gt;14), 'Raw Data'!AN145, 0)</f>
        <v/>
      </c>
      <c r="AJ150" s="2">
        <f>IF($A150, 1, 0)</f>
        <v/>
      </c>
      <c r="AK150">
        <f>IF(AI150=0, 'Raw Data'!AO145, 0)</f>
        <v/>
      </c>
      <c r="AL150" s="2">
        <f>IF($A150, 1, 0)</f>
        <v/>
      </c>
      <c r="AM150">
        <f>IF(AND('Raw Data'!$D145&gt;19, 'Raw Data'!$E145&gt;19), 'Raw Data'!AP145, 0)</f>
        <v/>
      </c>
      <c r="AN150" s="2">
        <f>IF($A150, 1, 0)</f>
        <v/>
      </c>
      <c r="AO150">
        <f>IF(AM150=0, 'Raw Data'!AQ145, 0)</f>
        <v/>
      </c>
      <c r="AP150" s="2">
        <f>IF($A150, 1, 0)</f>
        <v/>
      </c>
      <c r="AQ150">
        <f>IF(AND('Raw Data'!$D145&gt;24, 'Raw Data'!$E145&gt;24), 'Raw Data'!AR145, 0)</f>
        <v/>
      </c>
      <c r="AR150" s="2">
        <f>IF($A150, 1, 0)</f>
        <v/>
      </c>
      <c r="AS150">
        <f>IF(AQ150=0, 'Raw Data'!AS145, 0)</f>
        <v/>
      </c>
      <c r="AT150" s="2">
        <f>IF($A150, 1, 0)</f>
        <v/>
      </c>
      <c r="AU150">
        <f>IF(AND('Raw Data'!$D145&gt;29, 'Raw Data'!$E145&gt;29), 'Raw Data'!AT145, 0)</f>
        <v/>
      </c>
      <c r="AV150" s="2">
        <f>IF($A150, 1, 0)</f>
        <v/>
      </c>
      <c r="AW150">
        <f>IF(AU150=0, 'Raw Data'!AU145, 0)</f>
        <v/>
      </c>
      <c r="AX150" s="2">
        <f>IF($A150, 1, 0)</f>
        <v/>
      </c>
      <c r="AY150">
        <f>IF(ISNUMBER('Raw Data'!D145), IF(_xlfn.XLOOKUP(SMALL('Raw Data'!K145:N145, 1), K150:Q150, K150:Q150, 0)&gt;0, SMALL('Raw Data'!K145:N145, 1), 0), 0)</f>
        <v/>
      </c>
      <c r="AZ150" s="2">
        <f>IF($A150, 1, 0)</f>
        <v/>
      </c>
      <c r="BA150">
        <f>IF(ISNUMBER('Raw Data'!D145), IF(_xlfn.XLOOKUP(SMALL('Raw Data'!K145:N145, 2), K150:Q150, K150:Q150, 0)&gt;0, SMALL('Raw Data'!K145:N145, 2), 0), 0)</f>
        <v/>
      </c>
      <c r="BB150" s="2">
        <f>IF($A150, 1, 0)</f>
        <v/>
      </c>
      <c r="BC150">
        <f>IF(ISNUMBER('Raw Data'!D145), IF(_xlfn.XLOOKUP(SMALL('Raw Data'!K145:N145, 3), K150:Q150, K150:Q150, 0)&gt;0, SMALL('Raw Data'!K145:N145, 3), 0), 0)</f>
        <v/>
      </c>
      <c r="BD150" s="2">
        <f>IF($A150, 1, 0)</f>
        <v/>
      </c>
      <c r="BE150">
        <f>IF(ISNUMBER('Raw Data'!D145), IF(_xlfn.XLOOKUP(SMALL('Raw Data'!K145:N145, 4), K150:Q150, K150:Q150, 0)&gt;0, SMALL('Raw Data'!K145:N145, 4), 0), 0)</f>
        <v/>
      </c>
      <c r="BF150" s="2">
        <f>IF($A150, 1, 0)</f>
        <v/>
      </c>
      <c r="BG150">
        <f>IF(AND('Raw Data'!I145&lt;'Raw Data'!J145, 'Raw Data'!D145&gt;'Raw Data'!E145), 'Raw Data'!I145, IF(AND('Raw Data'!J145&lt;'Raw Data'!I145, 'Raw Data'!E145&gt;'Raw Data'!D145), 'Raw Data'!J145, 0))</f>
        <v/>
      </c>
      <c r="BH150">
        <f>IF(OR(AND('Raw Data'!I145&lt;'Raw Data'!J145, 'Raw Data'!I145&gt;BH$1), AND('Raw Data'!J145&lt;'Raw Data'!I145, 'Raw Data'!J145&gt;BH$1)), 1, 0)</f>
        <v/>
      </c>
      <c r="BI150">
        <f>IF(AND(BH150, ABS('Raw Data'!D145-'Raw Data'!E145)&lt;4), 'Raw Data'!Z145, 0)</f>
        <v/>
      </c>
      <c r="BJ150">
        <f>IF('Raw Data'!F145&gt;Analysis!BJ$1, 1, 0)</f>
        <v/>
      </c>
      <c r="BK150">
        <f>IF(BJ150, AQ150, 0)</f>
        <v/>
      </c>
      <c r="BL150">
        <f>IF(AND('Raw Data'!F145&lt;Analysis!BL$1, ISBLANK('Raw Data'!F145)=FALSE), 1, 0)</f>
        <v/>
      </c>
      <c r="BM150">
        <f>IF(BL150, AS150, 0)</f>
        <v/>
      </c>
      <c r="BN150">
        <f>IF(AND('Raw Data'!F145&lt;Analysis!BN$1, ISBLANK('Raw Data'!F145)=FALSE), 1, 0)</f>
        <v/>
      </c>
      <c r="BO150">
        <f>IF(BN150, AI150, 0)</f>
        <v/>
      </c>
    </row>
    <row r="151">
      <c r="A151" s="2">
        <f>'Raw Data'!A146</f>
        <v/>
      </c>
      <c r="B151" s="2">
        <f>IF(A151, 1, 0)</f>
        <v/>
      </c>
      <c r="C151">
        <f>IF('Raw Data'!D146&lt;'Raw Data'!E146, 'Raw Data'!J146, 0)</f>
        <v/>
      </c>
      <c r="D151" s="2">
        <f>IF(A151, 1, 0)</f>
        <v/>
      </c>
      <c r="E151">
        <f>IF('Raw Data'!D146&gt;'Raw Data'!E146, 'Raw Data'!I146, 0)</f>
        <v/>
      </c>
      <c r="F151" s="2">
        <f>IF('Raw Data'!F146&gt;0, 1, 0)</f>
        <v/>
      </c>
      <c r="G151">
        <f>IF(SUM('Raw Data'!D146:E146)&lt;'Raw Data'!F146, 'Raw Data'!H146, 0)</f>
        <v/>
      </c>
      <c r="H151">
        <f>IF('Raw Data'!F146&gt;0, 1, 0)</f>
        <v/>
      </c>
      <c r="I151">
        <f>IF(SUM('Raw Data'!D146:E146)&gt;'Raw Data'!F146, 'Raw Data'!G146, 0)</f>
        <v/>
      </c>
      <c r="J151" s="2">
        <f>IF($A151, 1, 0)</f>
        <v/>
      </c>
      <c r="K151">
        <f>IF(AND('Raw Data'!D146&gt;'Raw Data'!E146, ABS('Raw Data'!D146-'Raw Data'!E146)&lt;14), 'Raw Data'!K146, 0)</f>
        <v/>
      </c>
      <c r="L151" s="2">
        <f>IF($A151, 1, 0)</f>
        <v/>
      </c>
      <c r="M151">
        <f>IF(AND('Raw Data'!D146&gt;'Raw Data'!E146, ABS('Raw Data'!D146-'Raw Data'!E146)&gt;13), 'Raw Data'!L146, 0)</f>
        <v/>
      </c>
      <c r="N151" s="2">
        <f>IF($A151, 1, 0)</f>
        <v/>
      </c>
      <c r="O151">
        <f>IF(AND('Raw Data'!E146&gt;'Raw Data'!D146, ABS('Raw Data'!E146-'Raw Data'!D146)&lt;14), 'Raw Data'!M146, 0)</f>
        <v/>
      </c>
      <c r="P151" s="2">
        <f>IF($A151, 1, 0)</f>
        <v/>
      </c>
      <c r="Q151">
        <f>IF(AND('Raw Data'!E146&gt;'Raw Data'!D146, ABS('Raw Data'!E146-'Raw Data'!D146)&gt;13), 'Raw Data'!N146, 0)</f>
        <v/>
      </c>
      <c r="R151" s="2">
        <f>IF($A151, 1, 0)</f>
        <v/>
      </c>
      <c r="S151">
        <f>IF(AND('Raw Data'!D146&gt;'Raw Data'!E146, ABS('Raw Data'!E146-'Raw Data'!D146)&gt;7), 'Raw Data'!V146, 0)</f>
        <v/>
      </c>
      <c r="T151" s="2">
        <f>IF($A151, 1, 0)</f>
        <v/>
      </c>
      <c r="U151">
        <f>IF(ABS('Raw Data'!D146-'Raw Data'!E146)&lt;8, 'Raw Data'!W146, 0)</f>
        <v/>
      </c>
      <c r="V151" s="2">
        <f>IF($A151, 1, 0)</f>
        <v/>
      </c>
      <c r="W151">
        <f>IF(AND('Raw Data'!E146&gt;'Raw Data'!D146, ABS('Raw Data'!E146-'Raw Data'!D146)&gt;7), 'Raw Data'!X146, 0)</f>
        <v/>
      </c>
      <c r="X151" s="2">
        <f>IF($A151, 1, 0)</f>
        <v/>
      </c>
      <c r="Y151">
        <f>IF(AND('Raw Data'!D146&gt;'Raw Data'!E146, ABS('Raw Data'!E146-'Raw Data'!D146)&gt;3), 'Raw Data'!Y146, 0)</f>
        <v/>
      </c>
      <c r="Z151" s="2">
        <f>IF($A151, 1, 0)</f>
        <v/>
      </c>
      <c r="AA151">
        <f>IF(ABS('Raw Data'!D146-'Raw Data'!E146)&lt;4, 'Raw Data'!Z146, 0)</f>
        <v/>
      </c>
      <c r="AB151" s="2">
        <f>IF($A151, 1, 0)</f>
        <v/>
      </c>
      <c r="AC151">
        <f>IF(AND('Raw Data'!E146&gt;'Raw Data'!D146, ABS('Raw Data'!E146-'Raw Data'!D146)&gt;7), 'Raw Data'!AA146, 0)</f>
        <v/>
      </c>
      <c r="AD151" s="2">
        <f>IF($A151, 1, 0)</f>
        <v/>
      </c>
      <c r="AE151">
        <f>IF(AND('Raw Data'!D146&gt;9, 'Raw Data'!E146&gt;9), 'Raw Data'!AL146, 0)</f>
        <v/>
      </c>
      <c r="AF151" s="2">
        <f>IF($A151, 1, 0)</f>
        <v/>
      </c>
      <c r="AG151">
        <f>IF(AE151=0, 'Raw Data'!AM146, 0)</f>
        <v/>
      </c>
      <c r="AH151" s="2">
        <f>IF($A151, 1, 0)</f>
        <v/>
      </c>
      <c r="AI151">
        <f>IF(AND('Raw Data'!$D146&gt;14, 'Raw Data'!$E146&gt;14), 'Raw Data'!AN146, 0)</f>
        <v/>
      </c>
      <c r="AJ151" s="2">
        <f>IF($A151, 1, 0)</f>
        <v/>
      </c>
      <c r="AK151">
        <f>IF(AI151=0, 'Raw Data'!AO146, 0)</f>
        <v/>
      </c>
      <c r="AL151" s="2">
        <f>IF($A151, 1, 0)</f>
        <v/>
      </c>
      <c r="AM151">
        <f>IF(AND('Raw Data'!$D146&gt;19, 'Raw Data'!$E146&gt;19), 'Raw Data'!AP146, 0)</f>
        <v/>
      </c>
      <c r="AN151" s="2">
        <f>IF($A151, 1, 0)</f>
        <v/>
      </c>
      <c r="AO151">
        <f>IF(AM151=0, 'Raw Data'!AQ146, 0)</f>
        <v/>
      </c>
      <c r="AP151" s="2">
        <f>IF($A151, 1, 0)</f>
        <v/>
      </c>
      <c r="AQ151">
        <f>IF(AND('Raw Data'!$D146&gt;24, 'Raw Data'!$E146&gt;24), 'Raw Data'!AR146, 0)</f>
        <v/>
      </c>
      <c r="AR151" s="2">
        <f>IF($A151, 1, 0)</f>
        <v/>
      </c>
      <c r="AS151">
        <f>IF(AQ151=0, 'Raw Data'!AS146, 0)</f>
        <v/>
      </c>
      <c r="AT151" s="2">
        <f>IF($A151, 1, 0)</f>
        <v/>
      </c>
      <c r="AU151">
        <f>IF(AND('Raw Data'!$D146&gt;29, 'Raw Data'!$E146&gt;29), 'Raw Data'!AT146, 0)</f>
        <v/>
      </c>
      <c r="AV151" s="2">
        <f>IF($A151, 1, 0)</f>
        <v/>
      </c>
      <c r="AW151">
        <f>IF(AU151=0, 'Raw Data'!AU146, 0)</f>
        <v/>
      </c>
      <c r="AX151" s="2">
        <f>IF($A151, 1, 0)</f>
        <v/>
      </c>
      <c r="AY151">
        <f>IF(ISNUMBER('Raw Data'!D146), IF(_xlfn.XLOOKUP(SMALL('Raw Data'!K146:N146, 1), K151:Q151, K151:Q151, 0)&gt;0, SMALL('Raw Data'!K146:N146, 1), 0), 0)</f>
        <v/>
      </c>
      <c r="AZ151" s="2">
        <f>IF($A151, 1, 0)</f>
        <v/>
      </c>
      <c r="BA151">
        <f>IF(ISNUMBER('Raw Data'!D146), IF(_xlfn.XLOOKUP(SMALL('Raw Data'!K146:N146, 2), K151:Q151, K151:Q151, 0)&gt;0, SMALL('Raw Data'!K146:N146, 2), 0), 0)</f>
        <v/>
      </c>
      <c r="BB151" s="2">
        <f>IF($A151, 1, 0)</f>
        <v/>
      </c>
      <c r="BC151">
        <f>IF(ISNUMBER('Raw Data'!D146), IF(_xlfn.XLOOKUP(SMALL('Raw Data'!K146:N146, 3), K151:Q151, K151:Q151, 0)&gt;0, SMALL('Raw Data'!K146:N146, 3), 0), 0)</f>
        <v/>
      </c>
      <c r="BD151" s="2">
        <f>IF($A151, 1, 0)</f>
        <v/>
      </c>
      <c r="BE151">
        <f>IF(ISNUMBER('Raw Data'!D146), IF(_xlfn.XLOOKUP(SMALL('Raw Data'!K146:N146, 4), K151:Q151, K151:Q151, 0)&gt;0, SMALL('Raw Data'!K146:N146, 4), 0), 0)</f>
        <v/>
      </c>
      <c r="BF151" s="2">
        <f>IF($A151, 1, 0)</f>
        <v/>
      </c>
      <c r="BG151">
        <f>IF(AND('Raw Data'!I146&lt;'Raw Data'!J146, 'Raw Data'!D146&gt;'Raw Data'!E146), 'Raw Data'!I146, IF(AND('Raw Data'!J146&lt;'Raw Data'!I146, 'Raw Data'!E146&gt;'Raw Data'!D146), 'Raw Data'!J146, 0))</f>
        <v/>
      </c>
      <c r="BH151">
        <f>IF(OR(AND('Raw Data'!I146&lt;'Raw Data'!J146, 'Raw Data'!I146&gt;BH$1), AND('Raw Data'!J146&lt;'Raw Data'!I146, 'Raw Data'!J146&gt;BH$1)), 1, 0)</f>
        <v/>
      </c>
      <c r="BI151">
        <f>IF(AND(BH151, ABS('Raw Data'!D146-'Raw Data'!E146)&lt;4), 'Raw Data'!Z146, 0)</f>
        <v/>
      </c>
      <c r="BJ151">
        <f>IF('Raw Data'!F146&gt;Analysis!BJ$1, 1, 0)</f>
        <v/>
      </c>
      <c r="BK151">
        <f>IF(BJ151, AQ151, 0)</f>
        <v/>
      </c>
      <c r="BL151">
        <f>IF(AND('Raw Data'!F146&lt;Analysis!BL$1, ISBLANK('Raw Data'!F146)=FALSE), 1, 0)</f>
        <v/>
      </c>
      <c r="BM151">
        <f>IF(BL151, AS151, 0)</f>
        <v/>
      </c>
      <c r="BN151">
        <f>IF(AND('Raw Data'!F146&lt;Analysis!BN$1, ISBLANK('Raw Data'!F146)=FALSE), 1, 0)</f>
        <v/>
      </c>
      <c r="BO151">
        <f>IF(BN151, AI151, 0)</f>
        <v/>
      </c>
    </row>
    <row r="152">
      <c r="A152" s="2">
        <f>'Raw Data'!A147</f>
        <v/>
      </c>
      <c r="B152" s="2">
        <f>IF(A152, 1, 0)</f>
        <v/>
      </c>
      <c r="C152">
        <f>IF('Raw Data'!D147&lt;'Raw Data'!E147, 'Raw Data'!J147, 0)</f>
        <v/>
      </c>
      <c r="D152" s="2">
        <f>IF(A152, 1, 0)</f>
        <v/>
      </c>
      <c r="E152">
        <f>IF('Raw Data'!D147&gt;'Raw Data'!E147, 'Raw Data'!I147, 0)</f>
        <v/>
      </c>
      <c r="F152" s="2">
        <f>IF('Raw Data'!F147&gt;0, 1, 0)</f>
        <v/>
      </c>
      <c r="G152">
        <f>IF(SUM('Raw Data'!D147:E147)&lt;'Raw Data'!F147, 'Raw Data'!H147, 0)</f>
        <v/>
      </c>
      <c r="H152">
        <f>IF('Raw Data'!F147&gt;0, 1, 0)</f>
        <v/>
      </c>
      <c r="I152">
        <f>IF(SUM('Raw Data'!D147:E147)&gt;'Raw Data'!F147, 'Raw Data'!G147, 0)</f>
        <v/>
      </c>
      <c r="J152" s="2">
        <f>IF($A152, 1, 0)</f>
        <v/>
      </c>
      <c r="K152">
        <f>IF(AND('Raw Data'!D147&gt;'Raw Data'!E147, ABS('Raw Data'!D147-'Raw Data'!E147)&lt;14), 'Raw Data'!K147, 0)</f>
        <v/>
      </c>
      <c r="L152" s="2">
        <f>IF($A152, 1, 0)</f>
        <v/>
      </c>
      <c r="M152">
        <f>IF(AND('Raw Data'!D147&gt;'Raw Data'!E147, ABS('Raw Data'!D147-'Raw Data'!E147)&gt;13), 'Raw Data'!L147, 0)</f>
        <v/>
      </c>
      <c r="N152" s="2">
        <f>IF($A152, 1, 0)</f>
        <v/>
      </c>
      <c r="O152">
        <f>IF(AND('Raw Data'!E147&gt;'Raw Data'!D147, ABS('Raw Data'!E147-'Raw Data'!D147)&lt;14), 'Raw Data'!M147, 0)</f>
        <v/>
      </c>
      <c r="P152" s="2">
        <f>IF($A152, 1, 0)</f>
        <v/>
      </c>
      <c r="Q152">
        <f>IF(AND('Raw Data'!E147&gt;'Raw Data'!D147, ABS('Raw Data'!E147-'Raw Data'!D147)&gt;13), 'Raw Data'!N147, 0)</f>
        <v/>
      </c>
      <c r="R152" s="2">
        <f>IF($A152, 1, 0)</f>
        <v/>
      </c>
      <c r="S152">
        <f>IF(AND('Raw Data'!D147&gt;'Raw Data'!E147, ABS('Raw Data'!E147-'Raw Data'!D147)&gt;7), 'Raw Data'!V147, 0)</f>
        <v/>
      </c>
      <c r="T152" s="2">
        <f>IF($A152, 1, 0)</f>
        <v/>
      </c>
      <c r="U152">
        <f>IF(ABS('Raw Data'!D147-'Raw Data'!E147)&lt;8, 'Raw Data'!W147, 0)</f>
        <v/>
      </c>
      <c r="V152" s="2">
        <f>IF($A152, 1, 0)</f>
        <v/>
      </c>
      <c r="W152">
        <f>IF(AND('Raw Data'!E147&gt;'Raw Data'!D147, ABS('Raw Data'!E147-'Raw Data'!D147)&gt;7), 'Raw Data'!X147, 0)</f>
        <v/>
      </c>
      <c r="X152" s="2">
        <f>IF($A152, 1, 0)</f>
        <v/>
      </c>
      <c r="Y152">
        <f>IF(AND('Raw Data'!D147&gt;'Raw Data'!E147, ABS('Raw Data'!E147-'Raw Data'!D147)&gt;3), 'Raw Data'!Y147, 0)</f>
        <v/>
      </c>
      <c r="Z152" s="2">
        <f>IF($A152, 1, 0)</f>
        <v/>
      </c>
      <c r="AA152">
        <f>IF(ABS('Raw Data'!D147-'Raw Data'!E147)&lt;4, 'Raw Data'!Z147, 0)</f>
        <v/>
      </c>
      <c r="AB152" s="2">
        <f>IF($A152, 1, 0)</f>
        <v/>
      </c>
      <c r="AC152">
        <f>IF(AND('Raw Data'!E147&gt;'Raw Data'!D147, ABS('Raw Data'!E147-'Raw Data'!D147)&gt;7), 'Raw Data'!AA147, 0)</f>
        <v/>
      </c>
      <c r="AD152" s="2">
        <f>IF($A152, 1, 0)</f>
        <v/>
      </c>
      <c r="AE152">
        <f>IF(AND('Raw Data'!D147&gt;9, 'Raw Data'!E147&gt;9), 'Raw Data'!AL147, 0)</f>
        <v/>
      </c>
      <c r="AF152" s="2">
        <f>IF($A152, 1, 0)</f>
        <v/>
      </c>
      <c r="AG152">
        <f>IF(AE152=0, 'Raw Data'!AM147, 0)</f>
        <v/>
      </c>
      <c r="AH152" s="2">
        <f>IF($A152, 1, 0)</f>
        <v/>
      </c>
      <c r="AI152">
        <f>IF(AND('Raw Data'!$D147&gt;14, 'Raw Data'!$E147&gt;14), 'Raw Data'!AN147, 0)</f>
        <v/>
      </c>
      <c r="AJ152" s="2">
        <f>IF($A152, 1, 0)</f>
        <v/>
      </c>
      <c r="AK152">
        <f>IF(AI152=0, 'Raw Data'!AO147, 0)</f>
        <v/>
      </c>
      <c r="AL152" s="2">
        <f>IF($A152, 1, 0)</f>
        <v/>
      </c>
      <c r="AM152">
        <f>IF(AND('Raw Data'!$D147&gt;19, 'Raw Data'!$E147&gt;19), 'Raw Data'!AP147, 0)</f>
        <v/>
      </c>
      <c r="AN152" s="2">
        <f>IF($A152, 1, 0)</f>
        <v/>
      </c>
      <c r="AO152">
        <f>IF(AM152=0, 'Raw Data'!AQ147, 0)</f>
        <v/>
      </c>
      <c r="AP152" s="2">
        <f>IF($A152, 1, 0)</f>
        <v/>
      </c>
      <c r="AQ152">
        <f>IF(AND('Raw Data'!$D147&gt;24, 'Raw Data'!$E147&gt;24), 'Raw Data'!AR147, 0)</f>
        <v/>
      </c>
      <c r="AR152" s="2">
        <f>IF($A152, 1, 0)</f>
        <v/>
      </c>
      <c r="AS152">
        <f>IF(AQ152=0, 'Raw Data'!AS147, 0)</f>
        <v/>
      </c>
      <c r="AT152" s="2">
        <f>IF($A152, 1, 0)</f>
        <v/>
      </c>
      <c r="AU152">
        <f>IF(AND('Raw Data'!$D147&gt;29, 'Raw Data'!$E147&gt;29), 'Raw Data'!AT147, 0)</f>
        <v/>
      </c>
      <c r="AV152" s="2">
        <f>IF($A152, 1, 0)</f>
        <v/>
      </c>
      <c r="AW152">
        <f>IF(AU152=0, 'Raw Data'!AU147, 0)</f>
        <v/>
      </c>
      <c r="AX152" s="2">
        <f>IF($A152, 1, 0)</f>
        <v/>
      </c>
      <c r="AY152">
        <f>IF(ISNUMBER('Raw Data'!D147), IF(_xlfn.XLOOKUP(SMALL('Raw Data'!K147:N147, 1), K152:Q152, K152:Q152, 0)&gt;0, SMALL('Raw Data'!K147:N147, 1), 0), 0)</f>
        <v/>
      </c>
      <c r="AZ152" s="2">
        <f>IF($A152, 1, 0)</f>
        <v/>
      </c>
      <c r="BA152">
        <f>IF(ISNUMBER('Raw Data'!D147), IF(_xlfn.XLOOKUP(SMALL('Raw Data'!K147:N147, 2), K152:Q152, K152:Q152, 0)&gt;0, SMALL('Raw Data'!K147:N147, 2), 0), 0)</f>
        <v/>
      </c>
      <c r="BB152" s="2">
        <f>IF($A152, 1, 0)</f>
        <v/>
      </c>
      <c r="BC152">
        <f>IF(ISNUMBER('Raw Data'!D147), IF(_xlfn.XLOOKUP(SMALL('Raw Data'!K147:N147, 3), K152:Q152, K152:Q152, 0)&gt;0, SMALL('Raw Data'!K147:N147, 3), 0), 0)</f>
        <v/>
      </c>
      <c r="BD152" s="2">
        <f>IF($A152, 1, 0)</f>
        <v/>
      </c>
      <c r="BE152">
        <f>IF(ISNUMBER('Raw Data'!D147), IF(_xlfn.XLOOKUP(SMALL('Raw Data'!K147:N147, 4), K152:Q152, K152:Q152, 0)&gt;0, SMALL('Raw Data'!K147:N147, 4), 0), 0)</f>
        <v/>
      </c>
      <c r="BF152" s="2">
        <f>IF($A152, 1, 0)</f>
        <v/>
      </c>
      <c r="BG152">
        <f>IF(AND('Raw Data'!I147&lt;'Raw Data'!J147, 'Raw Data'!D147&gt;'Raw Data'!E147), 'Raw Data'!I147, IF(AND('Raw Data'!J147&lt;'Raw Data'!I147, 'Raw Data'!E147&gt;'Raw Data'!D147), 'Raw Data'!J147, 0))</f>
        <v/>
      </c>
      <c r="BH152">
        <f>IF(OR(AND('Raw Data'!I147&lt;'Raw Data'!J147, 'Raw Data'!I147&gt;BH$1), AND('Raw Data'!J147&lt;'Raw Data'!I147, 'Raw Data'!J147&gt;BH$1)), 1, 0)</f>
        <v/>
      </c>
      <c r="BI152">
        <f>IF(AND(BH152, ABS('Raw Data'!D147-'Raw Data'!E147)&lt;4), 'Raw Data'!Z147, 0)</f>
        <v/>
      </c>
      <c r="BJ152">
        <f>IF('Raw Data'!F147&gt;Analysis!BJ$1, 1, 0)</f>
        <v/>
      </c>
      <c r="BK152">
        <f>IF(BJ152, AQ152, 0)</f>
        <v/>
      </c>
      <c r="BL152">
        <f>IF(AND('Raw Data'!F147&lt;Analysis!BL$1, ISBLANK('Raw Data'!F147)=FALSE), 1, 0)</f>
        <v/>
      </c>
      <c r="BM152">
        <f>IF(BL152, AS152, 0)</f>
        <v/>
      </c>
      <c r="BN152">
        <f>IF(AND('Raw Data'!F147&lt;Analysis!BN$1, ISBLANK('Raw Data'!F147)=FALSE), 1, 0)</f>
        <v/>
      </c>
      <c r="BO152">
        <f>IF(BN152, AI152, 0)</f>
        <v/>
      </c>
    </row>
    <row r="153">
      <c r="A153" s="2">
        <f>'Raw Data'!A148</f>
        <v/>
      </c>
      <c r="B153" s="2">
        <f>IF(A153, 1, 0)</f>
        <v/>
      </c>
      <c r="C153">
        <f>IF('Raw Data'!D148&lt;'Raw Data'!E148, 'Raw Data'!J148, 0)</f>
        <v/>
      </c>
      <c r="D153" s="2">
        <f>IF(A153, 1, 0)</f>
        <v/>
      </c>
      <c r="E153">
        <f>IF('Raw Data'!D148&gt;'Raw Data'!E148, 'Raw Data'!I148, 0)</f>
        <v/>
      </c>
      <c r="F153" s="2">
        <f>IF('Raw Data'!F148&gt;0, 1, 0)</f>
        <v/>
      </c>
      <c r="G153">
        <f>IF(SUM('Raw Data'!D148:E148)&lt;'Raw Data'!F148, 'Raw Data'!H148, 0)</f>
        <v/>
      </c>
      <c r="H153">
        <f>IF('Raw Data'!F148&gt;0, 1, 0)</f>
        <v/>
      </c>
      <c r="I153">
        <f>IF(SUM('Raw Data'!D148:E148)&gt;'Raw Data'!F148, 'Raw Data'!G148, 0)</f>
        <v/>
      </c>
      <c r="J153" s="2">
        <f>IF($A153, 1, 0)</f>
        <v/>
      </c>
      <c r="K153">
        <f>IF(AND('Raw Data'!D148&gt;'Raw Data'!E148, ABS('Raw Data'!D148-'Raw Data'!E148)&lt;14), 'Raw Data'!K148, 0)</f>
        <v/>
      </c>
      <c r="L153" s="2">
        <f>IF($A153, 1, 0)</f>
        <v/>
      </c>
      <c r="M153">
        <f>IF(AND('Raw Data'!D148&gt;'Raw Data'!E148, ABS('Raw Data'!D148-'Raw Data'!E148)&gt;13), 'Raw Data'!L148, 0)</f>
        <v/>
      </c>
      <c r="N153" s="2">
        <f>IF($A153, 1, 0)</f>
        <v/>
      </c>
      <c r="O153">
        <f>IF(AND('Raw Data'!E148&gt;'Raw Data'!D148, ABS('Raw Data'!E148-'Raw Data'!D148)&lt;14), 'Raw Data'!M148, 0)</f>
        <v/>
      </c>
      <c r="P153" s="2">
        <f>IF($A153, 1, 0)</f>
        <v/>
      </c>
      <c r="Q153">
        <f>IF(AND('Raw Data'!E148&gt;'Raw Data'!D148, ABS('Raw Data'!E148-'Raw Data'!D148)&gt;13), 'Raw Data'!N148, 0)</f>
        <v/>
      </c>
      <c r="R153" s="2">
        <f>IF($A153, 1, 0)</f>
        <v/>
      </c>
      <c r="S153">
        <f>IF(AND('Raw Data'!D148&gt;'Raw Data'!E148, ABS('Raw Data'!E148-'Raw Data'!D148)&gt;7), 'Raw Data'!V148, 0)</f>
        <v/>
      </c>
      <c r="T153" s="2">
        <f>IF($A153, 1, 0)</f>
        <v/>
      </c>
      <c r="U153">
        <f>IF(ABS('Raw Data'!D148-'Raw Data'!E148)&lt;8, 'Raw Data'!W148, 0)</f>
        <v/>
      </c>
      <c r="V153" s="2">
        <f>IF($A153, 1, 0)</f>
        <v/>
      </c>
      <c r="W153">
        <f>IF(AND('Raw Data'!E148&gt;'Raw Data'!D148, ABS('Raw Data'!E148-'Raw Data'!D148)&gt;7), 'Raw Data'!X148, 0)</f>
        <v/>
      </c>
      <c r="X153" s="2">
        <f>IF($A153, 1, 0)</f>
        <v/>
      </c>
      <c r="Y153">
        <f>IF(AND('Raw Data'!D148&gt;'Raw Data'!E148, ABS('Raw Data'!E148-'Raw Data'!D148)&gt;3), 'Raw Data'!Y148, 0)</f>
        <v/>
      </c>
      <c r="Z153" s="2">
        <f>IF($A153, 1, 0)</f>
        <v/>
      </c>
      <c r="AA153">
        <f>IF(ABS('Raw Data'!D148-'Raw Data'!E148)&lt;4, 'Raw Data'!Z148, 0)</f>
        <v/>
      </c>
      <c r="AB153" s="2">
        <f>IF($A153, 1, 0)</f>
        <v/>
      </c>
      <c r="AC153">
        <f>IF(AND('Raw Data'!E148&gt;'Raw Data'!D148, ABS('Raw Data'!E148-'Raw Data'!D148)&gt;7), 'Raw Data'!AA148, 0)</f>
        <v/>
      </c>
      <c r="AD153" s="2">
        <f>IF($A153, 1, 0)</f>
        <v/>
      </c>
      <c r="AE153">
        <f>IF(AND('Raw Data'!D148&gt;9, 'Raw Data'!E148&gt;9), 'Raw Data'!AL148, 0)</f>
        <v/>
      </c>
      <c r="AF153" s="2">
        <f>IF($A153, 1, 0)</f>
        <v/>
      </c>
      <c r="AG153">
        <f>IF(AE153=0, 'Raw Data'!AM148, 0)</f>
        <v/>
      </c>
      <c r="AH153" s="2">
        <f>IF($A153, 1, 0)</f>
        <v/>
      </c>
      <c r="AI153">
        <f>IF(AND('Raw Data'!$D148&gt;14, 'Raw Data'!$E148&gt;14), 'Raw Data'!AN148, 0)</f>
        <v/>
      </c>
      <c r="AJ153" s="2">
        <f>IF($A153, 1, 0)</f>
        <v/>
      </c>
      <c r="AK153">
        <f>IF(AI153=0, 'Raw Data'!AO148, 0)</f>
        <v/>
      </c>
      <c r="AL153" s="2">
        <f>IF($A153, 1, 0)</f>
        <v/>
      </c>
      <c r="AM153">
        <f>IF(AND('Raw Data'!$D148&gt;19, 'Raw Data'!$E148&gt;19), 'Raw Data'!AP148, 0)</f>
        <v/>
      </c>
      <c r="AN153" s="2">
        <f>IF($A153, 1, 0)</f>
        <v/>
      </c>
      <c r="AO153">
        <f>IF(AM153=0, 'Raw Data'!AQ148, 0)</f>
        <v/>
      </c>
      <c r="AP153" s="2">
        <f>IF($A153, 1, 0)</f>
        <v/>
      </c>
      <c r="AQ153">
        <f>IF(AND('Raw Data'!$D148&gt;24, 'Raw Data'!$E148&gt;24), 'Raw Data'!AR148, 0)</f>
        <v/>
      </c>
      <c r="AR153" s="2">
        <f>IF($A153, 1, 0)</f>
        <v/>
      </c>
      <c r="AS153">
        <f>IF(AQ153=0, 'Raw Data'!AS148, 0)</f>
        <v/>
      </c>
      <c r="AT153" s="2">
        <f>IF($A153, 1, 0)</f>
        <v/>
      </c>
      <c r="AU153">
        <f>IF(AND('Raw Data'!$D148&gt;29, 'Raw Data'!$E148&gt;29), 'Raw Data'!AT148, 0)</f>
        <v/>
      </c>
      <c r="AV153" s="2">
        <f>IF($A153, 1, 0)</f>
        <v/>
      </c>
      <c r="AW153">
        <f>IF(AU153=0, 'Raw Data'!AU148, 0)</f>
        <v/>
      </c>
      <c r="AX153" s="2">
        <f>IF($A153, 1, 0)</f>
        <v/>
      </c>
      <c r="AY153">
        <f>IF(ISNUMBER('Raw Data'!D148), IF(_xlfn.XLOOKUP(SMALL('Raw Data'!K148:N148, 1), K153:Q153, K153:Q153, 0)&gt;0, SMALL('Raw Data'!K148:N148, 1), 0), 0)</f>
        <v/>
      </c>
      <c r="AZ153" s="2">
        <f>IF($A153, 1, 0)</f>
        <v/>
      </c>
      <c r="BA153">
        <f>IF(ISNUMBER('Raw Data'!D148), IF(_xlfn.XLOOKUP(SMALL('Raw Data'!K148:N148, 2), K153:Q153, K153:Q153, 0)&gt;0, SMALL('Raw Data'!K148:N148, 2), 0), 0)</f>
        <v/>
      </c>
      <c r="BB153" s="2">
        <f>IF($A153, 1, 0)</f>
        <v/>
      </c>
      <c r="BC153">
        <f>IF(ISNUMBER('Raw Data'!D148), IF(_xlfn.XLOOKUP(SMALL('Raw Data'!K148:N148, 3), K153:Q153, K153:Q153, 0)&gt;0, SMALL('Raw Data'!K148:N148, 3), 0), 0)</f>
        <v/>
      </c>
      <c r="BD153" s="2">
        <f>IF($A153, 1, 0)</f>
        <v/>
      </c>
      <c r="BE153">
        <f>IF(ISNUMBER('Raw Data'!D148), IF(_xlfn.XLOOKUP(SMALL('Raw Data'!K148:N148, 4), K153:Q153, K153:Q153, 0)&gt;0, SMALL('Raw Data'!K148:N148, 4), 0), 0)</f>
        <v/>
      </c>
      <c r="BF153" s="2">
        <f>IF($A153, 1, 0)</f>
        <v/>
      </c>
      <c r="BG153">
        <f>IF(AND('Raw Data'!I148&lt;'Raw Data'!J148, 'Raw Data'!D148&gt;'Raw Data'!E148), 'Raw Data'!I148, IF(AND('Raw Data'!J148&lt;'Raw Data'!I148, 'Raw Data'!E148&gt;'Raw Data'!D148), 'Raw Data'!J148, 0))</f>
        <v/>
      </c>
      <c r="BH153">
        <f>IF(OR(AND('Raw Data'!I148&lt;'Raw Data'!J148, 'Raw Data'!I148&gt;BH$1), AND('Raw Data'!J148&lt;'Raw Data'!I148, 'Raw Data'!J148&gt;BH$1)), 1, 0)</f>
        <v/>
      </c>
      <c r="BI153">
        <f>IF(AND(BH153, ABS('Raw Data'!D148-'Raw Data'!E148)&lt;4), 'Raw Data'!Z148, 0)</f>
        <v/>
      </c>
      <c r="BJ153">
        <f>IF('Raw Data'!F148&gt;Analysis!BJ$1, 1, 0)</f>
        <v/>
      </c>
      <c r="BK153">
        <f>IF(BJ153, AQ153, 0)</f>
        <v/>
      </c>
      <c r="BL153">
        <f>IF(AND('Raw Data'!F148&lt;Analysis!BL$1, ISBLANK('Raw Data'!F148)=FALSE), 1, 0)</f>
        <v/>
      </c>
      <c r="BM153">
        <f>IF(BL153, AS153, 0)</f>
        <v/>
      </c>
      <c r="BN153">
        <f>IF(AND('Raw Data'!F148&lt;Analysis!BN$1, ISBLANK('Raw Data'!F148)=FALSE), 1, 0)</f>
        <v/>
      </c>
      <c r="BO153">
        <f>IF(BN153, AI153, 0)</f>
        <v/>
      </c>
    </row>
    <row r="154">
      <c r="A154" s="2">
        <f>'Raw Data'!A149</f>
        <v/>
      </c>
      <c r="B154" s="2">
        <f>IF(A154, 1, 0)</f>
        <v/>
      </c>
      <c r="C154">
        <f>IF('Raw Data'!D149&lt;'Raw Data'!E149, 'Raw Data'!J149, 0)</f>
        <v/>
      </c>
      <c r="D154" s="2">
        <f>IF(A154, 1, 0)</f>
        <v/>
      </c>
      <c r="E154">
        <f>IF('Raw Data'!D149&gt;'Raw Data'!E149, 'Raw Data'!I149, 0)</f>
        <v/>
      </c>
      <c r="F154" s="2">
        <f>IF('Raw Data'!F149&gt;0, 1, 0)</f>
        <v/>
      </c>
      <c r="G154">
        <f>IF(SUM('Raw Data'!D149:E149)&lt;'Raw Data'!F149, 'Raw Data'!H149, 0)</f>
        <v/>
      </c>
      <c r="H154">
        <f>IF('Raw Data'!F149&gt;0, 1, 0)</f>
        <v/>
      </c>
      <c r="I154">
        <f>IF(SUM('Raw Data'!D149:E149)&gt;'Raw Data'!F149, 'Raw Data'!G149, 0)</f>
        <v/>
      </c>
      <c r="J154" s="2">
        <f>IF($A154, 1, 0)</f>
        <v/>
      </c>
      <c r="K154">
        <f>IF(AND('Raw Data'!D149&gt;'Raw Data'!E149, ABS('Raw Data'!D149-'Raw Data'!E149)&lt;14), 'Raw Data'!K149, 0)</f>
        <v/>
      </c>
      <c r="L154" s="2">
        <f>IF($A154, 1, 0)</f>
        <v/>
      </c>
      <c r="M154">
        <f>IF(AND('Raw Data'!D149&gt;'Raw Data'!E149, ABS('Raw Data'!D149-'Raw Data'!E149)&gt;13), 'Raw Data'!L149, 0)</f>
        <v/>
      </c>
      <c r="N154" s="2">
        <f>IF($A154, 1, 0)</f>
        <v/>
      </c>
      <c r="O154">
        <f>IF(AND('Raw Data'!E149&gt;'Raw Data'!D149, ABS('Raw Data'!E149-'Raw Data'!D149)&lt;14), 'Raw Data'!M149, 0)</f>
        <v/>
      </c>
      <c r="P154" s="2">
        <f>IF($A154, 1, 0)</f>
        <v/>
      </c>
      <c r="Q154">
        <f>IF(AND('Raw Data'!E149&gt;'Raw Data'!D149, ABS('Raw Data'!E149-'Raw Data'!D149)&gt;13), 'Raw Data'!N149, 0)</f>
        <v/>
      </c>
      <c r="R154" s="2">
        <f>IF($A154, 1, 0)</f>
        <v/>
      </c>
      <c r="S154">
        <f>IF(AND('Raw Data'!D149&gt;'Raw Data'!E149, ABS('Raw Data'!E149-'Raw Data'!D149)&gt;7), 'Raw Data'!V149, 0)</f>
        <v/>
      </c>
      <c r="T154" s="2">
        <f>IF($A154, 1, 0)</f>
        <v/>
      </c>
      <c r="U154">
        <f>IF(ABS('Raw Data'!D149-'Raw Data'!E149)&lt;8, 'Raw Data'!W149, 0)</f>
        <v/>
      </c>
      <c r="V154" s="2">
        <f>IF($A154, 1, 0)</f>
        <v/>
      </c>
      <c r="W154">
        <f>IF(AND('Raw Data'!E149&gt;'Raw Data'!D149, ABS('Raw Data'!E149-'Raw Data'!D149)&gt;7), 'Raw Data'!X149, 0)</f>
        <v/>
      </c>
      <c r="X154" s="2">
        <f>IF($A154, 1, 0)</f>
        <v/>
      </c>
      <c r="Y154">
        <f>IF(AND('Raw Data'!D149&gt;'Raw Data'!E149, ABS('Raw Data'!E149-'Raw Data'!D149)&gt;3), 'Raw Data'!Y149, 0)</f>
        <v/>
      </c>
      <c r="Z154" s="2">
        <f>IF($A154, 1, 0)</f>
        <v/>
      </c>
      <c r="AA154">
        <f>IF(ABS('Raw Data'!D149-'Raw Data'!E149)&lt;4, 'Raw Data'!Z149, 0)</f>
        <v/>
      </c>
      <c r="AB154" s="2">
        <f>IF($A154, 1, 0)</f>
        <v/>
      </c>
      <c r="AC154">
        <f>IF(AND('Raw Data'!E149&gt;'Raw Data'!D149, ABS('Raw Data'!E149-'Raw Data'!D149)&gt;7), 'Raw Data'!AA149, 0)</f>
        <v/>
      </c>
      <c r="AD154" s="2">
        <f>IF($A154, 1, 0)</f>
        <v/>
      </c>
      <c r="AE154">
        <f>IF(AND('Raw Data'!D149&gt;9, 'Raw Data'!E149&gt;9), 'Raw Data'!AL149, 0)</f>
        <v/>
      </c>
      <c r="AF154" s="2">
        <f>IF($A154, 1, 0)</f>
        <v/>
      </c>
      <c r="AG154">
        <f>IF(AE154=0, 'Raw Data'!AM149, 0)</f>
        <v/>
      </c>
      <c r="AH154" s="2">
        <f>IF($A154, 1, 0)</f>
        <v/>
      </c>
      <c r="AI154">
        <f>IF(AND('Raw Data'!$D149&gt;14, 'Raw Data'!$E149&gt;14), 'Raw Data'!AN149, 0)</f>
        <v/>
      </c>
      <c r="AJ154" s="2">
        <f>IF($A154, 1, 0)</f>
        <v/>
      </c>
      <c r="AK154">
        <f>IF(AI154=0, 'Raw Data'!AO149, 0)</f>
        <v/>
      </c>
      <c r="AL154" s="2">
        <f>IF($A154, 1, 0)</f>
        <v/>
      </c>
      <c r="AM154">
        <f>IF(AND('Raw Data'!$D149&gt;19, 'Raw Data'!$E149&gt;19), 'Raw Data'!AP149, 0)</f>
        <v/>
      </c>
      <c r="AN154" s="2">
        <f>IF($A154, 1, 0)</f>
        <v/>
      </c>
      <c r="AO154">
        <f>IF(AM154=0, 'Raw Data'!AQ149, 0)</f>
        <v/>
      </c>
      <c r="AP154" s="2">
        <f>IF($A154, 1, 0)</f>
        <v/>
      </c>
      <c r="AQ154">
        <f>IF(AND('Raw Data'!$D149&gt;24, 'Raw Data'!$E149&gt;24), 'Raw Data'!AR149, 0)</f>
        <v/>
      </c>
      <c r="AR154" s="2">
        <f>IF($A154, 1, 0)</f>
        <v/>
      </c>
      <c r="AS154">
        <f>IF(AQ154=0, 'Raw Data'!AS149, 0)</f>
        <v/>
      </c>
      <c r="AT154" s="2">
        <f>IF($A154, 1, 0)</f>
        <v/>
      </c>
      <c r="AU154">
        <f>IF(AND('Raw Data'!$D149&gt;29, 'Raw Data'!$E149&gt;29), 'Raw Data'!AT149, 0)</f>
        <v/>
      </c>
      <c r="AV154" s="2">
        <f>IF($A154, 1, 0)</f>
        <v/>
      </c>
      <c r="AW154">
        <f>IF(AU154=0, 'Raw Data'!AU149, 0)</f>
        <v/>
      </c>
      <c r="AX154" s="2">
        <f>IF($A154, 1, 0)</f>
        <v/>
      </c>
      <c r="AY154">
        <f>IF(ISNUMBER('Raw Data'!D149), IF(_xlfn.XLOOKUP(SMALL('Raw Data'!K149:N149, 1), K154:Q154, K154:Q154, 0)&gt;0, SMALL('Raw Data'!K149:N149, 1), 0), 0)</f>
        <v/>
      </c>
      <c r="AZ154" s="2">
        <f>IF($A154, 1, 0)</f>
        <v/>
      </c>
      <c r="BA154">
        <f>IF(ISNUMBER('Raw Data'!D149), IF(_xlfn.XLOOKUP(SMALL('Raw Data'!K149:N149, 2), K154:Q154, K154:Q154, 0)&gt;0, SMALL('Raw Data'!K149:N149, 2), 0), 0)</f>
        <v/>
      </c>
      <c r="BB154" s="2">
        <f>IF($A154, 1, 0)</f>
        <v/>
      </c>
      <c r="BC154">
        <f>IF(ISNUMBER('Raw Data'!D149), IF(_xlfn.XLOOKUP(SMALL('Raw Data'!K149:N149, 3), K154:Q154, K154:Q154, 0)&gt;0, SMALL('Raw Data'!K149:N149, 3), 0), 0)</f>
        <v/>
      </c>
      <c r="BD154" s="2">
        <f>IF($A154, 1, 0)</f>
        <v/>
      </c>
      <c r="BE154">
        <f>IF(ISNUMBER('Raw Data'!D149), IF(_xlfn.XLOOKUP(SMALL('Raw Data'!K149:N149, 4), K154:Q154, K154:Q154, 0)&gt;0, SMALL('Raw Data'!K149:N149, 4), 0), 0)</f>
        <v/>
      </c>
      <c r="BF154" s="2">
        <f>IF($A154, 1, 0)</f>
        <v/>
      </c>
      <c r="BG154">
        <f>IF(AND('Raw Data'!I149&lt;'Raw Data'!J149, 'Raw Data'!D149&gt;'Raw Data'!E149), 'Raw Data'!I149, IF(AND('Raw Data'!J149&lt;'Raw Data'!I149, 'Raw Data'!E149&gt;'Raw Data'!D149), 'Raw Data'!J149, 0))</f>
        <v/>
      </c>
      <c r="BH154">
        <f>IF(OR(AND('Raw Data'!I149&lt;'Raw Data'!J149, 'Raw Data'!I149&gt;BH$1), AND('Raw Data'!J149&lt;'Raw Data'!I149, 'Raw Data'!J149&gt;BH$1)), 1, 0)</f>
        <v/>
      </c>
      <c r="BI154">
        <f>IF(AND(BH154, ABS('Raw Data'!D149-'Raw Data'!E149)&lt;4), 'Raw Data'!Z149, 0)</f>
        <v/>
      </c>
      <c r="BJ154">
        <f>IF('Raw Data'!F149&gt;Analysis!BJ$1, 1, 0)</f>
        <v/>
      </c>
      <c r="BK154">
        <f>IF(BJ154, AQ154, 0)</f>
        <v/>
      </c>
      <c r="BL154">
        <f>IF(AND('Raw Data'!F149&lt;Analysis!BL$1, ISBLANK('Raw Data'!F149)=FALSE), 1, 0)</f>
        <v/>
      </c>
      <c r="BM154">
        <f>IF(BL154, AS154, 0)</f>
        <v/>
      </c>
      <c r="BN154">
        <f>IF(AND('Raw Data'!F149&lt;Analysis!BN$1, ISBLANK('Raw Data'!F149)=FALSE), 1, 0)</f>
        <v/>
      </c>
      <c r="BO154">
        <f>IF(BN154, AI154, 0)</f>
        <v/>
      </c>
    </row>
    <row r="155">
      <c r="A155" s="2">
        <f>'Raw Data'!A150</f>
        <v/>
      </c>
      <c r="B155" s="2">
        <f>IF(A155, 1, 0)</f>
        <v/>
      </c>
      <c r="C155">
        <f>IF('Raw Data'!D150&lt;'Raw Data'!E150, 'Raw Data'!J150, 0)</f>
        <v/>
      </c>
      <c r="D155" s="2">
        <f>IF(A155, 1, 0)</f>
        <v/>
      </c>
      <c r="E155">
        <f>IF('Raw Data'!D150&gt;'Raw Data'!E150, 'Raw Data'!I150, 0)</f>
        <v/>
      </c>
      <c r="F155" s="2">
        <f>IF('Raw Data'!F150&gt;0, 1, 0)</f>
        <v/>
      </c>
      <c r="G155">
        <f>IF(SUM('Raw Data'!D150:E150)&lt;'Raw Data'!F150, 'Raw Data'!H150, 0)</f>
        <v/>
      </c>
      <c r="H155">
        <f>IF('Raw Data'!F150&gt;0, 1, 0)</f>
        <v/>
      </c>
      <c r="I155">
        <f>IF(SUM('Raw Data'!D150:E150)&gt;'Raw Data'!F150, 'Raw Data'!G150, 0)</f>
        <v/>
      </c>
      <c r="J155" s="2">
        <f>IF($A155, 1, 0)</f>
        <v/>
      </c>
      <c r="K155">
        <f>IF(AND('Raw Data'!D150&gt;'Raw Data'!E150, ABS('Raw Data'!D150-'Raw Data'!E150)&lt;14), 'Raw Data'!K150, 0)</f>
        <v/>
      </c>
      <c r="L155" s="2">
        <f>IF($A155, 1, 0)</f>
        <v/>
      </c>
      <c r="M155">
        <f>IF(AND('Raw Data'!D150&gt;'Raw Data'!E150, ABS('Raw Data'!D150-'Raw Data'!E150)&gt;13), 'Raw Data'!L150, 0)</f>
        <v/>
      </c>
      <c r="N155" s="2">
        <f>IF($A155, 1, 0)</f>
        <v/>
      </c>
      <c r="O155">
        <f>IF(AND('Raw Data'!E150&gt;'Raw Data'!D150, ABS('Raw Data'!E150-'Raw Data'!D150)&lt;14), 'Raw Data'!M150, 0)</f>
        <v/>
      </c>
      <c r="P155" s="2">
        <f>IF($A155, 1, 0)</f>
        <v/>
      </c>
      <c r="Q155">
        <f>IF(AND('Raw Data'!E150&gt;'Raw Data'!D150, ABS('Raw Data'!E150-'Raw Data'!D150)&gt;13), 'Raw Data'!N150, 0)</f>
        <v/>
      </c>
      <c r="R155" s="2">
        <f>IF($A155, 1, 0)</f>
        <v/>
      </c>
      <c r="S155">
        <f>IF(AND('Raw Data'!D150&gt;'Raw Data'!E150, ABS('Raw Data'!E150-'Raw Data'!D150)&gt;7), 'Raw Data'!V150, 0)</f>
        <v/>
      </c>
      <c r="T155" s="2">
        <f>IF($A155, 1, 0)</f>
        <v/>
      </c>
      <c r="U155">
        <f>IF(ABS('Raw Data'!D150-'Raw Data'!E150)&lt;8, 'Raw Data'!W150, 0)</f>
        <v/>
      </c>
      <c r="V155" s="2">
        <f>IF($A155, 1, 0)</f>
        <v/>
      </c>
      <c r="W155">
        <f>IF(AND('Raw Data'!E150&gt;'Raw Data'!D150, ABS('Raw Data'!E150-'Raw Data'!D150)&gt;7), 'Raw Data'!X150, 0)</f>
        <v/>
      </c>
      <c r="X155" s="2">
        <f>IF($A155, 1, 0)</f>
        <v/>
      </c>
      <c r="Y155">
        <f>IF(AND('Raw Data'!D150&gt;'Raw Data'!E150, ABS('Raw Data'!E150-'Raw Data'!D150)&gt;3), 'Raw Data'!Y150, 0)</f>
        <v/>
      </c>
      <c r="Z155" s="2">
        <f>IF($A155, 1, 0)</f>
        <v/>
      </c>
      <c r="AA155">
        <f>IF(ABS('Raw Data'!D150-'Raw Data'!E150)&lt;4, 'Raw Data'!Z150, 0)</f>
        <v/>
      </c>
      <c r="AB155" s="2">
        <f>IF($A155, 1, 0)</f>
        <v/>
      </c>
      <c r="AC155">
        <f>IF(AND('Raw Data'!E150&gt;'Raw Data'!D150, ABS('Raw Data'!E150-'Raw Data'!D150)&gt;7), 'Raw Data'!AA150, 0)</f>
        <v/>
      </c>
      <c r="AD155" s="2">
        <f>IF($A155, 1, 0)</f>
        <v/>
      </c>
      <c r="AE155">
        <f>IF(AND('Raw Data'!D150&gt;9, 'Raw Data'!E150&gt;9), 'Raw Data'!AL150, 0)</f>
        <v/>
      </c>
      <c r="AF155" s="2">
        <f>IF($A155, 1, 0)</f>
        <v/>
      </c>
      <c r="AG155">
        <f>IF(AE155=0, 'Raw Data'!AM150, 0)</f>
        <v/>
      </c>
      <c r="AH155" s="2">
        <f>IF($A155, 1, 0)</f>
        <v/>
      </c>
      <c r="AI155">
        <f>IF(AND('Raw Data'!$D150&gt;14, 'Raw Data'!$E150&gt;14), 'Raw Data'!AN150, 0)</f>
        <v/>
      </c>
      <c r="AJ155" s="2">
        <f>IF($A155, 1, 0)</f>
        <v/>
      </c>
      <c r="AK155">
        <f>IF(AI155=0, 'Raw Data'!AO150, 0)</f>
        <v/>
      </c>
      <c r="AL155" s="2">
        <f>IF($A155, 1, 0)</f>
        <v/>
      </c>
      <c r="AM155">
        <f>IF(AND('Raw Data'!$D150&gt;19, 'Raw Data'!$E150&gt;19), 'Raw Data'!AP150, 0)</f>
        <v/>
      </c>
      <c r="AN155" s="2">
        <f>IF($A155, 1, 0)</f>
        <v/>
      </c>
      <c r="AO155">
        <f>IF(AM155=0, 'Raw Data'!AQ150, 0)</f>
        <v/>
      </c>
      <c r="AP155" s="2">
        <f>IF($A155, 1, 0)</f>
        <v/>
      </c>
      <c r="AQ155">
        <f>IF(AND('Raw Data'!$D150&gt;24, 'Raw Data'!$E150&gt;24), 'Raw Data'!AR150, 0)</f>
        <v/>
      </c>
      <c r="AR155" s="2">
        <f>IF($A155, 1, 0)</f>
        <v/>
      </c>
      <c r="AS155">
        <f>IF(AQ155=0, 'Raw Data'!AS150, 0)</f>
        <v/>
      </c>
      <c r="AT155" s="2">
        <f>IF($A155, 1, 0)</f>
        <v/>
      </c>
      <c r="AU155">
        <f>IF(AND('Raw Data'!$D150&gt;29, 'Raw Data'!$E150&gt;29), 'Raw Data'!AT150, 0)</f>
        <v/>
      </c>
      <c r="AV155" s="2">
        <f>IF($A155, 1, 0)</f>
        <v/>
      </c>
      <c r="AW155">
        <f>IF(AU155=0, 'Raw Data'!AU150, 0)</f>
        <v/>
      </c>
      <c r="AX155" s="2">
        <f>IF($A155, 1, 0)</f>
        <v/>
      </c>
      <c r="AY155">
        <f>IF(ISNUMBER('Raw Data'!D150), IF(_xlfn.XLOOKUP(SMALL('Raw Data'!K150:N150, 1), K155:Q155, K155:Q155, 0)&gt;0, SMALL('Raw Data'!K150:N150, 1), 0), 0)</f>
        <v/>
      </c>
      <c r="AZ155" s="2">
        <f>IF($A155, 1, 0)</f>
        <v/>
      </c>
      <c r="BA155">
        <f>IF(ISNUMBER('Raw Data'!D150), IF(_xlfn.XLOOKUP(SMALL('Raw Data'!K150:N150, 2), K155:Q155, K155:Q155, 0)&gt;0, SMALL('Raw Data'!K150:N150, 2), 0), 0)</f>
        <v/>
      </c>
      <c r="BB155" s="2">
        <f>IF($A155, 1, 0)</f>
        <v/>
      </c>
      <c r="BC155">
        <f>IF(ISNUMBER('Raw Data'!D150), IF(_xlfn.XLOOKUP(SMALL('Raw Data'!K150:N150, 3), K155:Q155, K155:Q155, 0)&gt;0, SMALL('Raw Data'!K150:N150, 3), 0), 0)</f>
        <v/>
      </c>
      <c r="BD155" s="2">
        <f>IF($A155, 1, 0)</f>
        <v/>
      </c>
      <c r="BE155">
        <f>IF(ISNUMBER('Raw Data'!D150), IF(_xlfn.XLOOKUP(SMALL('Raw Data'!K150:N150, 4), K155:Q155, K155:Q155, 0)&gt;0, SMALL('Raw Data'!K150:N150, 4), 0), 0)</f>
        <v/>
      </c>
      <c r="BF155" s="2">
        <f>IF($A155, 1, 0)</f>
        <v/>
      </c>
      <c r="BG155">
        <f>IF(AND('Raw Data'!I150&lt;'Raw Data'!J150, 'Raw Data'!D150&gt;'Raw Data'!E150), 'Raw Data'!I150, IF(AND('Raw Data'!J150&lt;'Raw Data'!I150, 'Raw Data'!E150&gt;'Raw Data'!D150), 'Raw Data'!J150, 0))</f>
        <v/>
      </c>
      <c r="BH155">
        <f>IF(OR(AND('Raw Data'!I150&lt;'Raw Data'!J150, 'Raw Data'!I150&gt;BH$1), AND('Raw Data'!J150&lt;'Raw Data'!I150, 'Raw Data'!J150&gt;BH$1)), 1, 0)</f>
        <v/>
      </c>
      <c r="BI155">
        <f>IF(AND(BH155, ABS('Raw Data'!D150-'Raw Data'!E150)&lt;4), 'Raw Data'!Z150, 0)</f>
        <v/>
      </c>
      <c r="BJ155">
        <f>IF('Raw Data'!F150&gt;Analysis!BJ$1, 1, 0)</f>
        <v/>
      </c>
      <c r="BK155">
        <f>IF(BJ155, AQ155, 0)</f>
        <v/>
      </c>
      <c r="BL155">
        <f>IF(AND('Raw Data'!F150&lt;Analysis!BL$1, ISBLANK('Raw Data'!F150)=FALSE), 1, 0)</f>
        <v/>
      </c>
      <c r="BM155">
        <f>IF(BL155, AS155, 0)</f>
        <v/>
      </c>
      <c r="BN155">
        <f>IF(AND('Raw Data'!F150&lt;Analysis!BN$1, ISBLANK('Raw Data'!F150)=FALSE), 1, 0)</f>
        <v/>
      </c>
      <c r="BO155">
        <f>IF(BN155, AI155, 0)</f>
        <v/>
      </c>
    </row>
    <row r="156">
      <c r="A156" s="2">
        <f>'Raw Data'!A151</f>
        <v/>
      </c>
      <c r="B156" s="2">
        <f>IF(A156, 1, 0)</f>
        <v/>
      </c>
      <c r="C156">
        <f>IF('Raw Data'!D151&lt;'Raw Data'!E151, 'Raw Data'!J151, 0)</f>
        <v/>
      </c>
      <c r="D156" s="2">
        <f>IF(A156, 1, 0)</f>
        <v/>
      </c>
      <c r="E156">
        <f>IF('Raw Data'!D151&gt;'Raw Data'!E151, 'Raw Data'!I151, 0)</f>
        <v/>
      </c>
      <c r="F156" s="2">
        <f>IF('Raw Data'!F151&gt;0, 1, 0)</f>
        <v/>
      </c>
      <c r="G156">
        <f>IF(SUM('Raw Data'!D151:E151)&lt;'Raw Data'!F151, 'Raw Data'!H151, 0)</f>
        <v/>
      </c>
      <c r="H156">
        <f>IF('Raw Data'!F151&gt;0, 1, 0)</f>
        <v/>
      </c>
      <c r="I156">
        <f>IF(SUM('Raw Data'!D151:E151)&gt;'Raw Data'!F151, 'Raw Data'!G151, 0)</f>
        <v/>
      </c>
      <c r="J156" s="2">
        <f>IF($A156, 1, 0)</f>
        <v/>
      </c>
      <c r="K156">
        <f>IF(AND('Raw Data'!D151&gt;'Raw Data'!E151, ABS('Raw Data'!D151-'Raw Data'!E151)&lt;14), 'Raw Data'!K151, 0)</f>
        <v/>
      </c>
      <c r="L156" s="2">
        <f>IF($A156, 1, 0)</f>
        <v/>
      </c>
      <c r="M156">
        <f>IF(AND('Raw Data'!D151&gt;'Raw Data'!E151, ABS('Raw Data'!D151-'Raw Data'!E151)&gt;13), 'Raw Data'!L151, 0)</f>
        <v/>
      </c>
      <c r="N156" s="2">
        <f>IF($A156, 1, 0)</f>
        <v/>
      </c>
      <c r="O156">
        <f>IF(AND('Raw Data'!E151&gt;'Raw Data'!D151, ABS('Raw Data'!E151-'Raw Data'!D151)&lt;14), 'Raw Data'!M151, 0)</f>
        <v/>
      </c>
      <c r="P156" s="2">
        <f>IF($A156, 1, 0)</f>
        <v/>
      </c>
      <c r="Q156">
        <f>IF(AND('Raw Data'!E151&gt;'Raw Data'!D151, ABS('Raw Data'!E151-'Raw Data'!D151)&gt;13), 'Raw Data'!N151, 0)</f>
        <v/>
      </c>
      <c r="R156" s="2">
        <f>IF($A156, 1, 0)</f>
        <v/>
      </c>
      <c r="S156">
        <f>IF(AND('Raw Data'!D151&gt;'Raw Data'!E151, ABS('Raw Data'!E151-'Raw Data'!D151)&gt;7), 'Raw Data'!V151, 0)</f>
        <v/>
      </c>
      <c r="T156" s="2">
        <f>IF($A156, 1, 0)</f>
        <v/>
      </c>
      <c r="U156">
        <f>IF(ABS('Raw Data'!D151-'Raw Data'!E151)&lt;8, 'Raw Data'!W151, 0)</f>
        <v/>
      </c>
      <c r="V156" s="2">
        <f>IF($A156, 1, 0)</f>
        <v/>
      </c>
      <c r="W156">
        <f>IF(AND('Raw Data'!E151&gt;'Raw Data'!D151, ABS('Raw Data'!E151-'Raw Data'!D151)&gt;7), 'Raw Data'!X151, 0)</f>
        <v/>
      </c>
      <c r="X156" s="2">
        <f>IF($A156, 1, 0)</f>
        <v/>
      </c>
      <c r="Y156">
        <f>IF(AND('Raw Data'!D151&gt;'Raw Data'!E151, ABS('Raw Data'!E151-'Raw Data'!D151)&gt;3), 'Raw Data'!Y151, 0)</f>
        <v/>
      </c>
      <c r="Z156" s="2">
        <f>IF($A156, 1, 0)</f>
        <v/>
      </c>
      <c r="AA156">
        <f>IF(ABS('Raw Data'!D151-'Raw Data'!E151)&lt;4, 'Raw Data'!Z151, 0)</f>
        <v/>
      </c>
      <c r="AB156" s="2">
        <f>IF($A156, 1, 0)</f>
        <v/>
      </c>
      <c r="AC156">
        <f>IF(AND('Raw Data'!E151&gt;'Raw Data'!D151, ABS('Raw Data'!E151-'Raw Data'!D151)&gt;7), 'Raw Data'!AA151, 0)</f>
        <v/>
      </c>
      <c r="AD156" s="2">
        <f>IF($A156, 1, 0)</f>
        <v/>
      </c>
      <c r="AE156">
        <f>IF(AND('Raw Data'!D151&gt;9, 'Raw Data'!E151&gt;9), 'Raw Data'!AL151, 0)</f>
        <v/>
      </c>
      <c r="AF156" s="2">
        <f>IF($A156, 1, 0)</f>
        <v/>
      </c>
      <c r="AG156">
        <f>IF(AE156=0, 'Raw Data'!AM151, 0)</f>
        <v/>
      </c>
      <c r="AH156" s="2">
        <f>IF($A156, 1, 0)</f>
        <v/>
      </c>
      <c r="AI156">
        <f>IF(AND('Raw Data'!$D151&gt;14, 'Raw Data'!$E151&gt;14), 'Raw Data'!AN151, 0)</f>
        <v/>
      </c>
      <c r="AJ156" s="2">
        <f>IF($A156, 1, 0)</f>
        <v/>
      </c>
      <c r="AK156">
        <f>IF(AI156=0, 'Raw Data'!AO151, 0)</f>
        <v/>
      </c>
      <c r="AL156" s="2">
        <f>IF($A156, 1, 0)</f>
        <v/>
      </c>
      <c r="AM156">
        <f>IF(AND('Raw Data'!$D151&gt;19, 'Raw Data'!$E151&gt;19), 'Raw Data'!AP151, 0)</f>
        <v/>
      </c>
      <c r="AN156" s="2">
        <f>IF($A156, 1, 0)</f>
        <v/>
      </c>
      <c r="AO156">
        <f>IF(AM156=0, 'Raw Data'!AQ151, 0)</f>
        <v/>
      </c>
      <c r="AP156" s="2">
        <f>IF($A156, 1, 0)</f>
        <v/>
      </c>
      <c r="AQ156">
        <f>IF(AND('Raw Data'!$D151&gt;24, 'Raw Data'!$E151&gt;24), 'Raw Data'!AR151, 0)</f>
        <v/>
      </c>
      <c r="AR156" s="2">
        <f>IF($A156, 1, 0)</f>
        <v/>
      </c>
      <c r="AS156">
        <f>IF(AQ156=0, 'Raw Data'!AS151, 0)</f>
        <v/>
      </c>
      <c r="AT156" s="2">
        <f>IF($A156, 1, 0)</f>
        <v/>
      </c>
      <c r="AU156">
        <f>IF(AND('Raw Data'!$D151&gt;29, 'Raw Data'!$E151&gt;29), 'Raw Data'!AT151, 0)</f>
        <v/>
      </c>
      <c r="AV156" s="2">
        <f>IF($A156, 1, 0)</f>
        <v/>
      </c>
      <c r="AW156">
        <f>IF(AU156=0, 'Raw Data'!AU151, 0)</f>
        <v/>
      </c>
      <c r="AX156" s="2">
        <f>IF($A156, 1, 0)</f>
        <v/>
      </c>
      <c r="AY156">
        <f>IF(ISNUMBER('Raw Data'!D151), IF(_xlfn.XLOOKUP(SMALL('Raw Data'!K151:N151, 1), K156:Q156, K156:Q156, 0)&gt;0, SMALL('Raw Data'!K151:N151, 1), 0), 0)</f>
        <v/>
      </c>
      <c r="AZ156" s="2">
        <f>IF($A156, 1, 0)</f>
        <v/>
      </c>
      <c r="BA156">
        <f>IF(ISNUMBER('Raw Data'!D151), IF(_xlfn.XLOOKUP(SMALL('Raw Data'!K151:N151, 2), K156:Q156, K156:Q156, 0)&gt;0, SMALL('Raw Data'!K151:N151, 2), 0), 0)</f>
        <v/>
      </c>
      <c r="BB156" s="2">
        <f>IF($A156, 1, 0)</f>
        <v/>
      </c>
      <c r="BC156">
        <f>IF(ISNUMBER('Raw Data'!D151), IF(_xlfn.XLOOKUP(SMALL('Raw Data'!K151:N151, 3), K156:Q156, K156:Q156, 0)&gt;0, SMALL('Raw Data'!K151:N151, 3), 0), 0)</f>
        <v/>
      </c>
      <c r="BD156" s="2">
        <f>IF($A156, 1, 0)</f>
        <v/>
      </c>
      <c r="BE156">
        <f>IF(ISNUMBER('Raw Data'!D151), IF(_xlfn.XLOOKUP(SMALL('Raw Data'!K151:N151, 4), K156:Q156, K156:Q156, 0)&gt;0, SMALL('Raw Data'!K151:N151, 4), 0), 0)</f>
        <v/>
      </c>
      <c r="BF156" s="2">
        <f>IF($A156, 1, 0)</f>
        <v/>
      </c>
      <c r="BG156">
        <f>IF(AND('Raw Data'!I151&lt;'Raw Data'!J151, 'Raw Data'!D151&gt;'Raw Data'!E151), 'Raw Data'!I151, IF(AND('Raw Data'!J151&lt;'Raw Data'!I151, 'Raw Data'!E151&gt;'Raw Data'!D151), 'Raw Data'!J151, 0))</f>
        <v/>
      </c>
      <c r="BH156">
        <f>IF(OR(AND('Raw Data'!I151&lt;'Raw Data'!J151, 'Raw Data'!I151&gt;BH$1), AND('Raw Data'!J151&lt;'Raw Data'!I151, 'Raw Data'!J151&gt;BH$1)), 1, 0)</f>
        <v/>
      </c>
      <c r="BI156">
        <f>IF(AND(BH156, ABS('Raw Data'!D151-'Raw Data'!E151)&lt;4), 'Raw Data'!Z151, 0)</f>
        <v/>
      </c>
      <c r="BJ156">
        <f>IF('Raw Data'!F151&gt;Analysis!BJ$1, 1, 0)</f>
        <v/>
      </c>
      <c r="BK156">
        <f>IF(BJ156, AQ156, 0)</f>
        <v/>
      </c>
      <c r="BL156">
        <f>IF(AND('Raw Data'!F151&lt;Analysis!BL$1, ISBLANK('Raw Data'!F151)=FALSE), 1, 0)</f>
        <v/>
      </c>
      <c r="BM156">
        <f>IF(BL156, AS156, 0)</f>
        <v/>
      </c>
      <c r="BN156">
        <f>IF(AND('Raw Data'!F151&lt;Analysis!BN$1, ISBLANK('Raw Data'!F151)=FALSE), 1, 0)</f>
        <v/>
      </c>
      <c r="BO156">
        <f>IF(BN156, AI156, 0)</f>
        <v/>
      </c>
    </row>
    <row r="157">
      <c r="A157" s="2">
        <f>'Raw Data'!A152</f>
        <v/>
      </c>
      <c r="B157" s="2">
        <f>IF(A157, 1, 0)</f>
        <v/>
      </c>
      <c r="C157">
        <f>IF('Raw Data'!D152&lt;'Raw Data'!E152, 'Raw Data'!J152, 0)</f>
        <v/>
      </c>
      <c r="D157" s="2">
        <f>IF(A157, 1, 0)</f>
        <v/>
      </c>
      <c r="E157">
        <f>IF('Raw Data'!D152&gt;'Raw Data'!E152, 'Raw Data'!I152, 0)</f>
        <v/>
      </c>
      <c r="F157" s="2">
        <f>IF('Raw Data'!F152&gt;0, 1, 0)</f>
        <v/>
      </c>
      <c r="G157">
        <f>IF(SUM('Raw Data'!D152:E152)&lt;'Raw Data'!F152, 'Raw Data'!H152, 0)</f>
        <v/>
      </c>
      <c r="H157">
        <f>IF('Raw Data'!F152&gt;0, 1, 0)</f>
        <v/>
      </c>
      <c r="I157">
        <f>IF(SUM('Raw Data'!D152:E152)&gt;'Raw Data'!F152, 'Raw Data'!G152, 0)</f>
        <v/>
      </c>
      <c r="J157" s="2">
        <f>IF($A157, 1, 0)</f>
        <v/>
      </c>
      <c r="K157">
        <f>IF(AND('Raw Data'!D152&gt;'Raw Data'!E152, ABS('Raw Data'!D152-'Raw Data'!E152)&lt;14), 'Raw Data'!K152, 0)</f>
        <v/>
      </c>
      <c r="L157" s="2">
        <f>IF($A157, 1, 0)</f>
        <v/>
      </c>
      <c r="M157">
        <f>IF(AND('Raw Data'!D152&gt;'Raw Data'!E152, ABS('Raw Data'!D152-'Raw Data'!E152)&gt;13), 'Raw Data'!L152, 0)</f>
        <v/>
      </c>
      <c r="N157" s="2">
        <f>IF($A157, 1, 0)</f>
        <v/>
      </c>
      <c r="O157">
        <f>IF(AND('Raw Data'!E152&gt;'Raw Data'!D152, ABS('Raw Data'!E152-'Raw Data'!D152)&lt;14), 'Raw Data'!M152, 0)</f>
        <v/>
      </c>
      <c r="P157" s="2">
        <f>IF($A157, 1, 0)</f>
        <v/>
      </c>
      <c r="Q157">
        <f>IF(AND('Raw Data'!E152&gt;'Raw Data'!D152, ABS('Raw Data'!E152-'Raw Data'!D152)&gt;13), 'Raw Data'!N152, 0)</f>
        <v/>
      </c>
      <c r="R157" s="2">
        <f>IF($A157, 1, 0)</f>
        <v/>
      </c>
      <c r="S157">
        <f>IF(AND('Raw Data'!D152&gt;'Raw Data'!E152, ABS('Raw Data'!E152-'Raw Data'!D152)&gt;7), 'Raw Data'!V152, 0)</f>
        <v/>
      </c>
      <c r="T157" s="2">
        <f>IF($A157, 1, 0)</f>
        <v/>
      </c>
      <c r="U157">
        <f>IF(ABS('Raw Data'!D152-'Raw Data'!E152)&lt;8, 'Raw Data'!W152, 0)</f>
        <v/>
      </c>
      <c r="V157" s="2">
        <f>IF($A157, 1, 0)</f>
        <v/>
      </c>
      <c r="W157">
        <f>IF(AND('Raw Data'!E152&gt;'Raw Data'!D152, ABS('Raw Data'!E152-'Raw Data'!D152)&gt;7), 'Raw Data'!X152, 0)</f>
        <v/>
      </c>
      <c r="X157" s="2">
        <f>IF($A157, 1, 0)</f>
        <v/>
      </c>
      <c r="Y157">
        <f>IF(AND('Raw Data'!D152&gt;'Raw Data'!E152, ABS('Raw Data'!E152-'Raw Data'!D152)&gt;3), 'Raw Data'!Y152, 0)</f>
        <v/>
      </c>
      <c r="Z157" s="2">
        <f>IF($A157, 1, 0)</f>
        <v/>
      </c>
      <c r="AA157">
        <f>IF(ABS('Raw Data'!D152-'Raw Data'!E152)&lt;4, 'Raw Data'!Z152, 0)</f>
        <v/>
      </c>
      <c r="AB157" s="2">
        <f>IF($A157, 1, 0)</f>
        <v/>
      </c>
      <c r="AC157">
        <f>IF(AND('Raw Data'!E152&gt;'Raw Data'!D152, ABS('Raw Data'!E152-'Raw Data'!D152)&gt;7), 'Raw Data'!AA152, 0)</f>
        <v/>
      </c>
      <c r="AD157" s="2">
        <f>IF($A157, 1, 0)</f>
        <v/>
      </c>
      <c r="AE157">
        <f>IF(AND('Raw Data'!D152&gt;9, 'Raw Data'!E152&gt;9), 'Raw Data'!AL152, 0)</f>
        <v/>
      </c>
      <c r="AF157" s="2">
        <f>IF($A157, 1, 0)</f>
        <v/>
      </c>
      <c r="AG157">
        <f>IF(AE157=0, 'Raw Data'!AM152, 0)</f>
        <v/>
      </c>
      <c r="AH157" s="2">
        <f>IF($A157, 1, 0)</f>
        <v/>
      </c>
      <c r="AI157">
        <f>IF(AND('Raw Data'!$D152&gt;14, 'Raw Data'!$E152&gt;14), 'Raw Data'!AN152, 0)</f>
        <v/>
      </c>
      <c r="AJ157" s="2">
        <f>IF($A157, 1, 0)</f>
        <v/>
      </c>
      <c r="AK157">
        <f>IF(AI157=0, 'Raw Data'!AO152, 0)</f>
        <v/>
      </c>
      <c r="AL157" s="2">
        <f>IF($A157, 1, 0)</f>
        <v/>
      </c>
      <c r="AM157">
        <f>IF(AND('Raw Data'!$D152&gt;19, 'Raw Data'!$E152&gt;19), 'Raw Data'!AP152, 0)</f>
        <v/>
      </c>
      <c r="AN157" s="2">
        <f>IF($A157, 1, 0)</f>
        <v/>
      </c>
      <c r="AO157">
        <f>IF(AM157=0, 'Raw Data'!AQ152, 0)</f>
        <v/>
      </c>
      <c r="AP157" s="2">
        <f>IF($A157, 1, 0)</f>
        <v/>
      </c>
      <c r="AQ157">
        <f>IF(AND('Raw Data'!$D152&gt;24, 'Raw Data'!$E152&gt;24), 'Raw Data'!AR152, 0)</f>
        <v/>
      </c>
      <c r="AR157" s="2">
        <f>IF($A157, 1, 0)</f>
        <v/>
      </c>
      <c r="AS157">
        <f>IF(AQ157=0, 'Raw Data'!AS152, 0)</f>
        <v/>
      </c>
      <c r="AT157" s="2">
        <f>IF($A157, 1, 0)</f>
        <v/>
      </c>
      <c r="AU157">
        <f>IF(AND('Raw Data'!$D152&gt;29, 'Raw Data'!$E152&gt;29), 'Raw Data'!AT152, 0)</f>
        <v/>
      </c>
      <c r="AV157" s="2">
        <f>IF($A157, 1, 0)</f>
        <v/>
      </c>
      <c r="AW157">
        <f>IF(AU157=0, 'Raw Data'!AU152, 0)</f>
        <v/>
      </c>
      <c r="AX157" s="2">
        <f>IF($A157, 1, 0)</f>
        <v/>
      </c>
      <c r="AY157">
        <f>IF(ISNUMBER('Raw Data'!D152), IF(_xlfn.XLOOKUP(SMALL('Raw Data'!K152:N152, 1), K157:Q157, K157:Q157, 0)&gt;0, SMALL('Raw Data'!K152:N152, 1), 0), 0)</f>
        <v/>
      </c>
      <c r="AZ157" s="2">
        <f>IF($A157, 1, 0)</f>
        <v/>
      </c>
      <c r="BA157">
        <f>IF(ISNUMBER('Raw Data'!D152), IF(_xlfn.XLOOKUP(SMALL('Raw Data'!K152:N152, 2), K157:Q157, K157:Q157, 0)&gt;0, SMALL('Raw Data'!K152:N152, 2), 0), 0)</f>
        <v/>
      </c>
      <c r="BB157" s="2">
        <f>IF($A157, 1, 0)</f>
        <v/>
      </c>
      <c r="BC157">
        <f>IF(ISNUMBER('Raw Data'!D152), IF(_xlfn.XLOOKUP(SMALL('Raw Data'!K152:N152, 3), K157:Q157, K157:Q157, 0)&gt;0, SMALL('Raw Data'!K152:N152, 3), 0), 0)</f>
        <v/>
      </c>
      <c r="BD157" s="2">
        <f>IF($A157, 1, 0)</f>
        <v/>
      </c>
      <c r="BE157">
        <f>IF(ISNUMBER('Raw Data'!D152), IF(_xlfn.XLOOKUP(SMALL('Raw Data'!K152:N152, 4), K157:Q157, K157:Q157, 0)&gt;0, SMALL('Raw Data'!K152:N152, 4), 0), 0)</f>
        <v/>
      </c>
      <c r="BF157" s="2">
        <f>IF($A157, 1, 0)</f>
        <v/>
      </c>
      <c r="BG157">
        <f>IF(AND('Raw Data'!I152&lt;'Raw Data'!J152, 'Raw Data'!D152&gt;'Raw Data'!E152), 'Raw Data'!I152, IF(AND('Raw Data'!J152&lt;'Raw Data'!I152, 'Raw Data'!E152&gt;'Raw Data'!D152), 'Raw Data'!J152, 0))</f>
        <v/>
      </c>
      <c r="BH157">
        <f>IF(OR(AND('Raw Data'!I152&lt;'Raw Data'!J152, 'Raw Data'!I152&gt;BH$1), AND('Raw Data'!J152&lt;'Raw Data'!I152, 'Raw Data'!J152&gt;BH$1)), 1, 0)</f>
        <v/>
      </c>
      <c r="BI157">
        <f>IF(AND(BH157, ABS('Raw Data'!D152-'Raw Data'!E152)&lt;4), 'Raw Data'!Z152, 0)</f>
        <v/>
      </c>
      <c r="BJ157">
        <f>IF('Raw Data'!F152&gt;Analysis!BJ$1, 1, 0)</f>
        <v/>
      </c>
      <c r="BK157">
        <f>IF(BJ157, AQ157, 0)</f>
        <v/>
      </c>
      <c r="BL157">
        <f>IF(AND('Raw Data'!F152&lt;Analysis!BL$1, ISBLANK('Raw Data'!F152)=FALSE), 1, 0)</f>
        <v/>
      </c>
      <c r="BM157">
        <f>IF(BL157, AS157, 0)</f>
        <v/>
      </c>
      <c r="BN157">
        <f>IF(AND('Raw Data'!F152&lt;Analysis!BN$1, ISBLANK('Raw Data'!F152)=FALSE), 1, 0)</f>
        <v/>
      </c>
      <c r="BO157">
        <f>IF(BN157, AI157, 0)</f>
        <v/>
      </c>
    </row>
    <row r="158">
      <c r="A158" s="2">
        <f>'Raw Data'!A153</f>
        <v/>
      </c>
      <c r="B158" s="2">
        <f>IF(A158, 1, 0)</f>
        <v/>
      </c>
      <c r="C158">
        <f>IF('Raw Data'!D153&lt;'Raw Data'!E153, 'Raw Data'!J153, 0)</f>
        <v/>
      </c>
      <c r="D158" s="2">
        <f>IF(A158, 1, 0)</f>
        <v/>
      </c>
      <c r="E158">
        <f>IF('Raw Data'!D153&gt;'Raw Data'!E153, 'Raw Data'!I153, 0)</f>
        <v/>
      </c>
      <c r="F158" s="2">
        <f>IF('Raw Data'!F153&gt;0, 1, 0)</f>
        <v/>
      </c>
      <c r="G158">
        <f>IF(SUM('Raw Data'!D153:E153)&lt;'Raw Data'!F153, 'Raw Data'!H153, 0)</f>
        <v/>
      </c>
      <c r="H158">
        <f>IF('Raw Data'!F153&gt;0, 1, 0)</f>
        <v/>
      </c>
      <c r="I158">
        <f>IF(SUM('Raw Data'!D153:E153)&gt;'Raw Data'!F153, 'Raw Data'!G153, 0)</f>
        <v/>
      </c>
      <c r="J158" s="2">
        <f>IF($A158, 1, 0)</f>
        <v/>
      </c>
      <c r="K158">
        <f>IF(AND('Raw Data'!D153&gt;'Raw Data'!E153, ABS('Raw Data'!D153-'Raw Data'!E153)&lt;14), 'Raw Data'!K153, 0)</f>
        <v/>
      </c>
      <c r="L158" s="2">
        <f>IF($A158, 1, 0)</f>
        <v/>
      </c>
      <c r="M158">
        <f>IF(AND('Raw Data'!D153&gt;'Raw Data'!E153, ABS('Raw Data'!D153-'Raw Data'!E153)&gt;13), 'Raw Data'!L153, 0)</f>
        <v/>
      </c>
      <c r="N158" s="2">
        <f>IF($A158, 1, 0)</f>
        <v/>
      </c>
      <c r="O158">
        <f>IF(AND('Raw Data'!E153&gt;'Raw Data'!D153, ABS('Raw Data'!E153-'Raw Data'!D153)&lt;14), 'Raw Data'!M153, 0)</f>
        <v/>
      </c>
      <c r="P158" s="2">
        <f>IF($A158, 1, 0)</f>
        <v/>
      </c>
      <c r="Q158">
        <f>IF(AND('Raw Data'!E153&gt;'Raw Data'!D153, ABS('Raw Data'!E153-'Raw Data'!D153)&gt;13), 'Raw Data'!N153, 0)</f>
        <v/>
      </c>
      <c r="R158" s="2">
        <f>IF($A158, 1, 0)</f>
        <v/>
      </c>
      <c r="S158">
        <f>IF(AND('Raw Data'!D153&gt;'Raw Data'!E153, ABS('Raw Data'!E153-'Raw Data'!D153)&gt;7), 'Raw Data'!V153, 0)</f>
        <v/>
      </c>
      <c r="T158" s="2">
        <f>IF($A158, 1, 0)</f>
        <v/>
      </c>
      <c r="U158">
        <f>IF(ABS('Raw Data'!D153-'Raw Data'!E153)&lt;8, 'Raw Data'!W153, 0)</f>
        <v/>
      </c>
      <c r="V158" s="2">
        <f>IF($A158, 1, 0)</f>
        <v/>
      </c>
      <c r="W158">
        <f>IF(AND('Raw Data'!E153&gt;'Raw Data'!D153, ABS('Raw Data'!E153-'Raw Data'!D153)&gt;7), 'Raw Data'!X153, 0)</f>
        <v/>
      </c>
      <c r="X158" s="2">
        <f>IF($A158, 1, 0)</f>
        <v/>
      </c>
      <c r="Y158">
        <f>IF(AND('Raw Data'!D153&gt;'Raw Data'!E153, ABS('Raw Data'!E153-'Raw Data'!D153)&gt;3), 'Raw Data'!Y153, 0)</f>
        <v/>
      </c>
      <c r="Z158" s="2">
        <f>IF($A158, 1, 0)</f>
        <v/>
      </c>
      <c r="AA158">
        <f>IF(ABS('Raw Data'!D153-'Raw Data'!E153)&lt;4, 'Raw Data'!Z153, 0)</f>
        <v/>
      </c>
      <c r="AB158" s="2">
        <f>IF($A158, 1, 0)</f>
        <v/>
      </c>
      <c r="AC158">
        <f>IF(AND('Raw Data'!E153&gt;'Raw Data'!D153, ABS('Raw Data'!E153-'Raw Data'!D153)&gt;7), 'Raw Data'!AA153, 0)</f>
        <v/>
      </c>
      <c r="AD158" s="2">
        <f>IF($A158, 1, 0)</f>
        <v/>
      </c>
      <c r="AE158">
        <f>IF(AND('Raw Data'!D153&gt;9, 'Raw Data'!E153&gt;9), 'Raw Data'!AL153, 0)</f>
        <v/>
      </c>
      <c r="AF158" s="2">
        <f>IF($A158, 1, 0)</f>
        <v/>
      </c>
      <c r="AG158">
        <f>IF(AE158=0, 'Raw Data'!AM153, 0)</f>
        <v/>
      </c>
      <c r="AH158" s="2">
        <f>IF($A158, 1, 0)</f>
        <v/>
      </c>
      <c r="AI158">
        <f>IF(AND('Raw Data'!$D153&gt;14, 'Raw Data'!$E153&gt;14), 'Raw Data'!AN153, 0)</f>
        <v/>
      </c>
      <c r="AJ158" s="2">
        <f>IF($A158, 1, 0)</f>
        <v/>
      </c>
      <c r="AK158">
        <f>IF(AI158=0, 'Raw Data'!AO153, 0)</f>
        <v/>
      </c>
      <c r="AL158" s="2">
        <f>IF($A158, 1, 0)</f>
        <v/>
      </c>
      <c r="AM158">
        <f>IF(AND('Raw Data'!$D153&gt;19, 'Raw Data'!$E153&gt;19), 'Raw Data'!AP153, 0)</f>
        <v/>
      </c>
      <c r="AN158" s="2">
        <f>IF($A158, 1, 0)</f>
        <v/>
      </c>
      <c r="AO158">
        <f>IF(AM158=0, 'Raw Data'!AQ153, 0)</f>
        <v/>
      </c>
      <c r="AP158" s="2">
        <f>IF($A158, 1, 0)</f>
        <v/>
      </c>
      <c r="AQ158">
        <f>IF(AND('Raw Data'!$D153&gt;24, 'Raw Data'!$E153&gt;24), 'Raw Data'!AR153, 0)</f>
        <v/>
      </c>
      <c r="AR158" s="2">
        <f>IF($A158, 1, 0)</f>
        <v/>
      </c>
      <c r="AS158">
        <f>IF(AQ158=0, 'Raw Data'!AS153, 0)</f>
        <v/>
      </c>
      <c r="AT158" s="2">
        <f>IF($A158, 1, 0)</f>
        <v/>
      </c>
      <c r="AU158">
        <f>IF(AND('Raw Data'!$D153&gt;29, 'Raw Data'!$E153&gt;29), 'Raw Data'!AT153, 0)</f>
        <v/>
      </c>
      <c r="AV158" s="2">
        <f>IF($A158, 1, 0)</f>
        <v/>
      </c>
      <c r="AW158">
        <f>IF(AU158=0, 'Raw Data'!AU153, 0)</f>
        <v/>
      </c>
      <c r="AX158" s="2">
        <f>IF($A158, 1, 0)</f>
        <v/>
      </c>
      <c r="AY158">
        <f>IF(ISNUMBER('Raw Data'!D153), IF(_xlfn.XLOOKUP(SMALL('Raw Data'!K153:N153, 1), K158:Q158, K158:Q158, 0)&gt;0, SMALL('Raw Data'!K153:N153, 1), 0), 0)</f>
        <v/>
      </c>
      <c r="AZ158" s="2">
        <f>IF($A158, 1, 0)</f>
        <v/>
      </c>
      <c r="BA158">
        <f>IF(ISNUMBER('Raw Data'!D153), IF(_xlfn.XLOOKUP(SMALL('Raw Data'!K153:N153, 2), K158:Q158, K158:Q158, 0)&gt;0, SMALL('Raw Data'!K153:N153, 2), 0), 0)</f>
        <v/>
      </c>
      <c r="BB158" s="2">
        <f>IF($A158, 1, 0)</f>
        <v/>
      </c>
      <c r="BC158">
        <f>IF(ISNUMBER('Raw Data'!D153), IF(_xlfn.XLOOKUP(SMALL('Raw Data'!K153:N153, 3), K158:Q158, K158:Q158, 0)&gt;0, SMALL('Raw Data'!K153:N153, 3), 0), 0)</f>
        <v/>
      </c>
      <c r="BD158" s="2">
        <f>IF($A158, 1, 0)</f>
        <v/>
      </c>
      <c r="BE158">
        <f>IF(ISNUMBER('Raw Data'!D153), IF(_xlfn.XLOOKUP(SMALL('Raw Data'!K153:N153, 4), K158:Q158, K158:Q158, 0)&gt;0, SMALL('Raw Data'!K153:N153, 4), 0), 0)</f>
        <v/>
      </c>
      <c r="BF158" s="2">
        <f>IF($A158, 1, 0)</f>
        <v/>
      </c>
      <c r="BG158">
        <f>IF(AND('Raw Data'!I153&lt;'Raw Data'!J153, 'Raw Data'!D153&gt;'Raw Data'!E153), 'Raw Data'!I153, IF(AND('Raw Data'!J153&lt;'Raw Data'!I153, 'Raw Data'!E153&gt;'Raw Data'!D153), 'Raw Data'!J153, 0))</f>
        <v/>
      </c>
      <c r="BH158">
        <f>IF(OR(AND('Raw Data'!I153&lt;'Raw Data'!J153, 'Raw Data'!I153&gt;BH$1), AND('Raw Data'!J153&lt;'Raw Data'!I153, 'Raw Data'!J153&gt;BH$1)), 1, 0)</f>
        <v/>
      </c>
      <c r="BI158">
        <f>IF(AND(BH158, ABS('Raw Data'!D153-'Raw Data'!E153)&lt;4), 'Raw Data'!Z153, 0)</f>
        <v/>
      </c>
      <c r="BJ158">
        <f>IF('Raw Data'!F153&gt;Analysis!BJ$1, 1, 0)</f>
        <v/>
      </c>
      <c r="BK158">
        <f>IF(BJ158, AQ158, 0)</f>
        <v/>
      </c>
      <c r="BL158">
        <f>IF(AND('Raw Data'!F153&lt;Analysis!BL$1, ISBLANK('Raw Data'!F153)=FALSE), 1, 0)</f>
        <v/>
      </c>
      <c r="BM158">
        <f>IF(BL158, AS158, 0)</f>
        <v/>
      </c>
      <c r="BN158">
        <f>IF(AND('Raw Data'!F153&lt;Analysis!BN$1, ISBLANK('Raw Data'!F153)=FALSE), 1, 0)</f>
        <v/>
      </c>
      <c r="BO158">
        <f>IF(BN158, AI158, 0)</f>
        <v/>
      </c>
    </row>
    <row r="159">
      <c r="A159" s="2">
        <f>'Raw Data'!A154</f>
        <v/>
      </c>
      <c r="B159" s="2">
        <f>IF(A159, 1, 0)</f>
        <v/>
      </c>
      <c r="C159">
        <f>IF('Raw Data'!D154&lt;'Raw Data'!E154, 'Raw Data'!J154, 0)</f>
        <v/>
      </c>
      <c r="D159" s="2">
        <f>IF(A159, 1, 0)</f>
        <v/>
      </c>
      <c r="E159">
        <f>IF('Raw Data'!D154&gt;'Raw Data'!E154, 'Raw Data'!I154, 0)</f>
        <v/>
      </c>
      <c r="F159" s="2">
        <f>IF('Raw Data'!F154&gt;0, 1, 0)</f>
        <v/>
      </c>
      <c r="G159">
        <f>IF(SUM('Raw Data'!D154:E154)&lt;'Raw Data'!F154, 'Raw Data'!H154, 0)</f>
        <v/>
      </c>
      <c r="H159">
        <f>IF('Raw Data'!F154&gt;0, 1, 0)</f>
        <v/>
      </c>
      <c r="I159">
        <f>IF(SUM('Raw Data'!D154:E154)&gt;'Raw Data'!F154, 'Raw Data'!G154, 0)</f>
        <v/>
      </c>
      <c r="J159" s="2">
        <f>IF($A159, 1, 0)</f>
        <v/>
      </c>
      <c r="K159">
        <f>IF(AND('Raw Data'!D154&gt;'Raw Data'!E154, ABS('Raw Data'!D154-'Raw Data'!E154)&lt;14), 'Raw Data'!K154, 0)</f>
        <v/>
      </c>
      <c r="L159" s="2">
        <f>IF($A159, 1, 0)</f>
        <v/>
      </c>
      <c r="M159">
        <f>IF(AND('Raw Data'!D154&gt;'Raw Data'!E154, ABS('Raw Data'!D154-'Raw Data'!E154)&gt;13), 'Raw Data'!L154, 0)</f>
        <v/>
      </c>
      <c r="N159" s="2">
        <f>IF($A159, 1, 0)</f>
        <v/>
      </c>
      <c r="O159">
        <f>IF(AND('Raw Data'!E154&gt;'Raw Data'!D154, ABS('Raw Data'!E154-'Raw Data'!D154)&lt;14), 'Raw Data'!M154, 0)</f>
        <v/>
      </c>
      <c r="P159" s="2">
        <f>IF($A159, 1, 0)</f>
        <v/>
      </c>
      <c r="Q159">
        <f>IF(AND('Raw Data'!E154&gt;'Raw Data'!D154, ABS('Raw Data'!E154-'Raw Data'!D154)&gt;13), 'Raw Data'!N154, 0)</f>
        <v/>
      </c>
      <c r="R159" s="2">
        <f>IF($A159, 1, 0)</f>
        <v/>
      </c>
      <c r="S159">
        <f>IF(AND('Raw Data'!D154&gt;'Raw Data'!E154, ABS('Raw Data'!E154-'Raw Data'!D154)&gt;7), 'Raw Data'!V154, 0)</f>
        <v/>
      </c>
      <c r="T159" s="2">
        <f>IF($A159, 1, 0)</f>
        <v/>
      </c>
      <c r="U159">
        <f>IF(ABS('Raw Data'!D154-'Raw Data'!E154)&lt;8, 'Raw Data'!W154, 0)</f>
        <v/>
      </c>
      <c r="V159" s="2">
        <f>IF($A159, 1, 0)</f>
        <v/>
      </c>
      <c r="W159">
        <f>IF(AND('Raw Data'!E154&gt;'Raw Data'!D154, ABS('Raw Data'!E154-'Raw Data'!D154)&gt;7), 'Raw Data'!X154, 0)</f>
        <v/>
      </c>
      <c r="X159" s="2">
        <f>IF($A159, 1, 0)</f>
        <v/>
      </c>
      <c r="Y159">
        <f>IF(AND('Raw Data'!D154&gt;'Raw Data'!E154, ABS('Raw Data'!E154-'Raw Data'!D154)&gt;3), 'Raw Data'!Y154, 0)</f>
        <v/>
      </c>
      <c r="Z159" s="2">
        <f>IF($A159, 1, 0)</f>
        <v/>
      </c>
      <c r="AA159">
        <f>IF(ABS('Raw Data'!D154-'Raw Data'!E154)&lt;4, 'Raw Data'!Z154, 0)</f>
        <v/>
      </c>
      <c r="AB159" s="2">
        <f>IF($A159, 1, 0)</f>
        <v/>
      </c>
      <c r="AC159">
        <f>IF(AND('Raw Data'!E154&gt;'Raw Data'!D154, ABS('Raw Data'!E154-'Raw Data'!D154)&gt;7), 'Raw Data'!AA154, 0)</f>
        <v/>
      </c>
      <c r="AD159" s="2">
        <f>IF($A159, 1, 0)</f>
        <v/>
      </c>
      <c r="AE159">
        <f>IF(AND('Raw Data'!D154&gt;9, 'Raw Data'!E154&gt;9), 'Raw Data'!AL154, 0)</f>
        <v/>
      </c>
      <c r="AF159" s="2">
        <f>IF($A159, 1, 0)</f>
        <v/>
      </c>
      <c r="AG159">
        <f>IF(AE159=0, 'Raw Data'!AM154, 0)</f>
        <v/>
      </c>
      <c r="AH159" s="2">
        <f>IF($A159, 1, 0)</f>
        <v/>
      </c>
      <c r="AI159">
        <f>IF(AND('Raw Data'!$D154&gt;14, 'Raw Data'!$E154&gt;14), 'Raw Data'!AN154, 0)</f>
        <v/>
      </c>
      <c r="AJ159" s="2">
        <f>IF($A159, 1, 0)</f>
        <v/>
      </c>
      <c r="AK159">
        <f>IF(AI159=0, 'Raw Data'!AO154, 0)</f>
        <v/>
      </c>
      <c r="AL159" s="2">
        <f>IF($A159, 1, 0)</f>
        <v/>
      </c>
      <c r="AM159">
        <f>IF(AND('Raw Data'!$D154&gt;19, 'Raw Data'!$E154&gt;19), 'Raw Data'!AP154, 0)</f>
        <v/>
      </c>
      <c r="AN159" s="2">
        <f>IF($A159, 1, 0)</f>
        <v/>
      </c>
      <c r="AO159">
        <f>IF(AM159=0, 'Raw Data'!AQ154, 0)</f>
        <v/>
      </c>
      <c r="AP159" s="2">
        <f>IF($A159, 1, 0)</f>
        <v/>
      </c>
      <c r="AQ159">
        <f>IF(AND('Raw Data'!$D154&gt;24, 'Raw Data'!$E154&gt;24), 'Raw Data'!AR154, 0)</f>
        <v/>
      </c>
      <c r="AR159" s="2">
        <f>IF($A159, 1, 0)</f>
        <v/>
      </c>
      <c r="AS159">
        <f>IF(AQ159=0, 'Raw Data'!AS154, 0)</f>
        <v/>
      </c>
      <c r="AT159" s="2">
        <f>IF($A159, 1, 0)</f>
        <v/>
      </c>
      <c r="AU159">
        <f>IF(AND('Raw Data'!$D154&gt;29, 'Raw Data'!$E154&gt;29), 'Raw Data'!AT154, 0)</f>
        <v/>
      </c>
      <c r="AV159" s="2">
        <f>IF($A159, 1, 0)</f>
        <v/>
      </c>
      <c r="AW159">
        <f>IF(AU159=0, 'Raw Data'!AU154, 0)</f>
        <v/>
      </c>
      <c r="AX159" s="2">
        <f>IF($A159, 1, 0)</f>
        <v/>
      </c>
      <c r="AY159">
        <f>IF(ISNUMBER('Raw Data'!D154), IF(_xlfn.XLOOKUP(SMALL('Raw Data'!K154:N154, 1), K159:Q159, K159:Q159, 0)&gt;0, SMALL('Raw Data'!K154:N154, 1), 0), 0)</f>
        <v/>
      </c>
      <c r="AZ159" s="2">
        <f>IF($A159, 1, 0)</f>
        <v/>
      </c>
      <c r="BA159">
        <f>IF(ISNUMBER('Raw Data'!D154), IF(_xlfn.XLOOKUP(SMALL('Raw Data'!K154:N154, 2), K159:Q159, K159:Q159, 0)&gt;0, SMALL('Raw Data'!K154:N154, 2), 0), 0)</f>
        <v/>
      </c>
      <c r="BB159" s="2">
        <f>IF($A159, 1, 0)</f>
        <v/>
      </c>
      <c r="BC159">
        <f>IF(ISNUMBER('Raw Data'!D154), IF(_xlfn.XLOOKUP(SMALL('Raw Data'!K154:N154, 3), K159:Q159, K159:Q159, 0)&gt;0, SMALL('Raw Data'!K154:N154, 3), 0), 0)</f>
        <v/>
      </c>
      <c r="BD159" s="2">
        <f>IF($A159, 1, 0)</f>
        <v/>
      </c>
      <c r="BE159">
        <f>IF(ISNUMBER('Raw Data'!D154), IF(_xlfn.XLOOKUP(SMALL('Raw Data'!K154:N154, 4), K159:Q159, K159:Q159, 0)&gt;0, SMALL('Raw Data'!K154:N154, 4), 0), 0)</f>
        <v/>
      </c>
      <c r="BF159" s="2">
        <f>IF($A159, 1, 0)</f>
        <v/>
      </c>
      <c r="BG159">
        <f>IF(AND('Raw Data'!I154&lt;'Raw Data'!J154, 'Raw Data'!D154&gt;'Raw Data'!E154), 'Raw Data'!I154, IF(AND('Raw Data'!J154&lt;'Raw Data'!I154, 'Raw Data'!E154&gt;'Raw Data'!D154), 'Raw Data'!J154, 0))</f>
        <v/>
      </c>
      <c r="BH159">
        <f>IF(OR(AND('Raw Data'!I154&lt;'Raw Data'!J154, 'Raw Data'!I154&gt;BH$1), AND('Raw Data'!J154&lt;'Raw Data'!I154, 'Raw Data'!J154&gt;BH$1)), 1, 0)</f>
        <v/>
      </c>
      <c r="BI159">
        <f>IF(AND(BH159, ABS('Raw Data'!D154-'Raw Data'!E154)&lt;4), 'Raw Data'!Z154, 0)</f>
        <v/>
      </c>
      <c r="BJ159">
        <f>IF('Raw Data'!F154&gt;Analysis!BJ$1, 1, 0)</f>
        <v/>
      </c>
      <c r="BK159">
        <f>IF(BJ159, AQ159, 0)</f>
        <v/>
      </c>
      <c r="BL159">
        <f>IF(AND('Raw Data'!F154&lt;Analysis!BL$1, ISBLANK('Raw Data'!F154)=FALSE), 1, 0)</f>
        <v/>
      </c>
      <c r="BM159">
        <f>IF(BL159, AS159, 0)</f>
        <v/>
      </c>
      <c r="BN159">
        <f>IF(AND('Raw Data'!F154&lt;Analysis!BN$1, ISBLANK('Raw Data'!F154)=FALSE), 1, 0)</f>
        <v/>
      </c>
      <c r="BO159">
        <f>IF(BN159, AI159, 0)</f>
        <v/>
      </c>
    </row>
    <row r="160">
      <c r="A160" s="2">
        <f>'Raw Data'!A155</f>
        <v/>
      </c>
      <c r="B160" s="2">
        <f>IF(A160, 1, 0)</f>
        <v/>
      </c>
      <c r="C160">
        <f>IF('Raw Data'!D155&lt;'Raw Data'!E155, 'Raw Data'!J155, 0)</f>
        <v/>
      </c>
      <c r="D160" s="2">
        <f>IF(A160, 1, 0)</f>
        <v/>
      </c>
      <c r="E160">
        <f>IF('Raw Data'!D155&gt;'Raw Data'!E155, 'Raw Data'!I155, 0)</f>
        <v/>
      </c>
      <c r="F160" s="2">
        <f>IF('Raw Data'!F155&gt;0, 1, 0)</f>
        <v/>
      </c>
      <c r="G160">
        <f>IF(SUM('Raw Data'!D155:E155)&lt;'Raw Data'!F155, 'Raw Data'!H155, 0)</f>
        <v/>
      </c>
      <c r="H160">
        <f>IF('Raw Data'!F155&gt;0, 1, 0)</f>
        <v/>
      </c>
      <c r="I160">
        <f>IF(SUM('Raw Data'!D155:E155)&gt;'Raw Data'!F155, 'Raw Data'!G155, 0)</f>
        <v/>
      </c>
      <c r="J160" s="2">
        <f>IF($A160, 1, 0)</f>
        <v/>
      </c>
      <c r="K160">
        <f>IF(AND('Raw Data'!D155&gt;'Raw Data'!E155, ABS('Raw Data'!D155-'Raw Data'!E155)&lt;14), 'Raw Data'!K155, 0)</f>
        <v/>
      </c>
      <c r="L160" s="2">
        <f>IF($A160, 1, 0)</f>
        <v/>
      </c>
      <c r="M160">
        <f>IF(AND('Raw Data'!D155&gt;'Raw Data'!E155, ABS('Raw Data'!D155-'Raw Data'!E155)&gt;13), 'Raw Data'!L155, 0)</f>
        <v/>
      </c>
      <c r="N160" s="2">
        <f>IF($A160, 1, 0)</f>
        <v/>
      </c>
      <c r="O160">
        <f>IF(AND('Raw Data'!E155&gt;'Raw Data'!D155, ABS('Raw Data'!E155-'Raw Data'!D155)&lt;14), 'Raw Data'!M155, 0)</f>
        <v/>
      </c>
      <c r="P160" s="2">
        <f>IF($A160, 1, 0)</f>
        <v/>
      </c>
      <c r="Q160">
        <f>IF(AND('Raw Data'!E155&gt;'Raw Data'!D155, ABS('Raw Data'!E155-'Raw Data'!D155)&gt;13), 'Raw Data'!N155, 0)</f>
        <v/>
      </c>
      <c r="R160" s="2">
        <f>IF($A160, 1, 0)</f>
        <v/>
      </c>
      <c r="S160">
        <f>IF(AND('Raw Data'!D155&gt;'Raw Data'!E155, ABS('Raw Data'!E155-'Raw Data'!D155)&gt;7), 'Raw Data'!V155, 0)</f>
        <v/>
      </c>
      <c r="T160" s="2">
        <f>IF($A160, 1, 0)</f>
        <v/>
      </c>
      <c r="U160">
        <f>IF(ABS('Raw Data'!D155-'Raw Data'!E155)&lt;8, 'Raw Data'!W155, 0)</f>
        <v/>
      </c>
      <c r="V160" s="2">
        <f>IF($A160, 1, 0)</f>
        <v/>
      </c>
      <c r="W160">
        <f>IF(AND('Raw Data'!E155&gt;'Raw Data'!D155, ABS('Raw Data'!E155-'Raw Data'!D155)&gt;7), 'Raw Data'!X155, 0)</f>
        <v/>
      </c>
      <c r="X160" s="2">
        <f>IF($A160, 1, 0)</f>
        <v/>
      </c>
      <c r="Y160">
        <f>IF(AND('Raw Data'!D155&gt;'Raw Data'!E155, ABS('Raw Data'!E155-'Raw Data'!D155)&gt;3), 'Raw Data'!Y155, 0)</f>
        <v/>
      </c>
      <c r="Z160" s="2">
        <f>IF($A160, 1, 0)</f>
        <v/>
      </c>
      <c r="AA160">
        <f>IF(ABS('Raw Data'!D155-'Raw Data'!E155)&lt;4, 'Raw Data'!Z155, 0)</f>
        <v/>
      </c>
      <c r="AB160" s="2">
        <f>IF($A160, 1, 0)</f>
        <v/>
      </c>
      <c r="AC160">
        <f>IF(AND('Raw Data'!E155&gt;'Raw Data'!D155, ABS('Raw Data'!E155-'Raw Data'!D155)&gt;7), 'Raw Data'!AA155, 0)</f>
        <v/>
      </c>
      <c r="AD160" s="2">
        <f>IF($A160, 1, 0)</f>
        <v/>
      </c>
      <c r="AE160">
        <f>IF(AND('Raw Data'!D155&gt;9, 'Raw Data'!E155&gt;9), 'Raw Data'!AL155, 0)</f>
        <v/>
      </c>
      <c r="AF160" s="2">
        <f>IF($A160, 1, 0)</f>
        <v/>
      </c>
      <c r="AG160">
        <f>IF(AE160=0, 'Raw Data'!AM155, 0)</f>
        <v/>
      </c>
      <c r="AH160" s="2">
        <f>IF($A160, 1, 0)</f>
        <v/>
      </c>
      <c r="AI160">
        <f>IF(AND('Raw Data'!$D155&gt;14, 'Raw Data'!$E155&gt;14), 'Raw Data'!AN155, 0)</f>
        <v/>
      </c>
      <c r="AJ160" s="2">
        <f>IF($A160, 1, 0)</f>
        <v/>
      </c>
      <c r="AK160">
        <f>IF(AI160=0, 'Raw Data'!AO155, 0)</f>
        <v/>
      </c>
      <c r="AL160" s="2">
        <f>IF($A160, 1, 0)</f>
        <v/>
      </c>
      <c r="AM160">
        <f>IF(AND('Raw Data'!$D155&gt;19, 'Raw Data'!$E155&gt;19), 'Raw Data'!AP155, 0)</f>
        <v/>
      </c>
      <c r="AN160" s="2">
        <f>IF($A160, 1, 0)</f>
        <v/>
      </c>
      <c r="AO160">
        <f>IF(AM160=0, 'Raw Data'!AQ155, 0)</f>
        <v/>
      </c>
      <c r="AP160" s="2">
        <f>IF($A160, 1, 0)</f>
        <v/>
      </c>
      <c r="AQ160">
        <f>IF(AND('Raw Data'!$D155&gt;24, 'Raw Data'!$E155&gt;24), 'Raw Data'!AR155, 0)</f>
        <v/>
      </c>
      <c r="AR160" s="2">
        <f>IF($A160, 1, 0)</f>
        <v/>
      </c>
      <c r="AS160">
        <f>IF(AQ160=0, 'Raw Data'!AS155, 0)</f>
        <v/>
      </c>
      <c r="AT160" s="2">
        <f>IF($A160, 1, 0)</f>
        <v/>
      </c>
      <c r="AU160">
        <f>IF(AND('Raw Data'!$D155&gt;29, 'Raw Data'!$E155&gt;29), 'Raw Data'!AT155, 0)</f>
        <v/>
      </c>
      <c r="AV160" s="2">
        <f>IF($A160, 1, 0)</f>
        <v/>
      </c>
      <c r="AW160">
        <f>IF(AU160=0, 'Raw Data'!AU155, 0)</f>
        <v/>
      </c>
      <c r="AX160" s="2">
        <f>IF($A160, 1, 0)</f>
        <v/>
      </c>
      <c r="AY160">
        <f>IF(ISNUMBER('Raw Data'!D155), IF(_xlfn.XLOOKUP(SMALL('Raw Data'!K155:N155, 1), K160:Q160, K160:Q160, 0)&gt;0, SMALL('Raw Data'!K155:N155, 1), 0), 0)</f>
        <v/>
      </c>
      <c r="AZ160" s="2">
        <f>IF($A160, 1, 0)</f>
        <v/>
      </c>
      <c r="BA160">
        <f>IF(ISNUMBER('Raw Data'!D155), IF(_xlfn.XLOOKUP(SMALL('Raw Data'!K155:N155, 2), K160:Q160, K160:Q160, 0)&gt;0, SMALL('Raw Data'!K155:N155, 2), 0), 0)</f>
        <v/>
      </c>
      <c r="BB160" s="2">
        <f>IF($A160, 1, 0)</f>
        <v/>
      </c>
      <c r="BC160">
        <f>IF(ISNUMBER('Raw Data'!D155), IF(_xlfn.XLOOKUP(SMALL('Raw Data'!K155:N155, 3), K160:Q160, K160:Q160, 0)&gt;0, SMALL('Raw Data'!K155:N155, 3), 0), 0)</f>
        <v/>
      </c>
      <c r="BD160" s="2">
        <f>IF($A160, 1, 0)</f>
        <v/>
      </c>
      <c r="BE160">
        <f>IF(ISNUMBER('Raw Data'!D155), IF(_xlfn.XLOOKUP(SMALL('Raw Data'!K155:N155, 4), K160:Q160, K160:Q160, 0)&gt;0, SMALL('Raw Data'!K155:N155, 4), 0), 0)</f>
        <v/>
      </c>
      <c r="BF160" s="2">
        <f>IF($A160, 1, 0)</f>
        <v/>
      </c>
      <c r="BG160">
        <f>IF(AND('Raw Data'!I155&lt;'Raw Data'!J155, 'Raw Data'!D155&gt;'Raw Data'!E155), 'Raw Data'!I155, IF(AND('Raw Data'!J155&lt;'Raw Data'!I155, 'Raw Data'!E155&gt;'Raw Data'!D155), 'Raw Data'!J155, 0))</f>
        <v/>
      </c>
      <c r="BH160">
        <f>IF(OR(AND('Raw Data'!I155&lt;'Raw Data'!J155, 'Raw Data'!I155&gt;BH$1), AND('Raw Data'!J155&lt;'Raw Data'!I155, 'Raw Data'!J155&gt;BH$1)), 1, 0)</f>
        <v/>
      </c>
      <c r="BI160">
        <f>IF(AND(BH160, ABS('Raw Data'!D155-'Raw Data'!E155)&lt;4), 'Raw Data'!Z155, 0)</f>
        <v/>
      </c>
      <c r="BJ160">
        <f>IF('Raw Data'!F155&gt;Analysis!BJ$1, 1, 0)</f>
        <v/>
      </c>
      <c r="BK160">
        <f>IF(BJ160, AQ160, 0)</f>
        <v/>
      </c>
      <c r="BL160">
        <f>IF(AND('Raw Data'!F155&lt;Analysis!BL$1, ISBLANK('Raw Data'!F155)=FALSE), 1, 0)</f>
        <v/>
      </c>
      <c r="BM160">
        <f>IF(BL160, AS160, 0)</f>
        <v/>
      </c>
      <c r="BN160">
        <f>IF(AND('Raw Data'!F155&lt;Analysis!BN$1, ISBLANK('Raw Data'!F155)=FALSE), 1, 0)</f>
        <v/>
      </c>
      <c r="BO160">
        <f>IF(BN160, AI160, 0)</f>
        <v/>
      </c>
    </row>
    <row r="161">
      <c r="A161" s="2">
        <f>'Raw Data'!A156</f>
        <v/>
      </c>
      <c r="B161" s="2">
        <f>IF(A161, 1, 0)</f>
        <v/>
      </c>
      <c r="C161">
        <f>IF('Raw Data'!D156&lt;'Raw Data'!E156, 'Raw Data'!J156, 0)</f>
        <v/>
      </c>
      <c r="D161" s="2">
        <f>IF(A161, 1, 0)</f>
        <v/>
      </c>
      <c r="E161">
        <f>IF('Raw Data'!D156&gt;'Raw Data'!E156, 'Raw Data'!I156, 0)</f>
        <v/>
      </c>
      <c r="F161" s="2">
        <f>IF('Raw Data'!F156&gt;0, 1, 0)</f>
        <v/>
      </c>
      <c r="G161">
        <f>IF(SUM('Raw Data'!D156:E156)&lt;'Raw Data'!F156, 'Raw Data'!H156, 0)</f>
        <v/>
      </c>
      <c r="H161">
        <f>IF('Raw Data'!F156&gt;0, 1, 0)</f>
        <v/>
      </c>
      <c r="I161">
        <f>IF(SUM('Raw Data'!D156:E156)&gt;'Raw Data'!F156, 'Raw Data'!G156, 0)</f>
        <v/>
      </c>
      <c r="J161" s="2">
        <f>IF($A161, 1, 0)</f>
        <v/>
      </c>
      <c r="K161">
        <f>IF(AND('Raw Data'!D156&gt;'Raw Data'!E156, ABS('Raw Data'!D156-'Raw Data'!E156)&lt;14), 'Raw Data'!K156, 0)</f>
        <v/>
      </c>
      <c r="L161" s="2">
        <f>IF($A161, 1, 0)</f>
        <v/>
      </c>
      <c r="M161">
        <f>IF(AND('Raw Data'!D156&gt;'Raw Data'!E156, ABS('Raw Data'!D156-'Raw Data'!E156)&gt;13), 'Raw Data'!L156, 0)</f>
        <v/>
      </c>
      <c r="N161" s="2">
        <f>IF($A161, 1, 0)</f>
        <v/>
      </c>
      <c r="O161">
        <f>IF(AND('Raw Data'!E156&gt;'Raw Data'!D156, ABS('Raw Data'!E156-'Raw Data'!D156)&lt;14), 'Raw Data'!M156, 0)</f>
        <v/>
      </c>
      <c r="P161" s="2">
        <f>IF($A161, 1, 0)</f>
        <v/>
      </c>
      <c r="Q161">
        <f>IF(AND('Raw Data'!E156&gt;'Raw Data'!D156, ABS('Raw Data'!E156-'Raw Data'!D156)&gt;13), 'Raw Data'!N156, 0)</f>
        <v/>
      </c>
      <c r="R161" s="2">
        <f>IF($A161, 1, 0)</f>
        <v/>
      </c>
      <c r="S161">
        <f>IF(AND('Raw Data'!D156&gt;'Raw Data'!E156, ABS('Raw Data'!E156-'Raw Data'!D156)&gt;7), 'Raw Data'!V156, 0)</f>
        <v/>
      </c>
      <c r="T161" s="2">
        <f>IF($A161, 1, 0)</f>
        <v/>
      </c>
      <c r="U161">
        <f>IF(ABS('Raw Data'!D156-'Raw Data'!E156)&lt;8, 'Raw Data'!W156, 0)</f>
        <v/>
      </c>
      <c r="V161" s="2">
        <f>IF($A161, 1, 0)</f>
        <v/>
      </c>
      <c r="W161">
        <f>IF(AND('Raw Data'!E156&gt;'Raw Data'!D156, ABS('Raw Data'!E156-'Raw Data'!D156)&gt;7), 'Raw Data'!X156, 0)</f>
        <v/>
      </c>
      <c r="X161" s="2">
        <f>IF($A161, 1, 0)</f>
        <v/>
      </c>
      <c r="Y161">
        <f>IF(AND('Raw Data'!D156&gt;'Raw Data'!E156, ABS('Raw Data'!E156-'Raw Data'!D156)&gt;3), 'Raw Data'!Y156, 0)</f>
        <v/>
      </c>
      <c r="Z161" s="2">
        <f>IF($A161, 1, 0)</f>
        <v/>
      </c>
      <c r="AA161">
        <f>IF(ABS('Raw Data'!D156-'Raw Data'!E156)&lt;4, 'Raw Data'!Z156, 0)</f>
        <v/>
      </c>
      <c r="AB161" s="2">
        <f>IF($A161, 1, 0)</f>
        <v/>
      </c>
      <c r="AC161">
        <f>IF(AND('Raw Data'!E156&gt;'Raw Data'!D156, ABS('Raw Data'!E156-'Raw Data'!D156)&gt;7), 'Raw Data'!AA156, 0)</f>
        <v/>
      </c>
      <c r="AD161" s="2">
        <f>IF($A161, 1, 0)</f>
        <v/>
      </c>
      <c r="AE161">
        <f>IF(AND('Raw Data'!D156&gt;9, 'Raw Data'!E156&gt;9), 'Raw Data'!AL156, 0)</f>
        <v/>
      </c>
      <c r="AF161" s="2">
        <f>IF($A161, 1, 0)</f>
        <v/>
      </c>
      <c r="AG161">
        <f>IF(AE161=0, 'Raw Data'!AM156, 0)</f>
        <v/>
      </c>
      <c r="AH161" s="2">
        <f>IF($A161, 1, 0)</f>
        <v/>
      </c>
      <c r="AI161">
        <f>IF(AND('Raw Data'!$D156&gt;14, 'Raw Data'!$E156&gt;14), 'Raw Data'!AN156, 0)</f>
        <v/>
      </c>
      <c r="AJ161" s="2">
        <f>IF($A161, 1, 0)</f>
        <v/>
      </c>
      <c r="AK161">
        <f>IF(AI161=0, 'Raw Data'!AO156, 0)</f>
        <v/>
      </c>
      <c r="AL161" s="2">
        <f>IF($A161, 1, 0)</f>
        <v/>
      </c>
      <c r="AM161">
        <f>IF(AND('Raw Data'!$D156&gt;19, 'Raw Data'!$E156&gt;19), 'Raw Data'!AP156, 0)</f>
        <v/>
      </c>
      <c r="AN161" s="2">
        <f>IF($A161, 1, 0)</f>
        <v/>
      </c>
      <c r="AO161">
        <f>IF(AM161=0, 'Raw Data'!AQ156, 0)</f>
        <v/>
      </c>
      <c r="AP161" s="2">
        <f>IF($A161, 1, 0)</f>
        <v/>
      </c>
      <c r="AQ161">
        <f>IF(AND('Raw Data'!$D156&gt;24, 'Raw Data'!$E156&gt;24), 'Raw Data'!AR156, 0)</f>
        <v/>
      </c>
      <c r="AR161" s="2">
        <f>IF($A161, 1, 0)</f>
        <v/>
      </c>
      <c r="AS161">
        <f>IF(AQ161=0, 'Raw Data'!AS156, 0)</f>
        <v/>
      </c>
      <c r="AT161" s="2">
        <f>IF($A161, 1, 0)</f>
        <v/>
      </c>
      <c r="AU161">
        <f>IF(AND('Raw Data'!$D156&gt;29, 'Raw Data'!$E156&gt;29), 'Raw Data'!AT156, 0)</f>
        <v/>
      </c>
      <c r="AV161" s="2">
        <f>IF($A161, 1, 0)</f>
        <v/>
      </c>
      <c r="AW161">
        <f>IF(AU161=0, 'Raw Data'!AU156, 0)</f>
        <v/>
      </c>
      <c r="AX161" s="2">
        <f>IF($A161, 1, 0)</f>
        <v/>
      </c>
      <c r="AY161">
        <f>IF(ISNUMBER('Raw Data'!D156), IF(_xlfn.XLOOKUP(SMALL('Raw Data'!K156:N156, 1), K161:Q161, K161:Q161, 0)&gt;0, SMALL('Raw Data'!K156:N156, 1), 0), 0)</f>
        <v/>
      </c>
      <c r="AZ161" s="2">
        <f>IF($A161, 1, 0)</f>
        <v/>
      </c>
      <c r="BA161">
        <f>IF(ISNUMBER('Raw Data'!D156), IF(_xlfn.XLOOKUP(SMALL('Raw Data'!K156:N156, 2), K161:Q161, K161:Q161, 0)&gt;0, SMALL('Raw Data'!K156:N156, 2), 0), 0)</f>
        <v/>
      </c>
      <c r="BB161" s="2">
        <f>IF($A161, 1, 0)</f>
        <v/>
      </c>
      <c r="BC161">
        <f>IF(ISNUMBER('Raw Data'!D156), IF(_xlfn.XLOOKUP(SMALL('Raw Data'!K156:N156, 3), K161:Q161, K161:Q161, 0)&gt;0, SMALL('Raw Data'!K156:N156, 3), 0), 0)</f>
        <v/>
      </c>
      <c r="BD161" s="2">
        <f>IF($A161, 1, 0)</f>
        <v/>
      </c>
      <c r="BE161">
        <f>IF(ISNUMBER('Raw Data'!D156), IF(_xlfn.XLOOKUP(SMALL('Raw Data'!K156:N156, 4), K161:Q161, K161:Q161, 0)&gt;0, SMALL('Raw Data'!K156:N156, 4), 0), 0)</f>
        <v/>
      </c>
      <c r="BF161" s="2">
        <f>IF($A161, 1, 0)</f>
        <v/>
      </c>
      <c r="BG161">
        <f>IF(AND('Raw Data'!I156&lt;'Raw Data'!J156, 'Raw Data'!D156&gt;'Raw Data'!E156), 'Raw Data'!I156, IF(AND('Raw Data'!J156&lt;'Raw Data'!I156, 'Raw Data'!E156&gt;'Raw Data'!D156), 'Raw Data'!J156, 0))</f>
        <v/>
      </c>
      <c r="BH161">
        <f>IF(OR(AND('Raw Data'!I156&lt;'Raw Data'!J156, 'Raw Data'!I156&gt;BH$1), AND('Raw Data'!J156&lt;'Raw Data'!I156, 'Raw Data'!J156&gt;BH$1)), 1, 0)</f>
        <v/>
      </c>
      <c r="BI161">
        <f>IF(AND(BH161, ABS('Raw Data'!D156-'Raw Data'!E156)&lt;4), 'Raw Data'!Z156, 0)</f>
        <v/>
      </c>
      <c r="BJ161">
        <f>IF('Raw Data'!F156&gt;Analysis!BJ$1, 1, 0)</f>
        <v/>
      </c>
      <c r="BK161">
        <f>IF(BJ161, AQ161, 0)</f>
        <v/>
      </c>
      <c r="BL161">
        <f>IF(AND('Raw Data'!F156&lt;Analysis!BL$1, ISBLANK('Raw Data'!F156)=FALSE), 1, 0)</f>
        <v/>
      </c>
      <c r="BM161">
        <f>IF(BL161, AS161, 0)</f>
        <v/>
      </c>
      <c r="BN161">
        <f>IF(AND('Raw Data'!F156&lt;Analysis!BN$1, ISBLANK('Raw Data'!F156)=FALSE), 1, 0)</f>
        <v/>
      </c>
      <c r="BO161">
        <f>IF(BN161, AI161, 0)</f>
        <v/>
      </c>
    </row>
    <row r="162">
      <c r="A162" s="2">
        <f>'Raw Data'!A157</f>
        <v/>
      </c>
      <c r="B162" s="2">
        <f>IF(A162, 1, 0)</f>
        <v/>
      </c>
      <c r="C162">
        <f>IF('Raw Data'!D157&lt;'Raw Data'!E157, 'Raw Data'!J157, 0)</f>
        <v/>
      </c>
      <c r="D162" s="2">
        <f>IF(A162, 1, 0)</f>
        <v/>
      </c>
      <c r="E162">
        <f>IF('Raw Data'!D157&gt;'Raw Data'!E157, 'Raw Data'!I157, 0)</f>
        <v/>
      </c>
      <c r="F162" s="2">
        <f>IF('Raw Data'!F157&gt;0, 1, 0)</f>
        <v/>
      </c>
      <c r="G162">
        <f>IF(SUM('Raw Data'!D157:E157)&lt;'Raw Data'!F157, 'Raw Data'!H157, 0)</f>
        <v/>
      </c>
      <c r="H162">
        <f>IF('Raw Data'!F157&gt;0, 1, 0)</f>
        <v/>
      </c>
      <c r="I162">
        <f>IF(SUM('Raw Data'!D157:E157)&gt;'Raw Data'!F157, 'Raw Data'!G157, 0)</f>
        <v/>
      </c>
      <c r="J162" s="2">
        <f>IF($A162, 1, 0)</f>
        <v/>
      </c>
      <c r="K162">
        <f>IF(AND('Raw Data'!D157&gt;'Raw Data'!E157, ABS('Raw Data'!D157-'Raw Data'!E157)&lt;14), 'Raw Data'!K157, 0)</f>
        <v/>
      </c>
      <c r="L162" s="2">
        <f>IF($A162, 1, 0)</f>
        <v/>
      </c>
      <c r="M162">
        <f>IF(AND('Raw Data'!D157&gt;'Raw Data'!E157, ABS('Raw Data'!D157-'Raw Data'!E157)&gt;13), 'Raw Data'!L157, 0)</f>
        <v/>
      </c>
      <c r="N162" s="2">
        <f>IF($A162, 1, 0)</f>
        <v/>
      </c>
      <c r="O162">
        <f>IF(AND('Raw Data'!E157&gt;'Raw Data'!D157, ABS('Raw Data'!E157-'Raw Data'!D157)&lt;14), 'Raw Data'!M157, 0)</f>
        <v/>
      </c>
      <c r="P162" s="2">
        <f>IF($A162, 1, 0)</f>
        <v/>
      </c>
      <c r="Q162">
        <f>IF(AND('Raw Data'!E157&gt;'Raw Data'!D157, ABS('Raw Data'!E157-'Raw Data'!D157)&gt;13), 'Raw Data'!N157, 0)</f>
        <v/>
      </c>
      <c r="R162" s="2">
        <f>IF($A162, 1, 0)</f>
        <v/>
      </c>
      <c r="S162">
        <f>IF(AND('Raw Data'!D157&gt;'Raw Data'!E157, ABS('Raw Data'!E157-'Raw Data'!D157)&gt;7), 'Raw Data'!V157, 0)</f>
        <v/>
      </c>
      <c r="T162" s="2">
        <f>IF($A162, 1, 0)</f>
        <v/>
      </c>
      <c r="U162">
        <f>IF(ABS('Raw Data'!D157-'Raw Data'!E157)&lt;8, 'Raw Data'!W157, 0)</f>
        <v/>
      </c>
      <c r="V162" s="2">
        <f>IF($A162, 1, 0)</f>
        <v/>
      </c>
      <c r="W162">
        <f>IF(AND('Raw Data'!E157&gt;'Raw Data'!D157, ABS('Raw Data'!E157-'Raw Data'!D157)&gt;7), 'Raw Data'!X157, 0)</f>
        <v/>
      </c>
      <c r="X162" s="2">
        <f>IF($A162, 1, 0)</f>
        <v/>
      </c>
      <c r="Y162">
        <f>IF(AND('Raw Data'!D157&gt;'Raw Data'!E157, ABS('Raw Data'!E157-'Raw Data'!D157)&gt;3), 'Raw Data'!Y157, 0)</f>
        <v/>
      </c>
      <c r="Z162" s="2">
        <f>IF($A162, 1, 0)</f>
        <v/>
      </c>
      <c r="AA162">
        <f>IF(ABS('Raw Data'!D157-'Raw Data'!E157)&lt;4, 'Raw Data'!Z157, 0)</f>
        <v/>
      </c>
      <c r="AB162" s="2">
        <f>IF($A162, 1, 0)</f>
        <v/>
      </c>
      <c r="AC162">
        <f>IF(AND('Raw Data'!E157&gt;'Raw Data'!D157, ABS('Raw Data'!E157-'Raw Data'!D157)&gt;7), 'Raw Data'!AA157, 0)</f>
        <v/>
      </c>
      <c r="AD162" s="2">
        <f>IF($A162, 1, 0)</f>
        <v/>
      </c>
      <c r="AE162">
        <f>IF(AND('Raw Data'!D157&gt;9, 'Raw Data'!E157&gt;9), 'Raw Data'!AL157, 0)</f>
        <v/>
      </c>
      <c r="AF162" s="2">
        <f>IF($A162, 1, 0)</f>
        <v/>
      </c>
      <c r="AG162">
        <f>IF(AE162=0, 'Raw Data'!AM157, 0)</f>
        <v/>
      </c>
      <c r="AH162" s="2">
        <f>IF($A162, 1, 0)</f>
        <v/>
      </c>
      <c r="AI162">
        <f>IF(AND('Raw Data'!$D157&gt;14, 'Raw Data'!$E157&gt;14), 'Raw Data'!AN157, 0)</f>
        <v/>
      </c>
      <c r="AJ162" s="2">
        <f>IF($A162, 1, 0)</f>
        <v/>
      </c>
      <c r="AK162">
        <f>IF(AI162=0, 'Raw Data'!AO157, 0)</f>
        <v/>
      </c>
      <c r="AL162" s="2">
        <f>IF($A162, 1, 0)</f>
        <v/>
      </c>
      <c r="AM162">
        <f>IF(AND('Raw Data'!$D157&gt;19, 'Raw Data'!$E157&gt;19), 'Raw Data'!AP157, 0)</f>
        <v/>
      </c>
      <c r="AN162" s="2">
        <f>IF($A162, 1, 0)</f>
        <v/>
      </c>
      <c r="AO162">
        <f>IF(AM162=0, 'Raw Data'!AQ157, 0)</f>
        <v/>
      </c>
      <c r="AP162" s="2">
        <f>IF($A162, 1, 0)</f>
        <v/>
      </c>
      <c r="AQ162">
        <f>IF(AND('Raw Data'!$D157&gt;24, 'Raw Data'!$E157&gt;24), 'Raw Data'!AR157, 0)</f>
        <v/>
      </c>
      <c r="AR162" s="2">
        <f>IF($A162, 1, 0)</f>
        <v/>
      </c>
      <c r="AS162">
        <f>IF(AQ162=0, 'Raw Data'!AS157, 0)</f>
        <v/>
      </c>
      <c r="AT162" s="2">
        <f>IF($A162, 1, 0)</f>
        <v/>
      </c>
      <c r="AU162">
        <f>IF(AND('Raw Data'!$D157&gt;29, 'Raw Data'!$E157&gt;29), 'Raw Data'!AT157, 0)</f>
        <v/>
      </c>
      <c r="AV162" s="2">
        <f>IF($A162, 1, 0)</f>
        <v/>
      </c>
      <c r="AW162">
        <f>IF(AU162=0, 'Raw Data'!AU157, 0)</f>
        <v/>
      </c>
      <c r="AX162" s="2">
        <f>IF($A162, 1, 0)</f>
        <v/>
      </c>
      <c r="AY162">
        <f>IF(ISNUMBER('Raw Data'!D157), IF(_xlfn.XLOOKUP(SMALL('Raw Data'!K157:N157, 1), K162:Q162, K162:Q162, 0)&gt;0, SMALL('Raw Data'!K157:N157, 1), 0), 0)</f>
        <v/>
      </c>
      <c r="AZ162" s="2">
        <f>IF($A162, 1, 0)</f>
        <v/>
      </c>
      <c r="BA162">
        <f>IF(ISNUMBER('Raw Data'!D157), IF(_xlfn.XLOOKUP(SMALL('Raw Data'!K157:N157, 2), K162:Q162, K162:Q162, 0)&gt;0, SMALL('Raw Data'!K157:N157, 2), 0), 0)</f>
        <v/>
      </c>
      <c r="BB162" s="2">
        <f>IF($A162, 1, 0)</f>
        <v/>
      </c>
      <c r="BC162">
        <f>IF(ISNUMBER('Raw Data'!D157), IF(_xlfn.XLOOKUP(SMALL('Raw Data'!K157:N157, 3), K162:Q162, K162:Q162, 0)&gt;0, SMALL('Raw Data'!K157:N157, 3), 0), 0)</f>
        <v/>
      </c>
      <c r="BD162" s="2">
        <f>IF($A162, 1, 0)</f>
        <v/>
      </c>
      <c r="BE162">
        <f>IF(ISNUMBER('Raw Data'!D157), IF(_xlfn.XLOOKUP(SMALL('Raw Data'!K157:N157, 4), K162:Q162, K162:Q162, 0)&gt;0, SMALL('Raw Data'!K157:N157, 4), 0), 0)</f>
        <v/>
      </c>
      <c r="BF162" s="2">
        <f>IF($A162, 1, 0)</f>
        <v/>
      </c>
      <c r="BG162">
        <f>IF(AND('Raw Data'!I157&lt;'Raw Data'!J157, 'Raw Data'!D157&gt;'Raw Data'!E157), 'Raw Data'!I157, IF(AND('Raw Data'!J157&lt;'Raw Data'!I157, 'Raw Data'!E157&gt;'Raw Data'!D157), 'Raw Data'!J157, 0))</f>
        <v/>
      </c>
      <c r="BH162">
        <f>IF(OR(AND('Raw Data'!I157&lt;'Raw Data'!J157, 'Raw Data'!I157&gt;BH$1), AND('Raw Data'!J157&lt;'Raw Data'!I157, 'Raw Data'!J157&gt;BH$1)), 1, 0)</f>
        <v/>
      </c>
      <c r="BI162">
        <f>IF(AND(BH162, ABS('Raw Data'!D157-'Raw Data'!E157)&lt;4), 'Raw Data'!Z157, 0)</f>
        <v/>
      </c>
      <c r="BJ162">
        <f>IF('Raw Data'!F157&gt;Analysis!BJ$1, 1, 0)</f>
        <v/>
      </c>
      <c r="BK162">
        <f>IF(BJ162, AQ162, 0)</f>
        <v/>
      </c>
      <c r="BL162">
        <f>IF(AND('Raw Data'!F157&lt;Analysis!BL$1, ISBLANK('Raw Data'!F157)=FALSE), 1, 0)</f>
        <v/>
      </c>
      <c r="BM162">
        <f>IF(BL162, AS162, 0)</f>
        <v/>
      </c>
      <c r="BN162">
        <f>IF(AND('Raw Data'!F157&lt;Analysis!BN$1, ISBLANK('Raw Data'!F157)=FALSE), 1, 0)</f>
        <v/>
      </c>
      <c r="BO162">
        <f>IF(BN162, AI162, 0)</f>
        <v/>
      </c>
    </row>
    <row r="163">
      <c r="A163" s="2">
        <f>'Raw Data'!A158</f>
        <v/>
      </c>
      <c r="B163" s="2">
        <f>IF(A163, 1, 0)</f>
        <v/>
      </c>
      <c r="C163">
        <f>IF('Raw Data'!D158&lt;'Raw Data'!E158, 'Raw Data'!J158, 0)</f>
        <v/>
      </c>
      <c r="D163" s="2">
        <f>IF(A163, 1, 0)</f>
        <v/>
      </c>
      <c r="E163">
        <f>IF('Raw Data'!D158&gt;'Raw Data'!E158, 'Raw Data'!I158, 0)</f>
        <v/>
      </c>
      <c r="F163" s="2">
        <f>IF('Raw Data'!F158&gt;0, 1, 0)</f>
        <v/>
      </c>
      <c r="G163">
        <f>IF(SUM('Raw Data'!D158:E158)&lt;'Raw Data'!F158, 'Raw Data'!H158, 0)</f>
        <v/>
      </c>
      <c r="H163">
        <f>IF('Raw Data'!F158&gt;0, 1, 0)</f>
        <v/>
      </c>
      <c r="I163">
        <f>IF(SUM('Raw Data'!D158:E158)&gt;'Raw Data'!F158, 'Raw Data'!G158, 0)</f>
        <v/>
      </c>
      <c r="J163" s="2">
        <f>IF($A163, 1, 0)</f>
        <v/>
      </c>
      <c r="K163">
        <f>IF(AND('Raw Data'!D158&gt;'Raw Data'!E158, ABS('Raw Data'!D158-'Raw Data'!E158)&lt;14), 'Raw Data'!K158, 0)</f>
        <v/>
      </c>
      <c r="L163" s="2">
        <f>IF($A163, 1, 0)</f>
        <v/>
      </c>
      <c r="M163">
        <f>IF(AND('Raw Data'!D158&gt;'Raw Data'!E158, ABS('Raw Data'!D158-'Raw Data'!E158)&gt;13), 'Raw Data'!L158, 0)</f>
        <v/>
      </c>
      <c r="N163" s="2">
        <f>IF($A163, 1, 0)</f>
        <v/>
      </c>
      <c r="O163">
        <f>IF(AND('Raw Data'!E158&gt;'Raw Data'!D158, ABS('Raw Data'!E158-'Raw Data'!D158)&lt;14), 'Raw Data'!M158, 0)</f>
        <v/>
      </c>
      <c r="P163" s="2">
        <f>IF($A163, 1, 0)</f>
        <v/>
      </c>
      <c r="Q163">
        <f>IF(AND('Raw Data'!E158&gt;'Raw Data'!D158, ABS('Raw Data'!E158-'Raw Data'!D158)&gt;13), 'Raw Data'!N158, 0)</f>
        <v/>
      </c>
      <c r="R163" s="2">
        <f>IF($A163, 1, 0)</f>
        <v/>
      </c>
      <c r="S163">
        <f>IF(AND('Raw Data'!D158&gt;'Raw Data'!E158, ABS('Raw Data'!E158-'Raw Data'!D158)&gt;7), 'Raw Data'!V158, 0)</f>
        <v/>
      </c>
      <c r="T163" s="2">
        <f>IF($A163, 1, 0)</f>
        <v/>
      </c>
      <c r="U163">
        <f>IF(ABS('Raw Data'!D158-'Raw Data'!E158)&lt;8, 'Raw Data'!W158, 0)</f>
        <v/>
      </c>
      <c r="V163" s="2">
        <f>IF($A163, 1, 0)</f>
        <v/>
      </c>
      <c r="W163">
        <f>IF(AND('Raw Data'!E158&gt;'Raw Data'!D158, ABS('Raw Data'!E158-'Raw Data'!D158)&gt;7), 'Raw Data'!X158, 0)</f>
        <v/>
      </c>
      <c r="X163" s="2">
        <f>IF($A163, 1, 0)</f>
        <v/>
      </c>
      <c r="Y163">
        <f>IF(AND('Raw Data'!D158&gt;'Raw Data'!E158, ABS('Raw Data'!E158-'Raw Data'!D158)&gt;3), 'Raw Data'!Y158, 0)</f>
        <v/>
      </c>
      <c r="Z163" s="2">
        <f>IF($A163, 1, 0)</f>
        <v/>
      </c>
      <c r="AA163">
        <f>IF(ABS('Raw Data'!D158-'Raw Data'!E158)&lt;4, 'Raw Data'!Z158, 0)</f>
        <v/>
      </c>
      <c r="AB163" s="2">
        <f>IF($A163, 1, 0)</f>
        <v/>
      </c>
      <c r="AC163">
        <f>IF(AND('Raw Data'!E158&gt;'Raw Data'!D158, ABS('Raw Data'!E158-'Raw Data'!D158)&gt;7), 'Raw Data'!AA158, 0)</f>
        <v/>
      </c>
      <c r="AD163" s="2">
        <f>IF($A163, 1, 0)</f>
        <v/>
      </c>
      <c r="AE163">
        <f>IF(AND('Raw Data'!D158&gt;9, 'Raw Data'!E158&gt;9), 'Raw Data'!AL158, 0)</f>
        <v/>
      </c>
      <c r="AF163" s="2">
        <f>IF($A163, 1, 0)</f>
        <v/>
      </c>
      <c r="AG163">
        <f>IF(AE163=0, 'Raw Data'!AM158, 0)</f>
        <v/>
      </c>
      <c r="AH163" s="2">
        <f>IF($A163, 1, 0)</f>
        <v/>
      </c>
      <c r="AI163">
        <f>IF(AND('Raw Data'!$D158&gt;14, 'Raw Data'!$E158&gt;14), 'Raw Data'!AN158, 0)</f>
        <v/>
      </c>
      <c r="AJ163" s="2">
        <f>IF($A163, 1, 0)</f>
        <v/>
      </c>
      <c r="AK163">
        <f>IF(AI163=0, 'Raw Data'!AO158, 0)</f>
        <v/>
      </c>
      <c r="AL163" s="2">
        <f>IF($A163, 1, 0)</f>
        <v/>
      </c>
      <c r="AM163">
        <f>IF(AND('Raw Data'!$D158&gt;19, 'Raw Data'!$E158&gt;19), 'Raw Data'!AP158, 0)</f>
        <v/>
      </c>
      <c r="AN163" s="2">
        <f>IF($A163, 1, 0)</f>
        <v/>
      </c>
      <c r="AO163">
        <f>IF(AM163=0, 'Raw Data'!AQ158, 0)</f>
        <v/>
      </c>
      <c r="AP163" s="2">
        <f>IF($A163, 1, 0)</f>
        <v/>
      </c>
      <c r="AQ163">
        <f>IF(AND('Raw Data'!$D158&gt;24, 'Raw Data'!$E158&gt;24), 'Raw Data'!AR158, 0)</f>
        <v/>
      </c>
      <c r="AR163" s="2">
        <f>IF($A163, 1, 0)</f>
        <v/>
      </c>
      <c r="AS163">
        <f>IF(AQ163=0, 'Raw Data'!AS158, 0)</f>
        <v/>
      </c>
      <c r="AT163" s="2">
        <f>IF($A163, 1, 0)</f>
        <v/>
      </c>
      <c r="AU163">
        <f>IF(AND('Raw Data'!$D158&gt;29, 'Raw Data'!$E158&gt;29), 'Raw Data'!AT158, 0)</f>
        <v/>
      </c>
      <c r="AV163" s="2">
        <f>IF($A163, 1, 0)</f>
        <v/>
      </c>
      <c r="AW163">
        <f>IF(AU163=0, 'Raw Data'!AU158, 0)</f>
        <v/>
      </c>
      <c r="AX163" s="2">
        <f>IF($A163, 1, 0)</f>
        <v/>
      </c>
      <c r="AY163">
        <f>IF(ISNUMBER('Raw Data'!D158), IF(_xlfn.XLOOKUP(SMALL('Raw Data'!K158:N158, 1), K163:Q163, K163:Q163, 0)&gt;0, SMALL('Raw Data'!K158:N158, 1), 0), 0)</f>
        <v/>
      </c>
      <c r="AZ163" s="2">
        <f>IF($A163, 1, 0)</f>
        <v/>
      </c>
      <c r="BA163">
        <f>IF(ISNUMBER('Raw Data'!D158), IF(_xlfn.XLOOKUP(SMALL('Raw Data'!K158:N158, 2), K163:Q163, K163:Q163, 0)&gt;0, SMALL('Raw Data'!K158:N158, 2), 0), 0)</f>
        <v/>
      </c>
      <c r="BB163" s="2">
        <f>IF($A163, 1, 0)</f>
        <v/>
      </c>
      <c r="BC163">
        <f>IF(ISNUMBER('Raw Data'!D158), IF(_xlfn.XLOOKUP(SMALL('Raw Data'!K158:N158, 3), K163:Q163, K163:Q163, 0)&gt;0, SMALL('Raw Data'!K158:N158, 3), 0), 0)</f>
        <v/>
      </c>
      <c r="BD163" s="2">
        <f>IF($A163, 1, 0)</f>
        <v/>
      </c>
      <c r="BE163">
        <f>IF(ISNUMBER('Raw Data'!D158), IF(_xlfn.XLOOKUP(SMALL('Raw Data'!K158:N158, 4), K163:Q163, K163:Q163, 0)&gt;0, SMALL('Raw Data'!K158:N158, 4), 0), 0)</f>
        <v/>
      </c>
      <c r="BF163" s="2">
        <f>IF($A163, 1, 0)</f>
        <v/>
      </c>
      <c r="BG163">
        <f>IF(AND('Raw Data'!I158&lt;'Raw Data'!J158, 'Raw Data'!D158&gt;'Raw Data'!E158), 'Raw Data'!I158, IF(AND('Raw Data'!J158&lt;'Raw Data'!I158, 'Raw Data'!E158&gt;'Raw Data'!D158), 'Raw Data'!J158, 0))</f>
        <v/>
      </c>
      <c r="BH163">
        <f>IF(OR(AND('Raw Data'!I158&lt;'Raw Data'!J158, 'Raw Data'!I158&gt;BH$1), AND('Raw Data'!J158&lt;'Raw Data'!I158, 'Raw Data'!J158&gt;BH$1)), 1, 0)</f>
        <v/>
      </c>
      <c r="BI163">
        <f>IF(AND(BH163, ABS('Raw Data'!D158-'Raw Data'!E158)&lt;4), 'Raw Data'!Z158, 0)</f>
        <v/>
      </c>
      <c r="BJ163">
        <f>IF('Raw Data'!F158&gt;Analysis!BJ$1, 1, 0)</f>
        <v/>
      </c>
      <c r="BK163">
        <f>IF(BJ163, AQ163, 0)</f>
        <v/>
      </c>
      <c r="BL163">
        <f>IF(AND('Raw Data'!F158&lt;Analysis!BL$1, ISBLANK('Raw Data'!F158)=FALSE), 1, 0)</f>
        <v/>
      </c>
      <c r="BM163">
        <f>IF(BL163, AS163, 0)</f>
        <v/>
      </c>
      <c r="BN163">
        <f>IF(AND('Raw Data'!F158&lt;Analysis!BN$1, ISBLANK('Raw Data'!F158)=FALSE), 1, 0)</f>
        <v/>
      </c>
      <c r="BO163">
        <f>IF(BN163, AI163, 0)</f>
        <v/>
      </c>
    </row>
    <row r="164">
      <c r="A164" s="2">
        <f>'Raw Data'!A159</f>
        <v/>
      </c>
      <c r="B164" s="2">
        <f>IF(A164, 1, 0)</f>
        <v/>
      </c>
      <c r="C164">
        <f>IF('Raw Data'!D159&lt;'Raw Data'!E159, 'Raw Data'!J159, 0)</f>
        <v/>
      </c>
      <c r="D164" s="2">
        <f>IF(A164, 1, 0)</f>
        <v/>
      </c>
      <c r="E164">
        <f>IF('Raw Data'!D159&gt;'Raw Data'!E159, 'Raw Data'!I159, 0)</f>
        <v/>
      </c>
      <c r="F164" s="2">
        <f>IF('Raw Data'!F159&gt;0, 1, 0)</f>
        <v/>
      </c>
      <c r="G164">
        <f>IF(SUM('Raw Data'!D159:E159)&lt;'Raw Data'!F159, 'Raw Data'!H159, 0)</f>
        <v/>
      </c>
      <c r="H164">
        <f>IF('Raw Data'!F159&gt;0, 1, 0)</f>
        <v/>
      </c>
      <c r="I164">
        <f>IF(SUM('Raw Data'!D159:E159)&gt;'Raw Data'!F159, 'Raw Data'!G159, 0)</f>
        <v/>
      </c>
      <c r="J164" s="2">
        <f>IF($A164, 1, 0)</f>
        <v/>
      </c>
      <c r="K164">
        <f>IF(AND('Raw Data'!D159&gt;'Raw Data'!E159, ABS('Raw Data'!D159-'Raw Data'!E159)&lt;14), 'Raw Data'!K159, 0)</f>
        <v/>
      </c>
      <c r="L164" s="2">
        <f>IF($A164, 1, 0)</f>
        <v/>
      </c>
      <c r="M164">
        <f>IF(AND('Raw Data'!D159&gt;'Raw Data'!E159, ABS('Raw Data'!D159-'Raw Data'!E159)&gt;13), 'Raw Data'!L159, 0)</f>
        <v/>
      </c>
      <c r="N164" s="2">
        <f>IF($A164, 1, 0)</f>
        <v/>
      </c>
      <c r="O164">
        <f>IF(AND('Raw Data'!E159&gt;'Raw Data'!D159, ABS('Raw Data'!E159-'Raw Data'!D159)&lt;14), 'Raw Data'!M159, 0)</f>
        <v/>
      </c>
      <c r="P164" s="2">
        <f>IF($A164, 1, 0)</f>
        <v/>
      </c>
      <c r="Q164">
        <f>IF(AND('Raw Data'!E159&gt;'Raw Data'!D159, ABS('Raw Data'!E159-'Raw Data'!D159)&gt;13), 'Raw Data'!N159, 0)</f>
        <v/>
      </c>
      <c r="R164" s="2">
        <f>IF($A164, 1, 0)</f>
        <v/>
      </c>
      <c r="S164">
        <f>IF(AND('Raw Data'!D159&gt;'Raw Data'!E159, ABS('Raw Data'!E159-'Raw Data'!D159)&gt;7), 'Raw Data'!V159, 0)</f>
        <v/>
      </c>
      <c r="T164" s="2">
        <f>IF($A164, 1, 0)</f>
        <v/>
      </c>
      <c r="U164">
        <f>IF(ABS('Raw Data'!D159-'Raw Data'!E159)&lt;8, 'Raw Data'!W159, 0)</f>
        <v/>
      </c>
      <c r="V164" s="2">
        <f>IF($A164, 1, 0)</f>
        <v/>
      </c>
      <c r="W164">
        <f>IF(AND('Raw Data'!E159&gt;'Raw Data'!D159, ABS('Raw Data'!E159-'Raw Data'!D159)&gt;7), 'Raw Data'!X159, 0)</f>
        <v/>
      </c>
      <c r="X164" s="2">
        <f>IF($A164, 1, 0)</f>
        <v/>
      </c>
      <c r="Y164">
        <f>IF(AND('Raw Data'!D159&gt;'Raw Data'!E159, ABS('Raw Data'!E159-'Raw Data'!D159)&gt;3), 'Raw Data'!Y159, 0)</f>
        <v/>
      </c>
      <c r="Z164" s="2">
        <f>IF($A164, 1, 0)</f>
        <v/>
      </c>
      <c r="AA164">
        <f>IF(ABS('Raw Data'!D159-'Raw Data'!E159)&lt;4, 'Raw Data'!Z159, 0)</f>
        <v/>
      </c>
      <c r="AB164" s="2">
        <f>IF($A164, 1, 0)</f>
        <v/>
      </c>
      <c r="AC164">
        <f>IF(AND('Raw Data'!E159&gt;'Raw Data'!D159, ABS('Raw Data'!E159-'Raw Data'!D159)&gt;7), 'Raw Data'!AA159, 0)</f>
        <v/>
      </c>
      <c r="AD164" s="2">
        <f>IF($A164, 1, 0)</f>
        <v/>
      </c>
      <c r="AE164">
        <f>IF(AND('Raw Data'!D159&gt;9, 'Raw Data'!E159&gt;9), 'Raw Data'!AL159, 0)</f>
        <v/>
      </c>
      <c r="AF164" s="2">
        <f>IF($A164, 1, 0)</f>
        <v/>
      </c>
      <c r="AG164">
        <f>IF(AE164=0, 'Raw Data'!AM159, 0)</f>
        <v/>
      </c>
      <c r="AH164" s="2">
        <f>IF($A164, 1, 0)</f>
        <v/>
      </c>
      <c r="AI164">
        <f>IF(AND('Raw Data'!$D159&gt;14, 'Raw Data'!$E159&gt;14), 'Raw Data'!AN159, 0)</f>
        <v/>
      </c>
      <c r="AJ164" s="2">
        <f>IF($A164, 1, 0)</f>
        <v/>
      </c>
      <c r="AK164">
        <f>IF(AI164=0, 'Raw Data'!AO159, 0)</f>
        <v/>
      </c>
      <c r="AL164" s="2">
        <f>IF($A164, 1, 0)</f>
        <v/>
      </c>
      <c r="AM164">
        <f>IF(AND('Raw Data'!$D159&gt;19, 'Raw Data'!$E159&gt;19), 'Raw Data'!AP159, 0)</f>
        <v/>
      </c>
      <c r="AN164" s="2">
        <f>IF($A164, 1, 0)</f>
        <v/>
      </c>
      <c r="AO164">
        <f>IF(AM164=0, 'Raw Data'!AQ159, 0)</f>
        <v/>
      </c>
      <c r="AP164" s="2">
        <f>IF($A164, 1, 0)</f>
        <v/>
      </c>
      <c r="AQ164">
        <f>IF(AND('Raw Data'!$D159&gt;24, 'Raw Data'!$E159&gt;24), 'Raw Data'!AR159, 0)</f>
        <v/>
      </c>
      <c r="AR164" s="2">
        <f>IF($A164, 1, 0)</f>
        <v/>
      </c>
      <c r="AS164">
        <f>IF(AQ164=0, 'Raw Data'!AS159, 0)</f>
        <v/>
      </c>
      <c r="AT164" s="2">
        <f>IF($A164, 1, 0)</f>
        <v/>
      </c>
      <c r="AU164">
        <f>IF(AND('Raw Data'!$D159&gt;29, 'Raw Data'!$E159&gt;29), 'Raw Data'!AT159, 0)</f>
        <v/>
      </c>
      <c r="AV164" s="2">
        <f>IF($A164, 1, 0)</f>
        <v/>
      </c>
      <c r="AW164">
        <f>IF(AU164=0, 'Raw Data'!AU159, 0)</f>
        <v/>
      </c>
      <c r="AX164" s="2">
        <f>IF($A164, 1, 0)</f>
        <v/>
      </c>
      <c r="AY164">
        <f>IF(ISNUMBER('Raw Data'!D159), IF(_xlfn.XLOOKUP(SMALL('Raw Data'!K159:N159, 1), K164:Q164, K164:Q164, 0)&gt;0, SMALL('Raw Data'!K159:N159, 1), 0), 0)</f>
        <v/>
      </c>
      <c r="AZ164" s="2">
        <f>IF($A164, 1, 0)</f>
        <v/>
      </c>
      <c r="BA164">
        <f>IF(ISNUMBER('Raw Data'!D159), IF(_xlfn.XLOOKUP(SMALL('Raw Data'!K159:N159, 2), K164:Q164, K164:Q164, 0)&gt;0, SMALL('Raw Data'!K159:N159, 2), 0), 0)</f>
        <v/>
      </c>
      <c r="BB164" s="2">
        <f>IF($A164, 1, 0)</f>
        <v/>
      </c>
      <c r="BC164">
        <f>IF(ISNUMBER('Raw Data'!D159), IF(_xlfn.XLOOKUP(SMALL('Raw Data'!K159:N159, 3), K164:Q164, K164:Q164, 0)&gt;0, SMALL('Raw Data'!K159:N159, 3), 0), 0)</f>
        <v/>
      </c>
      <c r="BD164" s="2">
        <f>IF($A164, 1, 0)</f>
        <v/>
      </c>
      <c r="BE164">
        <f>IF(ISNUMBER('Raw Data'!D159), IF(_xlfn.XLOOKUP(SMALL('Raw Data'!K159:N159, 4), K164:Q164, K164:Q164, 0)&gt;0, SMALL('Raw Data'!K159:N159, 4), 0), 0)</f>
        <v/>
      </c>
      <c r="BF164" s="2">
        <f>IF($A164, 1, 0)</f>
        <v/>
      </c>
      <c r="BG164">
        <f>IF(AND('Raw Data'!I159&lt;'Raw Data'!J159, 'Raw Data'!D159&gt;'Raw Data'!E159), 'Raw Data'!I159, IF(AND('Raw Data'!J159&lt;'Raw Data'!I159, 'Raw Data'!E159&gt;'Raw Data'!D159), 'Raw Data'!J159, 0))</f>
        <v/>
      </c>
      <c r="BH164">
        <f>IF(OR(AND('Raw Data'!I159&lt;'Raw Data'!J159, 'Raw Data'!I159&gt;BH$1), AND('Raw Data'!J159&lt;'Raw Data'!I159, 'Raw Data'!J159&gt;BH$1)), 1, 0)</f>
        <v/>
      </c>
      <c r="BI164">
        <f>IF(AND(BH164, ABS('Raw Data'!D159-'Raw Data'!E159)&lt;4), 'Raw Data'!Z159, 0)</f>
        <v/>
      </c>
      <c r="BJ164">
        <f>IF('Raw Data'!F159&gt;Analysis!BJ$1, 1, 0)</f>
        <v/>
      </c>
      <c r="BK164">
        <f>IF(BJ164, AQ164, 0)</f>
        <v/>
      </c>
      <c r="BL164">
        <f>IF(AND('Raw Data'!F159&lt;Analysis!BL$1, ISBLANK('Raw Data'!F159)=FALSE), 1, 0)</f>
        <v/>
      </c>
      <c r="BM164">
        <f>IF(BL164, AS164, 0)</f>
        <v/>
      </c>
      <c r="BN164">
        <f>IF(AND('Raw Data'!F159&lt;Analysis!BN$1, ISBLANK('Raw Data'!F159)=FALSE), 1, 0)</f>
        <v/>
      </c>
      <c r="BO164">
        <f>IF(BN164, AI164, 0)</f>
        <v/>
      </c>
    </row>
    <row r="165">
      <c r="A165" s="2">
        <f>'Raw Data'!A160</f>
        <v/>
      </c>
      <c r="B165" s="2">
        <f>IF(A165, 1, 0)</f>
        <v/>
      </c>
      <c r="C165">
        <f>IF('Raw Data'!D160&lt;'Raw Data'!E160, 'Raw Data'!J160, 0)</f>
        <v/>
      </c>
      <c r="D165" s="2">
        <f>IF(A165, 1, 0)</f>
        <v/>
      </c>
      <c r="E165">
        <f>IF('Raw Data'!D160&gt;'Raw Data'!E160, 'Raw Data'!I160, 0)</f>
        <v/>
      </c>
      <c r="F165" s="2">
        <f>IF('Raw Data'!F160&gt;0, 1, 0)</f>
        <v/>
      </c>
      <c r="G165">
        <f>IF(SUM('Raw Data'!D160:E160)&lt;'Raw Data'!F160, 'Raw Data'!H160, 0)</f>
        <v/>
      </c>
      <c r="H165">
        <f>IF('Raw Data'!F160&gt;0, 1, 0)</f>
        <v/>
      </c>
      <c r="I165">
        <f>IF(SUM('Raw Data'!D160:E160)&gt;'Raw Data'!F160, 'Raw Data'!G160, 0)</f>
        <v/>
      </c>
      <c r="J165" s="2">
        <f>IF($A165, 1, 0)</f>
        <v/>
      </c>
      <c r="K165">
        <f>IF(AND('Raw Data'!D160&gt;'Raw Data'!E160, ABS('Raw Data'!D160-'Raw Data'!E160)&lt;14), 'Raw Data'!K160, 0)</f>
        <v/>
      </c>
      <c r="L165" s="2">
        <f>IF($A165, 1, 0)</f>
        <v/>
      </c>
      <c r="M165">
        <f>IF(AND('Raw Data'!D160&gt;'Raw Data'!E160, ABS('Raw Data'!D160-'Raw Data'!E160)&gt;13), 'Raw Data'!L160, 0)</f>
        <v/>
      </c>
      <c r="N165" s="2">
        <f>IF($A165, 1, 0)</f>
        <v/>
      </c>
      <c r="O165">
        <f>IF(AND('Raw Data'!E160&gt;'Raw Data'!D160, ABS('Raw Data'!E160-'Raw Data'!D160)&lt;14), 'Raw Data'!M160, 0)</f>
        <v/>
      </c>
      <c r="P165" s="2">
        <f>IF($A165, 1, 0)</f>
        <v/>
      </c>
      <c r="Q165">
        <f>IF(AND('Raw Data'!E160&gt;'Raw Data'!D160, ABS('Raw Data'!E160-'Raw Data'!D160)&gt;13), 'Raw Data'!N160, 0)</f>
        <v/>
      </c>
      <c r="R165" s="2">
        <f>IF($A165, 1, 0)</f>
        <v/>
      </c>
      <c r="S165">
        <f>IF(AND('Raw Data'!D160&gt;'Raw Data'!E160, ABS('Raw Data'!E160-'Raw Data'!D160)&gt;7), 'Raw Data'!V160, 0)</f>
        <v/>
      </c>
      <c r="T165" s="2">
        <f>IF($A165, 1, 0)</f>
        <v/>
      </c>
      <c r="U165">
        <f>IF(ABS('Raw Data'!D160-'Raw Data'!E160)&lt;8, 'Raw Data'!W160, 0)</f>
        <v/>
      </c>
      <c r="V165" s="2">
        <f>IF($A165, 1, 0)</f>
        <v/>
      </c>
      <c r="W165">
        <f>IF(AND('Raw Data'!E160&gt;'Raw Data'!D160, ABS('Raw Data'!E160-'Raw Data'!D160)&gt;7), 'Raw Data'!X160, 0)</f>
        <v/>
      </c>
      <c r="X165" s="2">
        <f>IF($A165, 1, 0)</f>
        <v/>
      </c>
      <c r="Y165">
        <f>IF(AND('Raw Data'!D160&gt;'Raw Data'!E160, ABS('Raw Data'!E160-'Raw Data'!D160)&gt;3), 'Raw Data'!Y160, 0)</f>
        <v/>
      </c>
      <c r="Z165" s="2">
        <f>IF($A165, 1, 0)</f>
        <v/>
      </c>
      <c r="AA165">
        <f>IF(ABS('Raw Data'!D160-'Raw Data'!E160)&lt;4, 'Raw Data'!Z160, 0)</f>
        <v/>
      </c>
      <c r="AB165" s="2">
        <f>IF($A165, 1, 0)</f>
        <v/>
      </c>
      <c r="AC165">
        <f>IF(AND('Raw Data'!E160&gt;'Raw Data'!D160, ABS('Raw Data'!E160-'Raw Data'!D160)&gt;7), 'Raw Data'!AA160, 0)</f>
        <v/>
      </c>
      <c r="AD165" s="2">
        <f>IF($A165, 1, 0)</f>
        <v/>
      </c>
      <c r="AE165">
        <f>IF(AND('Raw Data'!D160&gt;9, 'Raw Data'!E160&gt;9), 'Raw Data'!AL160, 0)</f>
        <v/>
      </c>
      <c r="AF165" s="2">
        <f>IF($A165, 1, 0)</f>
        <v/>
      </c>
      <c r="AG165">
        <f>IF(AE165=0, 'Raw Data'!AM160, 0)</f>
        <v/>
      </c>
      <c r="AH165" s="2">
        <f>IF($A165, 1, 0)</f>
        <v/>
      </c>
      <c r="AI165">
        <f>IF(AND('Raw Data'!$D160&gt;14, 'Raw Data'!$E160&gt;14), 'Raw Data'!AN160, 0)</f>
        <v/>
      </c>
      <c r="AJ165" s="2">
        <f>IF($A165, 1, 0)</f>
        <v/>
      </c>
      <c r="AK165">
        <f>IF(AI165=0, 'Raw Data'!AO160, 0)</f>
        <v/>
      </c>
      <c r="AL165" s="2">
        <f>IF($A165, 1, 0)</f>
        <v/>
      </c>
      <c r="AM165">
        <f>IF(AND('Raw Data'!$D160&gt;19, 'Raw Data'!$E160&gt;19), 'Raw Data'!AP160, 0)</f>
        <v/>
      </c>
      <c r="AN165" s="2">
        <f>IF($A165, 1, 0)</f>
        <v/>
      </c>
      <c r="AO165">
        <f>IF(AM165=0, 'Raw Data'!AQ160, 0)</f>
        <v/>
      </c>
      <c r="AP165" s="2">
        <f>IF($A165, 1, 0)</f>
        <v/>
      </c>
      <c r="AQ165">
        <f>IF(AND('Raw Data'!$D160&gt;24, 'Raw Data'!$E160&gt;24), 'Raw Data'!AR160, 0)</f>
        <v/>
      </c>
      <c r="AR165" s="2">
        <f>IF($A165, 1, 0)</f>
        <v/>
      </c>
      <c r="AS165">
        <f>IF(AQ165=0, 'Raw Data'!AS160, 0)</f>
        <v/>
      </c>
      <c r="AT165" s="2">
        <f>IF($A165, 1, 0)</f>
        <v/>
      </c>
      <c r="AU165">
        <f>IF(AND('Raw Data'!$D160&gt;29, 'Raw Data'!$E160&gt;29), 'Raw Data'!AT160, 0)</f>
        <v/>
      </c>
      <c r="AV165" s="2">
        <f>IF($A165, 1, 0)</f>
        <v/>
      </c>
      <c r="AW165">
        <f>IF(AU165=0, 'Raw Data'!AU160, 0)</f>
        <v/>
      </c>
      <c r="AX165" s="2">
        <f>IF($A165, 1, 0)</f>
        <v/>
      </c>
      <c r="AY165">
        <f>IF(ISNUMBER('Raw Data'!D160), IF(_xlfn.XLOOKUP(SMALL('Raw Data'!K160:N160, 1), K165:Q165, K165:Q165, 0)&gt;0, SMALL('Raw Data'!K160:N160, 1), 0), 0)</f>
        <v/>
      </c>
      <c r="AZ165" s="2">
        <f>IF($A165, 1, 0)</f>
        <v/>
      </c>
      <c r="BA165">
        <f>IF(ISNUMBER('Raw Data'!D160), IF(_xlfn.XLOOKUP(SMALL('Raw Data'!K160:N160, 2), K165:Q165, K165:Q165, 0)&gt;0, SMALL('Raw Data'!K160:N160, 2), 0), 0)</f>
        <v/>
      </c>
      <c r="BB165" s="2">
        <f>IF($A165, 1, 0)</f>
        <v/>
      </c>
      <c r="BC165">
        <f>IF(ISNUMBER('Raw Data'!D160), IF(_xlfn.XLOOKUP(SMALL('Raw Data'!K160:N160, 3), K165:Q165, K165:Q165, 0)&gt;0, SMALL('Raw Data'!K160:N160, 3), 0), 0)</f>
        <v/>
      </c>
      <c r="BD165" s="2">
        <f>IF($A165, 1, 0)</f>
        <v/>
      </c>
      <c r="BE165">
        <f>IF(ISNUMBER('Raw Data'!D160), IF(_xlfn.XLOOKUP(SMALL('Raw Data'!K160:N160, 4), K165:Q165, K165:Q165, 0)&gt;0, SMALL('Raw Data'!K160:N160, 4), 0), 0)</f>
        <v/>
      </c>
      <c r="BF165" s="2">
        <f>IF($A165, 1, 0)</f>
        <v/>
      </c>
      <c r="BG165">
        <f>IF(AND('Raw Data'!I160&lt;'Raw Data'!J160, 'Raw Data'!D160&gt;'Raw Data'!E160), 'Raw Data'!I160, IF(AND('Raw Data'!J160&lt;'Raw Data'!I160, 'Raw Data'!E160&gt;'Raw Data'!D160), 'Raw Data'!J160, 0))</f>
        <v/>
      </c>
      <c r="BH165">
        <f>IF(OR(AND('Raw Data'!I160&lt;'Raw Data'!J160, 'Raw Data'!I160&gt;BH$1), AND('Raw Data'!J160&lt;'Raw Data'!I160, 'Raw Data'!J160&gt;BH$1)), 1, 0)</f>
        <v/>
      </c>
      <c r="BI165">
        <f>IF(AND(BH165, ABS('Raw Data'!D160-'Raw Data'!E160)&lt;4), 'Raw Data'!Z160, 0)</f>
        <v/>
      </c>
      <c r="BJ165">
        <f>IF('Raw Data'!F160&gt;Analysis!BJ$1, 1, 0)</f>
        <v/>
      </c>
      <c r="BK165">
        <f>IF(BJ165, AQ165, 0)</f>
        <v/>
      </c>
      <c r="BL165">
        <f>IF(AND('Raw Data'!F160&lt;Analysis!BL$1, ISBLANK('Raw Data'!F160)=FALSE), 1, 0)</f>
        <v/>
      </c>
      <c r="BM165">
        <f>IF(BL165, AS165, 0)</f>
        <v/>
      </c>
      <c r="BN165">
        <f>IF(AND('Raw Data'!F160&lt;Analysis!BN$1, ISBLANK('Raw Data'!F160)=FALSE), 1, 0)</f>
        <v/>
      </c>
      <c r="BO165">
        <f>IF(BN165, AI165, 0)</f>
        <v/>
      </c>
    </row>
    <row r="166">
      <c r="A166" s="2">
        <f>'Raw Data'!A161</f>
        <v/>
      </c>
      <c r="B166" s="2">
        <f>IF(A166, 1, 0)</f>
        <v/>
      </c>
      <c r="C166">
        <f>IF('Raw Data'!D161&lt;'Raw Data'!E161, 'Raw Data'!J161, 0)</f>
        <v/>
      </c>
      <c r="D166" s="2">
        <f>IF(A166, 1, 0)</f>
        <v/>
      </c>
      <c r="E166">
        <f>IF('Raw Data'!D161&gt;'Raw Data'!E161, 'Raw Data'!I161, 0)</f>
        <v/>
      </c>
      <c r="F166" s="2">
        <f>IF('Raw Data'!F161&gt;0, 1, 0)</f>
        <v/>
      </c>
      <c r="G166">
        <f>IF(SUM('Raw Data'!D161:E161)&lt;'Raw Data'!F161, 'Raw Data'!H161, 0)</f>
        <v/>
      </c>
      <c r="H166">
        <f>IF('Raw Data'!F161&gt;0, 1, 0)</f>
        <v/>
      </c>
      <c r="I166">
        <f>IF(SUM('Raw Data'!D161:E161)&gt;'Raw Data'!F161, 'Raw Data'!G161, 0)</f>
        <v/>
      </c>
      <c r="J166" s="2">
        <f>IF($A166, 1, 0)</f>
        <v/>
      </c>
      <c r="K166">
        <f>IF(AND('Raw Data'!D161&gt;'Raw Data'!E161, ABS('Raw Data'!D161-'Raw Data'!E161)&lt;14), 'Raw Data'!K161, 0)</f>
        <v/>
      </c>
      <c r="L166" s="2">
        <f>IF($A166, 1, 0)</f>
        <v/>
      </c>
      <c r="M166">
        <f>IF(AND('Raw Data'!D161&gt;'Raw Data'!E161, ABS('Raw Data'!D161-'Raw Data'!E161)&gt;13), 'Raw Data'!L161, 0)</f>
        <v/>
      </c>
      <c r="N166" s="2">
        <f>IF($A166, 1, 0)</f>
        <v/>
      </c>
      <c r="O166">
        <f>IF(AND('Raw Data'!E161&gt;'Raw Data'!D161, ABS('Raw Data'!E161-'Raw Data'!D161)&lt;14), 'Raw Data'!M161, 0)</f>
        <v/>
      </c>
      <c r="P166" s="2">
        <f>IF($A166, 1, 0)</f>
        <v/>
      </c>
      <c r="Q166">
        <f>IF(AND('Raw Data'!E161&gt;'Raw Data'!D161, ABS('Raw Data'!E161-'Raw Data'!D161)&gt;13), 'Raw Data'!N161, 0)</f>
        <v/>
      </c>
      <c r="R166" s="2">
        <f>IF($A166, 1, 0)</f>
        <v/>
      </c>
      <c r="S166">
        <f>IF(AND('Raw Data'!D161&gt;'Raw Data'!E161, ABS('Raw Data'!E161-'Raw Data'!D161)&gt;7), 'Raw Data'!V161, 0)</f>
        <v/>
      </c>
      <c r="T166" s="2">
        <f>IF($A166, 1, 0)</f>
        <v/>
      </c>
      <c r="U166">
        <f>IF(ABS('Raw Data'!D161-'Raw Data'!E161)&lt;8, 'Raw Data'!W161, 0)</f>
        <v/>
      </c>
      <c r="V166" s="2">
        <f>IF($A166, 1, 0)</f>
        <v/>
      </c>
      <c r="W166">
        <f>IF(AND('Raw Data'!E161&gt;'Raw Data'!D161, ABS('Raw Data'!E161-'Raw Data'!D161)&gt;7), 'Raw Data'!X161, 0)</f>
        <v/>
      </c>
      <c r="X166" s="2">
        <f>IF($A166, 1, 0)</f>
        <v/>
      </c>
      <c r="Y166">
        <f>IF(AND('Raw Data'!D161&gt;'Raw Data'!E161, ABS('Raw Data'!E161-'Raw Data'!D161)&gt;3), 'Raw Data'!Y161, 0)</f>
        <v/>
      </c>
      <c r="Z166" s="2">
        <f>IF($A166, 1, 0)</f>
        <v/>
      </c>
      <c r="AA166">
        <f>IF(ABS('Raw Data'!D161-'Raw Data'!E161)&lt;4, 'Raw Data'!Z161, 0)</f>
        <v/>
      </c>
      <c r="AB166" s="2">
        <f>IF($A166, 1, 0)</f>
        <v/>
      </c>
      <c r="AC166">
        <f>IF(AND('Raw Data'!E161&gt;'Raw Data'!D161, ABS('Raw Data'!E161-'Raw Data'!D161)&gt;7), 'Raw Data'!AA161, 0)</f>
        <v/>
      </c>
      <c r="AD166" s="2">
        <f>IF($A166, 1, 0)</f>
        <v/>
      </c>
      <c r="AE166">
        <f>IF(AND('Raw Data'!D161&gt;9, 'Raw Data'!E161&gt;9), 'Raw Data'!AL161, 0)</f>
        <v/>
      </c>
      <c r="AF166" s="2">
        <f>IF($A166, 1, 0)</f>
        <v/>
      </c>
      <c r="AG166">
        <f>IF(AE166=0, 'Raw Data'!AM161, 0)</f>
        <v/>
      </c>
      <c r="AH166" s="2">
        <f>IF($A166, 1, 0)</f>
        <v/>
      </c>
      <c r="AI166">
        <f>IF(AND('Raw Data'!$D161&gt;14, 'Raw Data'!$E161&gt;14), 'Raw Data'!AN161, 0)</f>
        <v/>
      </c>
      <c r="AJ166" s="2">
        <f>IF($A166, 1, 0)</f>
        <v/>
      </c>
      <c r="AK166">
        <f>IF(AI166=0, 'Raw Data'!AO161, 0)</f>
        <v/>
      </c>
      <c r="AL166" s="2">
        <f>IF($A166, 1, 0)</f>
        <v/>
      </c>
      <c r="AM166">
        <f>IF(AND('Raw Data'!$D161&gt;19, 'Raw Data'!$E161&gt;19), 'Raw Data'!AP161, 0)</f>
        <v/>
      </c>
      <c r="AN166" s="2">
        <f>IF($A166, 1, 0)</f>
        <v/>
      </c>
      <c r="AO166">
        <f>IF(AM166=0, 'Raw Data'!AQ161, 0)</f>
        <v/>
      </c>
      <c r="AP166" s="2">
        <f>IF($A166, 1, 0)</f>
        <v/>
      </c>
      <c r="AQ166">
        <f>IF(AND('Raw Data'!$D161&gt;24, 'Raw Data'!$E161&gt;24), 'Raw Data'!AR161, 0)</f>
        <v/>
      </c>
      <c r="AR166" s="2">
        <f>IF($A166, 1, 0)</f>
        <v/>
      </c>
      <c r="AS166">
        <f>IF(AQ166=0, 'Raw Data'!AS161, 0)</f>
        <v/>
      </c>
      <c r="AT166" s="2">
        <f>IF($A166, 1, 0)</f>
        <v/>
      </c>
      <c r="AU166">
        <f>IF(AND('Raw Data'!$D161&gt;29, 'Raw Data'!$E161&gt;29), 'Raw Data'!AT161, 0)</f>
        <v/>
      </c>
      <c r="AV166" s="2">
        <f>IF($A166, 1, 0)</f>
        <v/>
      </c>
      <c r="AW166">
        <f>IF(AU166=0, 'Raw Data'!AU161, 0)</f>
        <v/>
      </c>
      <c r="AX166" s="2">
        <f>IF($A166, 1, 0)</f>
        <v/>
      </c>
      <c r="AY166">
        <f>IF(ISNUMBER('Raw Data'!D161), IF(_xlfn.XLOOKUP(SMALL('Raw Data'!K161:N161, 1), K166:Q166, K166:Q166, 0)&gt;0, SMALL('Raw Data'!K161:N161, 1), 0), 0)</f>
        <v/>
      </c>
      <c r="AZ166" s="2">
        <f>IF($A166, 1, 0)</f>
        <v/>
      </c>
      <c r="BA166">
        <f>IF(ISNUMBER('Raw Data'!D161), IF(_xlfn.XLOOKUP(SMALL('Raw Data'!K161:N161, 2), K166:Q166, K166:Q166, 0)&gt;0, SMALL('Raw Data'!K161:N161, 2), 0), 0)</f>
        <v/>
      </c>
      <c r="BB166" s="2">
        <f>IF($A166, 1, 0)</f>
        <v/>
      </c>
      <c r="BC166">
        <f>IF(ISNUMBER('Raw Data'!D161), IF(_xlfn.XLOOKUP(SMALL('Raw Data'!K161:N161, 3), K166:Q166, K166:Q166, 0)&gt;0, SMALL('Raw Data'!K161:N161, 3), 0), 0)</f>
        <v/>
      </c>
      <c r="BD166" s="2">
        <f>IF($A166, 1, 0)</f>
        <v/>
      </c>
      <c r="BE166">
        <f>IF(ISNUMBER('Raw Data'!D161), IF(_xlfn.XLOOKUP(SMALL('Raw Data'!K161:N161, 4), K166:Q166, K166:Q166, 0)&gt;0, SMALL('Raw Data'!K161:N161, 4), 0), 0)</f>
        <v/>
      </c>
      <c r="BF166" s="2">
        <f>IF($A166, 1, 0)</f>
        <v/>
      </c>
      <c r="BG166">
        <f>IF(AND('Raw Data'!I161&lt;'Raw Data'!J161, 'Raw Data'!D161&gt;'Raw Data'!E161), 'Raw Data'!I161, IF(AND('Raw Data'!J161&lt;'Raw Data'!I161, 'Raw Data'!E161&gt;'Raw Data'!D161), 'Raw Data'!J161, 0))</f>
        <v/>
      </c>
      <c r="BH166">
        <f>IF(OR(AND('Raw Data'!I161&lt;'Raw Data'!J161, 'Raw Data'!I161&gt;BH$1), AND('Raw Data'!J161&lt;'Raw Data'!I161, 'Raw Data'!J161&gt;BH$1)), 1, 0)</f>
        <v/>
      </c>
      <c r="BI166">
        <f>IF(AND(BH166, ABS('Raw Data'!D161-'Raw Data'!E161)&lt;4), 'Raw Data'!Z161, 0)</f>
        <v/>
      </c>
      <c r="BJ166">
        <f>IF('Raw Data'!F161&gt;Analysis!BJ$1, 1, 0)</f>
        <v/>
      </c>
      <c r="BK166">
        <f>IF(BJ166, AQ166, 0)</f>
        <v/>
      </c>
      <c r="BL166">
        <f>IF(AND('Raw Data'!F161&lt;Analysis!BL$1, ISBLANK('Raw Data'!F161)=FALSE), 1, 0)</f>
        <v/>
      </c>
      <c r="BM166">
        <f>IF(BL166, AS166, 0)</f>
        <v/>
      </c>
      <c r="BN166">
        <f>IF(AND('Raw Data'!F161&lt;Analysis!BN$1, ISBLANK('Raw Data'!F161)=FALSE), 1, 0)</f>
        <v/>
      </c>
      <c r="BO166">
        <f>IF(BN166, AI166, 0)</f>
        <v/>
      </c>
    </row>
    <row r="167">
      <c r="A167" s="2">
        <f>'Raw Data'!A162</f>
        <v/>
      </c>
      <c r="B167" s="2">
        <f>IF(A167, 1, 0)</f>
        <v/>
      </c>
      <c r="C167">
        <f>IF('Raw Data'!D162&lt;'Raw Data'!E162, 'Raw Data'!J162, 0)</f>
        <v/>
      </c>
      <c r="D167" s="2">
        <f>IF(A167, 1, 0)</f>
        <v/>
      </c>
      <c r="E167">
        <f>IF('Raw Data'!D162&gt;'Raw Data'!E162, 'Raw Data'!I162, 0)</f>
        <v/>
      </c>
      <c r="F167" s="2">
        <f>IF('Raw Data'!F162&gt;0, 1, 0)</f>
        <v/>
      </c>
      <c r="G167">
        <f>IF(SUM('Raw Data'!D162:E162)&lt;'Raw Data'!F162, 'Raw Data'!H162, 0)</f>
        <v/>
      </c>
      <c r="H167">
        <f>IF('Raw Data'!F162&gt;0, 1, 0)</f>
        <v/>
      </c>
      <c r="I167">
        <f>IF(SUM('Raw Data'!D162:E162)&gt;'Raw Data'!F162, 'Raw Data'!G162, 0)</f>
        <v/>
      </c>
      <c r="J167" s="2">
        <f>IF($A167, 1, 0)</f>
        <v/>
      </c>
      <c r="K167">
        <f>IF(AND('Raw Data'!D162&gt;'Raw Data'!E162, ABS('Raw Data'!D162-'Raw Data'!E162)&lt;14), 'Raw Data'!K162, 0)</f>
        <v/>
      </c>
      <c r="L167" s="2">
        <f>IF($A167, 1, 0)</f>
        <v/>
      </c>
      <c r="M167">
        <f>IF(AND('Raw Data'!D162&gt;'Raw Data'!E162, ABS('Raw Data'!D162-'Raw Data'!E162)&gt;13), 'Raw Data'!L162, 0)</f>
        <v/>
      </c>
      <c r="N167" s="2">
        <f>IF($A167, 1, 0)</f>
        <v/>
      </c>
      <c r="O167">
        <f>IF(AND('Raw Data'!E162&gt;'Raw Data'!D162, ABS('Raw Data'!E162-'Raw Data'!D162)&lt;14), 'Raw Data'!M162, 0)</f>
        <v/>
      </c>
      <c r="P167" s="2">
        <f>IF($A167, 1, 0)</f>
        <v/>
      </c>
      <c r="Q167">
        <f>IF(AND('Raw Data'!E162&gt;'Raw Data'!D162, ABS('Raw Data'!E162-'Raw Data'!D162)&gt;13), 'Raw Data'!N162, 0)</f>
        <v/>
      </c>
      <c r="R167" s="2">
        <f>IF($A167, 1, 0)</f>
        <v/>
      </c>
      <c r="S167">
        <f>IF(AND('Raw Data'!D162&gt;'Raw Data'!E162, ABS('Raw Data'!E162-'Raw Data'!D162)&gt;7), 'Raw Data'!V162, 0)</f>
        <v/>
      </c>
      <c r="T167" s="2">
        <f>IF($A167, 1, 0)</f>
        <v/>
      </c>
      <c r="U167">
        <f>IF(ABS('Raw Data'!D162-'Raw Data'!E162)&lt;8, 'Raw Data'!W162, 0)</f>
        <v/>
      </c>
      <c r="V167" s="2">
        <f>IF($A167, 1, 0)</f>
        <v/>
      </c>
      <c r="W167">
        <f>IF(AND('Raw Data'!E162&gt;'Raw Data'!D162, ABS('Raw Data'!E162-'Raw Data'!D162)&gt;7), 'Raw Data'!X162, 0)</f>
        <v/>
      </c>
      <c r="X167" s="2">
        <f>IF($A167, 1, 0)</f>
        <v/>
      </c>
      <c r="Y167">
        <f>IF(AND('Raw Data'!D162&gt;'Raw Data'!E162, ABS('Raw Data'!E162-'Raw Data'!D162)&gt;3), 'Raw Data'!Y162, 0)</f>
        <v/>
      </c>
      <c r="Z167" s="2">
        <f>IF($A167, 1, 0)</f>
        <v/>
      </c>
      <c r="AA167">
        <f>IF(ABS('Raw Data'!D162-'Raw Data'!E162)&lt;4, 'Raw Data'!Z162, 0)</f>
        <v/>
      </c>
      <c r="AB167" s="2">
        <f>IF($A167, 1, 0)</f>
        <v/>
      </c>
      <c r="AC167">
        <f>IF(AND('Raw Data'!E162&gt;'Raw Data'!D162, ABS('Raw Data'!E162-'Raw Data'!D162)&gt;7), 'Raw Data'!AA162, 0)</f>
        <v/>
      </c>
      <c r="AD167" s="2">
        <f>IF($A167, 1, 0)</f>
        <v/>
      </c>
      <c r="AE167">
        <f>IF(AND('Raw Data'!D162&gt;9, 'Raw Data'!E162&gt;9), 'Raw Data'!AL162, 0)</f>
        <v/>
      </c>
      <c r="AF167" s="2">
        <f>IF($A167, 1, 0)</f>
        <v/>
      </c>
      <c r="AG167">
        <f>IF(AE167=0, 'Raw Data'!AM162, 0)</f>
        <v/>
      </c>
      <c r="AH167" s="2">
        <f>IF($A167, 1, 0)</f>
        <v/>
      </c>
      <c r="AI167">
        <f>IF(AND('Raw Data'!$D162&gt;14, 'Raw Data'!$E162&gt;14), 'Raw Data'!AN162, 0)</f>
        <v/>
      </c>
      <c r="AJ167" s="2">
        <f>IF($A167, 1, 0)</f>
        <v/>
      </c>
      <c r="AK167">
        <f>IF(AI167=0, 'Raw Data'!AO162, 0)</f>
        <v/>
      </c>
      <c r="AL167" s="2">
        <f>IF($A167, 1, 0)</f>
        <v/>
      </c>
      <c r="AM167">
        <f>IF(AND('Raw Data'!$D162&gt;19, 'Raw Data'!$E162&gt;19), 'Raw Data'!AP162, 0)</f>
        <v/>
      </c>
      <c r="AN167" s="2">
        <f>IF($A167, 1, 0)</f>
        <v/>
      </c>
      <c r="AO167">
        <f>IF(AM167=0, 'Raw Data'!AQ162, 0)</f>
        <v/>
      </c>
      <c r="AP167" s="2">
        <f>IF($A167, 1, 0)</f>
        <v/>
      </c>
      <c r="AQ167">
        <f>IF(AND('Raw Data'!$D162&gt;24, 'Raw Data'!$E162&gt;24), 'Raw Data'!AR162, 0)</f>
        <v/>
      </c>
      <c r="AR167" s="2">
        <f>IF($A167, 1, 0)</f>
        <v/>
      </c>
      <c r="AS167">
        <f>IF(AQ167=0, 'Raw Data'!AS162, 0)</f>
        <v/>
      </c>
      <c r="AT167" s="2">
        <f>IF($A167, 1, 0)</f>
        <v/>
      </c>
      <c r="AU167">
        <f>IF(AND('Raw Data'!$D162&gt;29, 'Raw Data'!$E162&gt;29), 'Raw Data'!AT162, 0)</f>
        <v/>
      </c>
      <c r="AV167" s="2">
        <f>IF($A167, 1, 0)</f>
        <v/>
      </c>
      <c r="AW167">
        <f>IF(AU167=0, 'Raw Data'!AU162, 0)</f>
        <v/>
      </c>
      <c r="AX167" s="2">
        <f>IF($A167, 1, 0)</f>
        <v/>
      </c>
      <c r="AY167">
        <f>IF(ISNUMBER('Raw Data'!D162), IF(_xlfn.XLOOKUP(SMALL('Raw Data'!K162:N162, 1), K167:Q167, K167:Q167, 0)&gt;0, SMALL('Raw Data'!K162:N162, 1), 0), 0)</f>
        <v/>
      </c>
      <c r="AZ167" s="2">
        <f>IF($A167, 1, 0)</f>
        <v/>
      </c>
      <c r="BA167">
        <f>IF(ISNUMBER('Raw Data'!D162), IF(_xlfn.XLOOKUP(SMALL('Raw Data'!K162:N162, 2), K167:Q167, K167:Q167, 0)&gt;0, SMALL('Raw Data'!K162:N162, 2), 0), 0)</f>
        <v/>
      </c>
      <c r="BB167" s="2">
        <f>IF($A167, 1, 0)</f>
        <v/>
      </c>
      <c r="BC167">
        <f>IF(ISNUMBER('Raw Data'!D162), IF(_xlfn.XLOOKUP(SMALL('Raw Data'!K162:N162, 3), K167:Q167, K167:Q167, 0)&gt;0, SMALL('Raw Data'!K162:N162, 3), 0), 0)</f>
        <v/>
      </c>
      <c r="BD167" s="2">
        <f>IF($A167, 1, 0)</f>
        <v/>
      </c>
      <c r="BE167">
        <f>IF(ISNUMBER('Raw Data'!D162), IF(_xlfn.XLOOKUP(SMALL('Raw Data'!K162:N162, 4), K167:Q167, K167:Q167, 0)&gt;0, SMALL('Raw Data'!K162:N162, 4), 0), 0)</f>
        <v/>
      </c>
      <c r="BF167" s="2">
        <f>IF($A167, 1, 0)</f>
        <v/>
      </c>
      <c r="BG167">
        <f>IF(AND('Raw Data'!I162&lt;'Raw Data'!J162, 'Raw Data'!D162&gt;'Raw Data'!E162), 'Raw Data'!I162, IF(AND('Raw Data'!J162&lt;'Raw Data'!I162, 'Raw Data'!E162&gt;'Raw Data'!D162), 'Raw Data'!J162, 0))</f>
        <v/>
      </c>
      <c r="BH167">
        <f>IF(OR(AND('Raw Data'!I162&lt;'Raw Data'!J162, 'Raw Data'!I162&gt;BH$1), AND('Raw Data'!J162&lt;'Raw Data'!I162, 'Raw Data'!J162&gt;BH$1)), 1, 0)</f>
        <v/>
      </c>
      <c r="BI167">
        <f>IF(AND(BH167, ABS('Raw Data'!D162-'Raw Data'!E162)&lt;4), 'Raw Data'!Z162, 0)</f>
        <v/>
      </c>
      <c r="BJ167">
        <f>IF('Raw Data'!F162&gt;Analysis!BJ$1, 1, 0)</f>
        <v/>
      </c>
      <c r="BK167">
        <f>IF(BJ167, AQ167, 0)</f>
        <v/>
      </c>
      <c r="BL167">
        <f>IF(AND('Raw Data'!F162&lt;Analysis!BL$1, ISBLANK('Raw Data'!F162)=FALSE), 1, 0)</f>
        <v/>
      </c>
      <c r="BM167">
        <f>IF(BL167, AS167, 0)</f>
        <v/>
      </c>
      <c r="BN167">
        <f>IF(AND('Raw Data'!F162&lt;Analysis!BN$1, ISBLANK('Raw Data'!F162)=FALSE), 1, 0)</f>
        <v/>
      </c>
      <c r="BO167">
        <f>IF(BN167, AI167, 0)</f>
        <v/>
      </c>
    </row>
    <row r="168">
      <c r="A168" s="2">
        <f>'Raw Data'!A163</f>
        <v/>
      </c>
      <c r="B168" s="2">
        <f>IF(A168, 1, 0)</f>
        <v/>
      </c>
      <c r="C168">
        <f>IF('Raw Data'!D163&lt;'Raw Data'!E163, 'Raw Data'!J163, 0)</f>
        <v/>
      </c>
      <c r="D168" s="2">
        <f>IF(A168, 1, 0)</f>
        <v/>
      </c>
      <c r="E168">
        <f>IF('Raw Data'!D163&gt;'Raw Data'!E163, 'Raw Data'!I163, 0)</f>
        <v/>
      </c>
      <c r="F168" s="2">
        <f>IF('Raw Data'!F163&gt;0, 1, 0)</f>
        <v/>
      </c>
      <c r="G168">
        <f>IF(SUM('Raw Data'!D163:E163)&lt;'Raw Data'!F163, 'Raw Data'!H163, 0)</f>
        <v/>
      </c>
      <c r="H168">
        <f>IF('Raw Data'!F163&gt;0, 1, 0)</f>
        <v/>
      </c>
      <c r="I168">
        <f>IF(SUM('Raw Data'!D163:E163)&gt;'Raw Data'!F163, 'Raw Data'!G163, 0)</f>
        <v/>
      </c>
      <c r="J168" s="2">
        <f>IF($A168, 1, 0)</f>
        <v/>
      </c>
      <c r="K168">
        <f>IF(AND('Raw Data'!D163&gt;'Raw Data'!E163, ABS('Raw Data'!D163-'Raw Data'!E163)&lt;14), 'Raw Data'!K163, 0)</f>
        <v/>
      </c>
      <c r="L168" s="2">
        <f>IF($A168, 1, 0)</f>
        <v/>
      </c>
      <c r="M168">
        <f>IF(AND('Raw Data'!D163&gt;'Raw Data'!E163, ABS('Raw Data'!D163-'Raw Data'!E163)&gt;13), 'Raw Data'!L163, 0)</f>
        <v/>
      </c>
      <c r="N168" s="2">
        <f>IF($A168, 1, 0)</f>
        <v/>
      </c>
      <c r="O168">
        <f>IF(AND('Raw Data'!E163&gt;'Raw Data'!D163, ABS('Raw Data'!E163-'Raw Data'!D163)&lt;14), 'Raw Data'!M163, 0)</f>
        <v/>
      </c>
      <c r="P168" s="2">
        <f>IF($A168, 1, 0)</f>
        <v/>
      </c>
      <c r="Q168">
        <f>IF(AND('Raw Data'!E163&gt;'Raw Data'!D163, ABS('Raw Data'!E163-'Raw Data'!D163)&gt;13), 'Raw Data'!N163, 0)</f>
        <v/>
      </c>
      <c r="R168" s="2">
        <f>IF($A168, 1, 0)</f>
        <v/>
      </c>
      <c r="S168">
        <f>IF(AND('Raw Data'!D163&gt;'Raw Data'!E163, ABS('Raw Data'!E163-'Raw Data'!D163)&gt;7), 'Raw Data'!V163, 0)</f>
        <v/>
      </c>
      <c r="T168" s="2">
        <f>IF($A168, 1, 0)</f>
        <v/>
      </c>
      <c r="U168">
        <f>IF(ABS('Raw Data'!D163-'Raw Data'!E163)&lt;8, 'Raw Data'!W163, 0)</f>
        <v/>
      </c>
      <c r="V168" s="2">
        <f>IF($A168, 1, 0)</f>
        <v/>
      </c>
      <c r="W168">
        <f>IF(AND('Raw Data'!E163&gt;'Raw Data'!D163, ABS('Raw Data'!E163-'Raw Data'!D163)&gt;7), 'Raw Data'!X163, 0)</f>
        <v/>
      </c>
      <c r="X168" s="2">
        <f>IF($A168, 1, 0)</f>
        <v/>
      </c>
      <c r="Y168">
        <f>IF(AND('Raw Data'!D163&gt;'Raw Data'!E163, ABS('Raw Data'!E163-'Raw Data'!D163)&gt;3), 'Raw Data'!Y163, 0)</f>
        <v/>
      </c>
      <c r="Z168" s="2">
        <f>IF($A168, 1, 0)</f>
        <v/>
      </c>
      <c r="AA168">
        <f>IF(ABS('Raw Data'!D163-'Raw Data'!E163)&lt;4, 'Raw Data'!Z163, 0)</f>
        <v/>
      </c>
      <c r="AB168" s="2">
        <f>IF($A168, 1, 0)</f>
        <v/>
      </c>
      <c r="AC168">
        <f>IF(AND('Raw Data'!E163&gt;'Raw Data'!D163, ABS('Raw Data'!E163-'Raw Data'!D163)&gt;7), 'Raw Data'!AA163, 0)</f>
        <v/>
      </c>
      <c r="AD168" s="2">
        <f>IF($A168, 1, 0)</f>
        <v/>
      </c>
      <c r="AE168">
        <f>IF(AND('Raw Data'!D163&gt;9, 'Raw Data'!E163&gt;9), 'Raw Data'!AL163, 0)</f>
        <v/>
      </c>
      <c r="AF168" s="2">
        <f>IF($A168, 1, 0)</f>
        <v/>
      </c>
      <c r="AG168">
        <f>IF(AE168=0, 'Raw Data'!AM163, 0)</f>
        <v/>
      </c>
      <c r="AH168" s="2">
        <f>IF($A168, 1, 0)</f>
        <v/>
      </c>
      <c r="AI168">
        <f>IF(AND('Raw Data'!$D163&gt;14, 'Raw Data'!$E163&gt;14), 'Raw Data'!AN163, 0)</f>
        <v/>
      </c>
      <c r="AJ168" s="2">
        <f>IF($A168, 1, 0)</f>
        <v/>
      </c>
      <c r="AK168">
        <f>IF(AI168=0, 'Raw Data'!AO163, 0)</f>
        <v/>
      </c>
      <c r="AL168" s="2">
        <f>IF($A168, 1, 0)</f>
        <v/>
      </c>
      <c r="AM168">
        <f>IF(AND('Raw Data'!$D163&gt;19, 'Raw Data'!$E163&gt;19), 'Raw Data'!AP163, 0)</f>
        <v/>
      </c>
      <c r="AN168" s="2">
        <f>IF($A168, 1, 0)</f>
        <v/>
      </c>
      <c r="AO168">
        <f>IF(AM168=0, 'Raw Data'!AQ163, 0)</f>
        <v/>
      </c>
      <c r="AP168" s="2">
        <f>IF($A168, 1, 0)</f>
        <v/>
      </c>
      <c r="AQ168">
        <f>IF(AND('Raw Data'!$D163&gt;24, 'Raw Data'!$E163&gt;24), 'Raw Data'!AR163, 0)</f>
        <v/>
      </c>
      <c r="AR168" s="2">
        <f>IF($A168, 1, 0)</f>
        <v/>
      </c>
      <c r="AS168">
        <f>IF(AQ168=0, 'Raw Data'!AS163, 0)</f>
        <v/>
      </c>
      <c r="AT168" s="2">
        <f>IF($A168, 1, 0)</f>
        <v/>
      </c>
      <c r="AU168">
        <f>IF(AND('Raw Data'!$D163&gt;29, 'Raw Data'!$E163&gt;29), 'Raw Data'!AT163, 0)</f>
        <v/>
      </c>
      <c r="AV168" s="2">
        <f>IF($A168, 1, 0)</f>
        <v/>
      </c>
      <c r="AW168">
        <f>IF(AU168=0, 'Raw Data'!AU163, 0)</f>
        <v/>
      </c>
      <c r="AX168" s="2">
        <f>IF($A168, 1, 0)</f>
        <v/>
      </c>
      <c r="AY168">
        <f>IF(ISNUMBER('Raw Data'!D163), IF(_xlfn.XLOOKUP(SMALL('Raw Data'!K163:N163, 1), K168:Q168, K168:Q168, 0)&gt;0, SMALL('Raw Data'!K163:N163, 1), 0), 0)</f>
        <v/>
      </c>
      <c r="AZ168" s="2">
        <f>IF($A168, 1, 0)</f>
        <v/>
      </c>
      <c r="BA168">
        <f>IF(ISNUMBER('Raw Data'!D163), IF(_xlfn.XLOOKUP(SMALL('Raw Data'!K163:N163, 2), K168:Q168, K168:Q168, 0)&gt;0, SMALL('Raw Data'!K163:N163, 2), 0), 0)</f>
        <v/>
      </c>
      <c r="BB168" s="2">
        <f>IF($A168, 1, 0)</f>
        <v/>
      </c>
      <c r="BC168">
        <f>IF(ISNUMBER('Raw Data'!D163), IF(_xlfn.XLOOKUP(SMALL('Raw Data'!K163:N163, 3), K168:Q168, K168:Q168, 0)&gt;0, SMALL('Raw Data'!K163:N163, 3), 0), 0)</f>
        <v/>
      </c>
      <c r="BD168" s="2">
        <f>IF($A168, 1, 0)</f>
        <v/>
      </c>
      <c r="BE168">
        <f>IF(ISNUMBER('Raw Data'!D163), IF(_xlfn.XLOOKUP(SMALL('Raw Data'!K163:N163, 4), K168:Q168, K168:Q168, 0)&gt;0, SMALL('Raw Data'!K163:N163, 4), 0), 0)</f>
        <v/>
      </c>
      <c r="BF168" s="2">
        <f>IF($A168, 1, 0)</f>
        <v/>
      </c>
      <c r="BG168">
        <f>IF(AND('Raw Data'!I163&lt;'Raw Data'!J163, 'Raw Data'!D163&gt;'Raw Data'!E163), 'Raw Data'!I163, IF(AND('Raw Data'!J163&lt;'Raw Data'!I163, 'Raw Data'!E163&gt;'Raw Data'!D163), 'Raw Data'!J163, 0))</f>
        <v/>
      </c>
      <c r="BH168">
        <f>IF(OR(AND('Raw Data'!I163&lt;'Raw Data'!J163, 'Raw Data'!I163&gt;BH$1), AND('Raw Data'!J163&lt;'Raw Data'!I163, 'Raw Data'!J163&gt;BH$1)), 1, 0)</f>
        <v/>
      </c>
      <c r="BI168">
        <f>IF(AND(BH168, ABS('Raw Data'!D163-'Raw Data'!E163)&lt;4), 'Raw Data'!Z163, 0)</f>
        <v/>
      </c>
      <c r="BJ168">
        <f>IF('Raw Data'!F163&gt;Analysis!BJ$1, 1, 0)</f>
        <v/>
      </c>
      <c r="BK168">
        <f>IF(BJ168, AQ168, 0)</f>
        <v/>
      </c>
      <c r="BL168">
        <f>IF(AND('Raw Data'!F163&lt;Analysis!BL$1, ISBLANK('Raw Data'!F163)=FALSE), 1, 0)</f>
        <v/>
      </c>
      <c r="BM168">
        <f>IF(BL168, AS168, 0)</f>
        <v/>
      </c>
      <c r="BN168">
        <f>IF(AND('Raw Data'!F163&lt;Analysis!BN$1, ISBLANK('Raw Data'!F163)=FALSE), 1, 0)</f>
        <v/>
      </c>
      <c r="BO168">
        <f>IF(BN168, AI168, 0)</f>
        <v/>
      </c>
    </row>
    <row r="169">
      <c r="A169" s="2">
        <f>'Raw Data'!A164</f>
        <v/>
      </c>
      <c r="B169" s="2">
        <f>IF(A169, 1, 0)</f>
        <v/>
      </c>
      <c r="C169">
        <f>IF('Raw Data'!D164&lt;'Raw Data'!E164, 'Raw Data'!J164, 0)</f>
        <v/>
      </c>
      <c r="D169" s="2">
        <f>IF(A169, 1, 0)</f>
        <v/>
      </c>
      <c r="E169">
        <f>IF('Raw Data'!D164&gt;'Raw Data'!E164, 'Raw Data'!I164, 0)</f>
        <v/>
      </c>
      <c r="F169" s="2">
        <f>IF('Raw Data'!F164&gt;0, 1, 0)</f>
        <v/>
      </c>
      <c r="G169">
        <f>IF(SUM('Raw Data'!D164:E164)&lt;'Raw Data'!F164, 'Raw Data'!H164, 0)</f>
        <v/>
      </c>
      <c r="H169">
        <f>IF('Raw Data'!F164&gt;0, 1, 0)</f>
        <v/>
      </c>
      <c r="I169">
        <f>IF(SUM('Raw Data'!D164:E164)&gt;'Raw Data'!F164, 'Raw Data'!G164, 0)</f>
        <v/>
      </c>
      <c r="J169" s="2">
        <f>IF($A169, 1, 0)</f>
        <v/>
      </c>
      <c r="K169">
        <f>IF(AND('Raw Data'!D164&gt;'Raw Data'!E164, ABS('Raw Data'!D164-'Raw Data'!E164)&lt;14), 'Raw Data'!K164, 0)</f>
        <v/>
      </c>
      <c r="L169" s="2">
        <f>IF($A169, 1, 0)</f>
        <v/>
      </c>
      <c r="M169">
        <f>IF(AND('Raw Data'!D164&gt;'Raw Data'!E164, ABS('Raw Data'!D164-'Raw Data'!E164)&gt;13), 'Raw Data'!L164, 0)</f>
        <v/>
      </c>
      <c r="N169" s="2">
        <f>IF($A169, 1, 0)</f>
        <v/>
      </c>
      <c r="O169">
        <f>IF(AND('Raw Data'!E164&gt;'Raw Data'!D164, ABS('Raw Data'!E164-'Raw Data'!D164)&lt;14), 'Raw Data'!M164, 0)</f>
        <v/>
      </c>
      <c r="P169" s="2">
        <f>IF($A169, 1, 0)</f>
        <v/>
      </c>
      <c r="Q169">
        <f>IF(AND('Raw Data'!E164&gt;'Raw Data'!D164, ABS('Raw Data'!E164-'Raw Data'!D164)&gt;13), 'Raw Data'!N164, 0)</f>
        <v/>
      </c>
      <c r="R169" s="2">
        <f>IF($A169, 1, 0)</f>
        <v/>
      </c>
      <c r="S169">
        <f>IF(AND('Raw Data'!D164&gt;'Raw Data'!E164, ABS('Raw Data'!E164-'Raw Data'!D164)&gt;7), 'Raw Data'!V164, 0)</f>
        <v/>
      </c>
      <c r="T169" s="2">
        <f>IF($A169, 1, 0)</f>
        <v/>
      </c>
      <c r="U169">
        <f>IF(ABS('Raw Data'!D164-'Raw Data'!E164)&lt;8, 'Raw Data'!W164, 0)</f>
        <v/>
      </c>
      <c r="V169" s="2">
        <f>IF($A169, 1, 0)</f>
        <v/>
      </c>
      <c r="W169">
        <f>IF(AND('Raw Data'!E164&gt;'Raw Data'!D164, ABS('Raw Data'!E164-'Raw Data'!D164)&gt;7), 'Raw Data'!X164, 0)</f>
        <v/>
      </c>
      <c r="X169" s="2">
        <f>IF($A169, 1, 0)</f>
        <v/>
      </c>
      <c r="Y169">
        <f>IF(AND('Raw Data'!D164&gt;'Raw Data'!E164, ABS('Raw Data'!E164-'Raw Data'!D164)&gt;3), 'Raw Data'!Y164, 0)</f>
        <v/>
      </c>
      <c r="Z169" s="2">
        <f>IF($A169, 1, 0)</f>
        <v/>
      </c>
      <c r="AA169">
        <f>IF(ABS('Raw Data'!D164-'Raw Data'!E164)&lt;4, 'Raw Data'!Z164, 0)</f>
        <v/>
      </c>
      <c r="AB169" s="2">
        <f>IF($A169, 1, 0)</f>
        <v/>
      </c>
      <c r="AC169">
        <f>IF(AND('Raw Data'!E164&gt;'Raw Data'!D164, ABS('Raw Data'!E164-'Raw Data'!D164)&gt;7), 'Raw Data'!AA164, 0)</f>
        <v/>
      </c>
      <c r="AD169" s="2">
        <f>IF($A169, 1, 0)</f>
        <v/>
      </c>
      <c r="AE169">
        <f>IF(AND('Raw Data'!D164&gt;9, 'Raw Data'!E164&gt;9), 'Raw Data'!AL164, 0)</f>
        <v/>
      </c>
      <c r="AF169" s="2">
        <f>IF($A169, 1, 0)</f>
        <v/>
      </c>
      <c r="AG169">
        <f>IF(AE169=0, 'Raw Data'!AM164, 0)</f>
        <v/>
      </c>
      <c r="AH169" s="2">
        <f>IF($A169, 1, 0)</f>
        <v/>
      </c>
      <c r="AI169">
        <f>IF(AND('Raw Data'!$D164&gt;14, 'Raw Data'!$E164&gt;14), 'Raw Data'!AN164, 0)</f>
        <v/>
      </c>
      <c r="AJ169" s="2">
        <f>IF($A169, 1, 0)</f>
        <v/>
      </c>
      <c r="AK169">
        <f>IF(AI169=0, 'Raw Data'!AO164, 0)</f>
        <v/>
      </c>
      <c r="AL169" s="2">
        <f>IF($A169, 1, 0)</f>
        <v/>
      </c>
      <c r="AM169">
        <f>IF(AND('Raw Data'!$D164&gt;19, 'Raw Data'!$E164&gt;19), 'Raw Data'!AP164, 0)</f>
        <v/>
      </c>
      <c r="AN169" s="2">
        <f>IF($A169, 1, 0)</f>
        <v/>
      </c>
      <c r="AO169">
        <f>IF(AM169=0, 'Raw Data'!AQ164, 0)</f>
        <v/>
      </c>
      <c r="AP169" s="2">
        <f>IF($A169, 1, 0)</f>
        <v/>
      </c>
      <c r="AQ169">
        <f>IF(AND('Raw Data'!$D164&gt;24, 'Raw Data'!$E164&gt;24), 'Raw Data'!AR164, 0)</f>
        <v/>
      </c>
      <c r="AR169" s="2">
        <f>IF($A169, 1, 0)</f>
        <v/>
      </c>
      <c r="AS169">
        <f>IF(AQ169=0, 'Raw Data'!AS164, 0)</f>
        <v/>
      </c>
      <c r="AT169" s="2">
        <f>IF($A169, 1, 0)</f>
        <v/>
      </c>
      <c r="AU169">
        <f>IF(AND('Raw Data'!$D164&gt;29, 'Raw Data'!$E164&gt;29), 'Raw Data'!AT164, 0)</f>
        <v/>
      </c>
      <c r="AV169" s="2">
        <f>IF($A169, 1, 0)</f>
        <v/>
      </c>
      <c r="AW169">
        <f>IF(AU169=0, 'Raw Data'!AU164, 0)</f>
        <v/>
      </c>
      <c r="AX169" s="2">
        <f>IF($A169, 1, 0)</f>
        <v/>
      </c>
      <c r="AY169">
        <f>IF(ISNUMBER('Raw Data'!D164), IF(_xlfn.XLOOKUP(SMALL('Raw Data'!K164:N164, 1), K169:Q169, K169:Q169, 0)&gt;0, SMALL('Raw Data'!K164:N164, 1), 0), 0)</f>
        <v/>
      </c>
      <c r="AZ169" s="2">
        <f>IF($A169, 1, 0)</f>
        <v/>
      </c>
      <c r="BA169">
        <f>IF(ISNUMBER('Raw Data'!D164), IF(_xlfn.XLOOKUP(SMALL('Raw Data'!K164:N164, 2), K169:Q169, K169:Q169, 0)&gt;0, SMALL('Raw Data'!K164:N164, 2), 0), 0)</f>
        <v/>
      </c>
      <c r="BB169" s="2">
        <f>IF($A169, 1, 0)</f>
        <v/>
      </c>
      <c r="BC169">
        <f>IF(ISNUMBER('Raw Data'!D164), IF(_xlfn.XLOOKUP(SMALL('Raw Data'!K164:N164, 3), K169:Q169, K169:Q169, 0)&gt;0, SMALL('Raw Data'!K164:N164, 3), 0), 0)</f>
        <v/>
      </c>
      <c r="BD169" s="2">
        <f>IF($A169, 1, 0)</f>
        <v/>
      </c>
      <c r="BE169">
        <f>IF(ISNUMBER('Raw Data'!D164), IF(_xlfn.XLOOKUP(SMALL('Raw Data'!K164:N164, 4), K169:Q169, K169:Q169, 0)&gt;0, SMALL('Raw Data'!K164:N164, 4), 0), 0)</f>
        <v/>
      </c>
      <c r="BF169" s="2">
        <f>IF($A169, 1, 0)</f>
        <v/>
      </c>
      <c r="BG169">
        <f>IF(AND('Raw Data'!I164&lt;'Raw Data'!J164, 'Raw Data'!D164&gt;'Raw Data'!E164), 'Raw Data'!I164, IF(AND('Raw Data'!J164&lt;'Raw Data'!I164, 'Raw Data'!E164&gt;'Raw Data'!D164), 'Raw Data'!J164, 0))</f>
        <v/>
      </c>
      <c r="BH169">
        <f>IF(OR(AND('Raw Data'!I164&lt;'Raw Data'!J164, 'Raw Data'!I164&gt;BH$1), AND('Raw Data'!J164&lt;'Raw Data'!I164, 'Raw Data'!J164&gt;BH$1)), 1, 0)</f>
        <v/>
      </c>
      <c r="BI169">
        <f>IF(AND(BH169, ABS('Raw Data'!D164-'Raw Data'!E164)&lt;4), 'Raw Data'!Z164, 0)</f>
        <v/>
      </c>
      <c r="BJ169">
        <f>IF('Raw Data'!F164&gt;Analysis!BJ$1, 1, 0)</f>
        <v/>
      </c>
      <c r="BK169">
        <f>IF(BJ169, AQ169, 0)</f>
        <v/>
      </c>
      <c r="BL169">
        <f>IF(AND('Raw Data'!F164&lt;Analysis!BL$1, ISBLANK('Raw Data'!F164)=FALSE), 1, 0)</f>
        <v/>
      </c>
      <c r="BM169">
        <f>IF(BL169, AS169, 0)</f>
        <v/>
      </c>
      <c r="BN169">
        <f>IF(AND('Raw Data'!F164&lt;Analysis!BN$1, ISBLANK('Raw Data'!F164)=FALSE), 1, 0)</f>
        <v/>
      </c>
      <c r="BO169">
        <f>IF(BN169, AI169, 0)</f>
        <v/>
      </c>
    </row>
    <row r="170">
      <c r="A170" s="2">
        <f>'Raw Data'!A165</f>
        <v/>
      </c>
      <c r="B170" s="2">
        <f>IF(A170, 1, 0)</f>
        <v/>
      </c>
      <c r="C170">
        <f>IF('Raw Data'!D165&lt;'Raw Data'!E165, 'Raw Data'!J165, 0)</f>
        <v/>
      </c>
      <c r="D170" s="2">
        <f>IF(A170, 1, 0)</f>
        <v/>
      </c>
      <c r="E170">
        <f>IF('Raw Data'!D165&gt;'Raw Data'!E165, 'Raw Data'!I165, 0)</f>
        <v/>
      </c>
      <c r="F170" s="2">
        <f>IF('Raw Data'!F165&gt;0, 1, 0)</f>
        <v/>
      </c>
      <c r="G170">
        <f>IF(SUM('Raw Data'!D165:E165)&lt;'Raw Data'!F165, 'Raw Data'!H165, 0)</f>
        <v/>
      </c>
      <c r="H170">
        <f>IF('Raw Data'!F165&gt;0, 1, 0)</f>
        <v/>
      </c>
      <c r="I170">
        <f>IF(SUM('Raw Data'!D165:E165)&gt;'Raw Data'!F165, 'Raw Data'!G165, 0)</f>
        <v/>
      </c>
      <c r="J170" s="2">
        <f>IF($A170, 1, 0)</f>
        <v/>
      </c>
      <c r="K170">
        <f>IF(AND('Raw Data'!D165&gt;'Raw Data'!E165, ABS('Raw Data'!D165-'Raw Data'!E165)&lt;14), 'Raw Data'!K165, 0)</f>
        <v/>
      </c>
      <c r="L170" s="2">
        <f>IF($A170, 1, 0)</f>
        <v/>
      </c>
      <c r="M170">
        <f>IF(AND('Raw Data'!D165&gt;'Raw Data'!E165, ABS('Raw Data'!D165-'Raw Data'!E165)&gt;13), 'Raw Data'!L165, 0)</f>
        <v/>
      </c>
      <c r="N170" s="2">
        <f>IF($A170, 1, 0)</f>
        <v/>
      </c>
      <c r="O170">
        <f>IF(AND('Raw Data'!E165&gt;'Raw Data'!D165, ABS('Raw Data'!E165-'Raw Data'!D165)&lt;14), 'Raw Data'!M165, 0)</f>
        <v/>
      </c>
      <c r="P170" s="2">
        <f>IF($A170, 1, 0)</f>
        <v/>
      </c>
      <c r="Q170">
        <f>IF(AND('Raw Data'!E165&gt;'Raw Data'!D165, ABS('Raw Data'!E165-'Raw Data'!D165)&gt;13), 'Raw Data'!N165, 0)</f>
        <v/>
      </c>
      <c r="R170" s="2">
        <f>IF($A170, 1, 0)</f>
        <v/>
      </c>
      <c r="S170">
        <f>IF(AND('Raw Data'!D165&gt;'Raw Data'!E165, ABS('Raw Data'!E165-'Raw Data'!D165)&gt;7), 'Raw Data'!V165, 0)</f>
        <v/>
      </c>
      <c r="T170" s="2">
        <f>IF($A170, 1, 0)</f>
        <v/>
      </c>
      <c r="U170">
        <f>IF(ABS('Raw Data'!D165-'Raw Data'!E165)&lt;8, 'Raw Data'!W165, 0)</f>
        <v/>
      </c>
      <c r="V170" s="2">
        <f>IF($A170, 1, 0)</f>
        <v/>
      </c>
      <c r="W170">
        <f>IF(AND('Raw Data'!E165&gt;'Raw Data'!D165, ABS('Raw Data'!E165-'Raw Data'!D165)&gt;7), 'Raw Data'!X165, 0)</f>
        <v/>
      </c>
      <c r="X170" s="2">
        <f>IF($A170, 1, 0)</f>
        <v/>
      </c>
      <c r="Y170">
        <f>IF(AND('Raw Data'!D165&gt;'Raw Data'!E165, ABS('Raw Data'!E165-'Raw Data'!D165)&gt;3), 'Raw Data'!Y165, 0)</f>
        <v/>
      </c>
      <c r="Z170" s="2">
        <f>IF($A170, 1, 0)</f>
        <v/>
      </c>
      <c r="AA170">
        <f>IF(ABS('Raw Data'!D165-'Raw Data'!E165)&lt;4, 'Raw Data'!Z165, 0)</f>
        <v/>
      </c>
      <c r="AB170" s="2">
        <f>IF($A170, 1, 0)</f>
        <v/>
      </c>
      <c r="AC170">
        <f>IF(AND('Raw Data'!E165&gt;'Raw Data'!D165, ABS('Raw Data'!E165-'Raw Data'!D165)&gt;7), 'Raw Data'!AA165, 0)</f>
        <v/>
      </c>
      <c r="AD170" s="2">
        <f>IF($A170, 1, 0)</f>
        <v/>
      </c>
      <c r="AE170">
        <f>IF(AND('Raw Data'!D165&gt;9, 'Raw Data'!E165&gt;9), 'Raw Data'!AL165, 0)</f>
        <v/>
      </c>
      <c r="AF170" s="2">
        <f>IF($A170, 1, 0)</f>
        <v/>
      </c>
      <c r="AG170">
        <f>IF(AE170=0, 'Raw Data'!AM165, 0)</f>
        <v/>
      </c>
      <c r="AH170" s="2">
        <f>IF($A170, 1, 0)</f>
        <v/>
      </c>
      <c r="AI170">
        <f>IF(AND('Raw Data'!$D165&gt;14, 'Raw Data'!$E165&gt;14), 'Raw Data'!AN165, 0)</f>
        <v/>
      </c>
      <c r="AJ170" s="2">
        <f>IF($A170, 1, 0)</f>
        <v/>
      </c>
      <c r="AK170">
        <f>IF(AI170=0, 'Raw Data'!AO165, 0)</f>
        <v/>
      </c>
      <c r="AL170" s="2">
        <f>IF($A170, 1, 0)</f>
        <v/>
      </c>
      <c r="AM170">
        <f>IF(AND('Raw Data'!$D165&gt;19, 'Raw Data'!$E165&gt;19), 'Raw Data'!AP165, 0)</f>
        <v/>
      </c>
      <c r="AN170" s="2">
        <f>IF($A170, 1, 0)</f>
        <v/>
      </c>
      <c r="AO170">
        <f>IF(AM170=0, 'Raw Data'!AQ165, 0)</f>
        <v/>
      </c>
      <c r="AP170" s="2">
        <f>IF($A170, 1, 0)</f>
        <v/>
      </c>
      <c r="AQ170">
        <f>IF(AND('Raw Data'!$D165&gt;24, 'Raw Data'!$E165&gt;24), 'Raw Data'!AR165, 0)</f>
        <v/>
      </c>
      <c r="AR170" s="2">
        <f>IF($A170, 1, 0)</f>
        <v/>
      </c>
      <c r="AS170">
        <f>IF(AQ170=0, 'Raw Data'!AS165, 0)</f>
        <v/>
      </c>
      <c r="AT170" s="2">
        <f>IF($A170, 1, 0)</f>
        <v/>
      </c>
      <c r="AU170">
        <f>IF(AND('Raw Data'!$D165&gt;29, 'Raw Data'!$E165&gt;29), 'Raw Data'!AT165, 0)</f>
        <v/>
      </c>
      <c r="AV170" s="2">
        <f>IF($A170, 1, 0)</f>
        <v/>
      </c>
      <c r="AW170">
        <f>IF(AU170=0, 'Raw Data'!AU165, 0)</f>
        <v/>
      </c>
      <c r="AX170" s="2">
        <f>IF($A170, 1, 0)</f>
        <v/>
      </c>
      <c r="AY170">
        <f>IF(ISNUMBER('Raw Data'!D165), IF(_xlfn.XLOOKUP(SMALL('Raw Data'!K165:N165, 1), K170:Q170, K170:Q170, 0)&gt;0, SMALL('Raw Data'!K165:N165, 1), 0), 0)</f>
        <v/>
      </c>
      <c r="AZ170" s="2">
        <f>IF($A170, 1, 0)</f>
        <v/>
      </c>
      <c r="BA170">
        <f>IF(ISNUMBER('Raw Data'!D165), IF(_xlfn.XLOOKUP(SMALL('Raw Data'!K165:N165, 2), K170:Q170, K170:Q170, 0)&gt;0, SMALL('Raw Data'!K165:N165, 2), 0), 0)</f>
        <v/>
      </c>
      <c r="BB170" s="2">
        <f>IF($A170, 1, 0)</f>
        <v/>
      </c>
      <c r="BC170">
        <f>IF(ISNUMBER('Raw Data'!D165), IF(_xlfn.XLOOKUP(SMALL('Raw Data'!K165:N165, 3), K170:Q170, K170:Q170, 0)&gt;0, SMALL('Raw Data'!K165:N165, 3), 0), 0)</f>
        <v/>
      </c>
      <c r="BD170" s="2">
        <f>IF($A170, 1, 0)</f>
        <v/>
      </c>
      <c r="BE170">
        <f>IF(ISNUMBER('Raw Data'!D165), IF(_xlfn.XLOOKUP(SMALL('Raw Data'!K165:N165, 4), K170:Q170, K170:Q170, 0)&gt;0, SMALL('Raw Data'!K165:N165, 4), 0), 0)</f>
        <v/>
      </c>
      <c r="BF170" s="2">
        <f>IF($A170, 1, 0)</f>
        <v/>
      </c>
      <c r="BG170">
        <f>IF(AND('Raw Data'!I165&lt;'Raw Data'!J165, 'Raw Data'!D165&gt;'Raw Data'!E165), 'Raw Data'!I165, IF(AND('Raw Data'!J165&lt;'Raw Data'!I165, 'Raw Data'!E165&gt;'Raw Data'!D165), 'Raw Data'!J165, 0))</f>
        <v/>
      </c>
      <c r="BH170">
        <f>IF(OR(AND('Raw Data'!I165&lt;'Raw Data'!J165, 'Raw Data'!I165&gt;BH$1), AND('Raw Data'!J165&lt;'Raw Data'!I165, 'Raw Data'!J165&gt;BH$1)), 1, 0)</f>
        <v/>
      </c>
      <c r="BI170">
        <f>IF(AND(BH170, ABS('Raw Data'!D165-'Raw Data'!E165)&lt;4), 'Raw Data'!Z165, 0)</f>
        <v/>
      </c>
      <c r="BJ170">
        <f>IF('Raw Data'!F165&gt;Analysis!BJ$1, 1, 0)</f>
        <v/>
      </c>
      <c r="BK170">
        <f>IF(BJ170, AQ170, 0)</f>
        <v/>
      </c>
      <c r="BL170">
        <f>IF(AND('Raw Data'!F165&lt;Analysis!BL$1, ISBLANK('Raw Data'!F165)=FALSE), 1, 0)</f>
        <v/>
      </c>
      <c r="BM170">
        <f>IF(BL170, AS170, 0)</f>
        <v/>
      </c>
      <c r="BN170">
        <f>IF(AND('Raw Data'!F165&lt;Analysis!BN$1, ISBLANK('Raw Data'!F165)=FALSE), 1, 0)</f>
        <v/>
      </c>
      <c r="BO170">
        <f>IF(BN170, AI170, 0)</f>
        <v/>
      </c>
    </row>
    <row r="171">
      <c r="A171" s="2">
        <f>'Raw Data'!A166</f>
        <v/>
      </c>
      <c r="B171" s="2">
        <f>IF(A171, 1, 0)</f>
        <v/>
      </c>
      <c r="C171">
        <f>IF('Raw Data'!D166&lt;'Raw Data'!E166, 'Raw Data'!J166, 0)</f>
        <v/>
      </c>
      <c r="D171" s="2">
        <f>IF(A171, 1, 0)</f>
        <v/>
      </c>
      <c r="E171">
        <f>IF('Raw Data'!D166&gt;'Raw Data'!E166, 'Raw Data'!I166, 0)</f>
        <v/>
      </c>
      <c r="F171" s="2">
        <f>IF('Raw Data'!F166&gt;0, 1, 0)</f>
        <v/>
      </c>
      <c r="G171">
        <f>IF(SUM('Raw Data'!D166:E166)&lt;'Raw Data'!F166, 'Raw Data'!H166, 0)</f>
        <v/>
      </c>
      <c r="H171">
        <f>IF('Raw Data'!F166&gt;0, 1, 0)</f>
        <v/>
      </c>
      <c r="I171">
        <f>IF(SUM('Raw Data'!D166:E166)&gt;'Raw Data'!F166, 'Raw Data'!G166, 0)</f>
        <v/>
      </c>
      <c r="J171" s="2">
        <f>IF($A171, 1, 0)</f>
        <v/>
      </c>
      <c r="K171">
        <f>IF(AND('Raw Data'!D166&gt;'Raw Data'!E166, ABS('Raw Data'!D166-'Raw Data'!E166)&lt;14), 'Raw Data'!K166, 0)</f>
        <v/>
      </c>
      <c r="L171" s="2">
        <f>IF($A171, 1, 0)</f>
        <v/>
      </c>
      <c r="M171">
        <f>IF(AND('Raw Data'!D166&gt;'Raw Data'!E166, ABS('Raw Data'!D166-'Raw Data'!E166)&gt;13), 'Raw Data'!L166, 0)</f>
        <v/>
      </c>
      <c r="N171" s="2">
        <f>IF($A171, 1, 0)</f>
        <v/>
      </c>
      <c r="O171">
        <f>IF(AND('Raw Data'!E166&gt;'Raw Data'!D166, ABS('Raw Data'!E166-'Raw Data'!D166)&lt;14), 'Raw Data'!M166, 0)</f>
        <v/>
      </c>
      <c r="P171" s="2">
        <f>IF($A171, 1, 0)</f>
        <v/>
      </c>
      <c r="Q171">
        <f>IF(AND('Raw Data'!E166&gt;'Raw Data'!D166, ABS('Raw Data'!E166-'Raw Data'!D166)&gt;13), 'Raw Data'!N166, 0)</f>
        <v/>
      </c>
      <c r="R171" s="2">
        <f>IF($A171, 1, 0)</f>
        <v/>
      </c>
      <c r="S171">
        <f>IF(AND('Raw Data'!D166&gt;'Raw Data'!E166, ABS('Raw Data'!E166-'Raw Data'!D166)&gt;7), 'Raw Data'!V166, 0)</f>
        <v/>
      </c>
      <c r="T171" s="2">
        <f>IF($A171, 1, 0)</f>
        <v/>
      </c>
      <c r="U171">
        <f>IF(ABS('Raw Data'!D166-'Raw Data'!E166)&lt;8, 'Raw Data'!W166, 0)</f>
        <v/>
      </c>
      <c r="V171" s="2">
        <f>IF($A171, 1, 0)</f>
        <v/>
      </c>
      <c r="W171">
        <f>IF(AND('Raw Data'!E166&gt;'Raw Data'!D166, ABS('Raw Data'!E166-'Raw Data'!D166)&gt;7), 'Raw Data'!X166, 0)</f>
        <v/>
      </c>
      <c r="X171" s="2">
        <f>IF($A171, 1, 0)</f>
        <v/>
      </c>
      <c r="Y171">
        <f>IF(AND('Raw Data'!D166&gt;'Raw Data'!E166, ABS('Raw Data'!E166-'Raw Data'!D166)&gt;3), 'Raw Data'!Y166, 0)</f>
        <v/>
      </c>
      <c r="Z171" s="2">
        <f>IF($A171, 1, 0)</f>
        <v/>
      </c>
      <c r="AA171">
        <f>IF(ABS('Raw Data'!D166-'Raw Data'!E166)&lt;4, 'Raw Data'!Z166, 0)</f>
        <v/>
      </c>
      <c r="AB171" s="2">
        <f>IF($A171, 1, 0)</f>
        <v/>
      </c>
      <c r="AC171">
        <f>IF(AND('Raw Data'!E166&gt;'Raw Data'!D166, ABS('Raw Data'!E166-'Raw Data'!D166)&gt;7), 'Raw Data'!AA166, 0)</f>
        <v/>
      </c>
      <c r="AD171" s="2">
        <f>IF($A171, 1, 0)</f>
        <v/>
      </c>
      <c r="AE171">
        <f>IF(AND('Raw Data'!D166&gt;9, 'Raw Data'!E166&gt;9), 'Raw Data'!AL166, 0)</f>
        <v/>
      </c>
      <c r="AF171" s="2">
        <f>IF($A171, 1, 0)</f>
        <v/>
      </c>
      <c r="AG171">
        <f>IF(AE171=0, 'Raw Data'!AM166, 0)</f>
        <v/>
      </c>
      <c r="AH171" s="2">
        <f>IF($A171, 1, 0)</f>
        <v/>
      </c>
      <c r="AI171">
        <f>IF(AND('Raw Data'!$D166&gt;14, 'Raw Data'!$E166&gt;14), 'Raw Data'!AN166, 0)</f>
        <v/>
      </c>
      <c r="AJ171" s="2">
        <f>IF($A171, 1, 0)</f>
        <v/>
      </c>
      <c r="AK171">
        <f>IF(AI171=0, 'Raw Data'!AO166, 0)</f>
        <v/>
      </c>
      <c r="AL171" s="2">
        <f>IF($A171, 1, 0)</f>
        <v/>
      </c>
      <c r="AM171">
        <f>IF(AND('Raw Data'!$D166&gt;19, 'Raw Data'!$E166&gt;19), 'Raw Data'!AP166, 0)</f>
        <v/>
      </c>
      <c r="AN171" s="2">
        <f>IF($A171, 1, 0)</f>
        <v/>
      </c>
      <c r="AO171">
        <f>IF(AM171=0, 'Raw Data'!AQ166, 0)</f>
        <v/>
      </c>
      <c r="AP171" s="2">
        <f>IF($A171, 1, 0)</f>
        <v/>
      </c>
      <c r="AQ171">
        <f>IF(AND('Raw Data'!$D166&gt;24, 'Raw Data'!$E166&gt;24), 'Raw Data'!AR166, 0)</f>
        <v/>
      </c>
      <c r="AR171" s="2">
        <f>IF($A171, 1, 0)</f>
        <v/>
      </c>
      <c r="AS171">
        <f>IF(AQ171=0, 'Raw Data'!AS166, 0)</f>
        <v/>
      </c>
      <c r="AT171" s="2">
        <f>IF($A171, 1, 0)</f>
        <v/>
      </c>
      <c r="AU171">
        <f>IF(AND('Raw Data'!$D166&gt;29, 'Raw Data'!$E166&gt;29), 'Raw Data'!AT166, 0)</f>
        <v/>
      </c>
      <c r="AV171" s="2">
        <f>IF($A171, 1, 0)</f>
        <v/>
      </c>
      <c r="AW171">
        <f>IF(AU171=0, 'Raw Data'!AU166, 0)</f>
        <v/>
      </c>
      <c r="AX171" s="2">
        <f>IF($A171, 1, 0)</f>
        <v/>
      </c>
      <c r="AY171">
        <f>IF(ISNUMBER('Raw Data'!D166), IF(_xlfn.XLOOKUP(SMALL('Raw Data'!K166:N166, 1), K171:Q171, K171:Q171, 0)&gt;0, SMALL('Raw Data'!K166:N166, 1), 0), 0)</f>
        <v/>
      </c>
      <c r="AZ171" s="2">
        <f>IF($A171, 1, 0)</f>
        <v/>
      </c>
      <c r="BA171">
        <f>IF(ISNUMBER('Raw Data'!D166), IF(_xlfn.XLOOKUP(SMALL('Raw Data'!K166:N166, 2), K171:Q171, K171:Q171, 0)&gt;0, SMALL('Raw Data'!K166:N166, 2), 0), 0)</f>
        <v/>
      </c>
      <c r="BB171" s="2">
        <f>IF($A171, 1, 0)</f>
        <v/>
      </c>
      <c r="BC171">
        <f>IF(ISNUMBER('Raw Data'!D166), IF(_xlfn.XLOOKUP(SMALL('Raw Data'!K166:N166, 3), K171:Q171, K171:Q171, 0)&gt;0, SMALL('Raw Data'!K166:N166, 3), 0), 0)</f>
        <v/>
      </c>
      <c r="BD171" s="2">
        <f>IF($A171, 1, 0)</f>
        <v/>
      </c>
      <c r="BE171">
        <f>IF(ISNUMBER('Raw Data'!D166), IF(_xlfn.XLOOKUP(SMALL('Raw Data'!K166:N166, 4), K171:Q171, K171:Q171, 0)&gt;0, SMALL('Raw Data'!K166:N166, 4), 0), 0)</f>
        <v/>
      </c>
      <c r="BF171" s="2">
        <f>IF($A171, 1, 0)</f>
        <v/>
      </c>
      <c r="BG171">
        <f>IF(AND('Raw Data'!I166&lt;'Raw Data'!J166, 'Raw Data'!D166&gt;'Raw Data'!E166), 'Raw Data'!I166, IF(AND('Raw Data'!J166&lt;'Raw Data'!I166, 'Raw Data'!E166&gt;'Raw Data'!D166), 'Raw Data'!J166, 0))</f>
        <v/>
      </c>
      <c r="BH171">
        <f>IF(OR(AND('Raw Data'!I166&lt;'Raw Data'!J166, 'Raw Data'!I166&gt;BH$1), AND('Raw Data'!J166&lt;'Raw Data'!I166, 'Raw Data'!J166&gt;BH$1)), 1, 0)</f>
        <v/>
      </c>
      <c r="BI171">
        <f>IF(AND(BH171, ABS('Raw Data'!D166-'Raw Data'!E166)&lt;4), 'Raw Data'!Z166, 0)</f>
        <v/>
      </c>
      <c r="BJ171">
        <f>IF('Raw Data'!F166&gt;Analysis!BJ$1, 1, 0)</f>
        <v/>
      </c>
      <c r="BK171">
        <f>IF(BJ171, AQ171, 0)</f>
        <v/>
      </c>
      <c r="BL171">
        <f>IF(AND('Raw Data'!F166&lt;Analysis!BL$1, ISBLANK('Raw Data'!F166)=FALSE), 1, 0)</f>
        <v/>
      </c>
      <c r="BM171">
        <f>IF(BL171, AS171, 0)</f>
        <v/>
      </c>
      <c r="BN171">
        <f>IF(AND('Raw Data'!F166&lt;Analysis!BN$1, ISBLANK('Raw Data'!F166)=FALSE), 1, 0)</f>
        <v/>
      </c>
      <c r="BO171">
        <f>IF(BN171, AI171, 0)</f>
        <v/>
      </c>
    </row>
    <row r="172">
      <c r="A172" s="2">
        <f>'Raw Data'!A167</f>
        <v/>
      </c>
      <c r="B172" s="2">
        <f>IF(A172, 1, 0)</f>
        <v/>
      </c>
      <c r="C172">
        <f>IF('Raw Data'!D167&lt;'Raw Data'!E167, 'Raw Data'!J167, 0)</f>
        <v/>
      </c>
      <c r="D172" s="2">
        <f>IF(A172, 1, 0)</f>
        <v/>
      </c>
      <c r="E172">
        <f>IF('Raw Data'!D167&gt;'Raw Data'!E167, 'Raw Data'!I167, 0)</f>
        <v/>
      </c>
      <c r="F172" s="2">
        <f>IF('Raw Data'!F167&gt;0, 1, 0)</f>
        <v/>
      </c>
      <c r="G172">
        <f>IF(SUM('Raw Data'!D167:E167)&lt;'Raw Data'!F167, 'Raw Data'!H167, 0)</f>
        <v/>
      </c>
      <c r="H172">
        <f>IF('Raw Data'!F167&gt;0, 1, 0)</f>
        <v/>
      </c>
      <c r="I172">
        <f>IF(SUM('Raw Data'!D167:E167)&gt;'Raw Data'!F167, 'Raw Data'!G167, 0)</f>
        <v/>
      </c>
      <c r="J172" s="2">
        <f>IF($A172, 1, 0)</f>
        <v/>
      </c>
      <c r="K172">
        <f>IF(AND('Raw Data'!D167&gt;'Raw Data'!E167, ABS('Raw Data'!D167-'Raw Data'!E167)&lt;14), 'Raw Data'!K167, 0)</f>
        <v/>
      </c>
      <c r="L172" s="2">
        <f>IF($A172, 1, 0)</f>
        <v/>
      </c>
      <c r="M172">
        <f>IF(AND('Raw Data'!D167&gt;'Raw Data'!E167, ABS('Raw Data'!D167-'Raw Data'!E167)&gt;13), 'Raw Data'!L167, 0)</f>
        <v/>
      </c>
      <c r="N172" s="2">
        <f>IF($A172, 1, 0)</f>
        <v/>
      </c>
      <c r="O172">
        <f>IF(AND('Raw Data'!E167&gt;'Raw Data'!D167, ABS('Raw Data'!E167-'Raw Data'!D167)&lt;14), 'Raw Data'!M167, 0)</f>
        <v/>
      </c>
      <c r="P172" s="2">
        <f>IF($A172, 1, 0)</f>
        <v/>
      </c>
      <c r="Q172">
        <f>IF(AND('Raw Data'!E167&gt;'Raw Data'!D167, ABS('Raw Data'!E167-'Raw Data'!D167)&gt;13), 'Raw Data'!N167, 0)</f>
        <v/>
      </c>
      <c r="R172" s="2">
        <f>IF($A172, 1, 0)</f>
        <v/>
      </c>
      <c r="S172">
        <f>IF(AND('Raw Data'!D167&gt;'Raw Data'!E167, ABS('Raw Data'!E167-'Raw Data'!D167)&gt;7), 'Raw Data'!V167, 0)</f>
        <v/>
      </c>
      <c r="T172" s="2">
        <f>IF($A172, 1, 0)</f>
        <v/>
      </c>
      <c r="U172">
        <f>IF(ABS('Raw Data'!D167-'Raw Data'!E167)&lt;8, 'Raw Data'!W167, 0)</f>
        <v/>
      </c>
      <c r="V172" s="2">
        <f>IF($A172, 1, 0)</f>
        <v/>
      </c>
      <c r="W172">
        <f>IF(AND('Raw Data'!E167&gt;'Raw Data'!D167, ABS('Raw Data'!E167-'Raw Data'!D167)&gt;7), 'Raw Data'!X167, 0)</f>
        <v/>
      </c>
      <c r="X172" s="2">
        <f>IF($A172, 1, 0)</f>
        <v/>
      </c>
      <c r="Y172">
        <f>IF(AND('Raw Data'!D167&gt;'Raw Data'!E167, ABS('Raw Data'!E167-'Raw Data'!D167)&gt;3), 'Raw Data'!Y167, 0)</f>
        <v/>
      </c>
      <c r="Z172" s="2">
        <f>IF($A172, 1, 0)</f>
        <v/>
      </c>
      <c r="AA172">
        <f>IF(ABS('Raw Data'!D167-'Raw Data'!E167)&lt;4, 'Raw Data'!Z167, 0)</f>
        <v/>
      </c>
      <c r="AB172" s="2">
        <f>IF($A172, 1, 0)</f>
        <v/>
      </c>
      <c r="AC172">
        <f>IF(AND('Raw Data'!E167&gt;'Raw Data'!D167, ABS('Raw Data'!E167-'Raw Data'!D167)&gt;7), 'Raw Data'!AA167, 0)</f>
        <v/>
      </c>
      <c r="AD172" s="2">
        <f>IF($A172, 1, 0)</f>
        <v/>
      </c>
      <c r="AE172">
        <f>IF(AND('Raw Data'!D167&gt;9, 'Raw Data'!E167&gt;9), 'Raw Data'!AL167, 0)</f>
        <v/>
      </c>
      <c r="AF172" s="2">
        <f>IF($A172, 1, 0)</f>
        <v/>
      </c>
      <c r="AG172">
        <f>IF(AE172=0, 'Raw Data'!AM167, 0)</f>
        <v/>
      </c>
      <c r="AH172" s="2">
        <f>IF($A172, 1, 0)</f>
        <v/>
      </c>
      <c r="AI172">
        <f>IF(AND('Raw Data'!$D167&gt;14, 'Raw Data'!$E167&gt;14), 'Raw Data'!AN167, 0)</f>
        <v/>
      </c>
      <c r="AJ172" s="2">
        <f>IF($A172, 1, 0)</f>
        <v/>
      </c>
      <c r="AK172">
        <f>IF(AI172=0, 'Raw Data'!AO167, 0)</f>
        <v/>
      </c>
      <c r="AL172" s="2">
        <f>IF($A172, 1, 0)</f>
        <v/>
      </c>
      <c r="AM172">
        <f>IF(AND('Raw Data'!$D167&gt;19, 'Raw Data'!$E167&gt;19), 'Raw Data'!AP167, 0)</f>
        <v/>
      </c>
      <c r="AN172" s="2">
        <f>IF($A172, 1, 0)</f>
        <v/>
      </c>
      <c r="AO172">
        <f>IF(AM172=0, 'Raw Data'!AQ167, 0)</f>
        <v/>
      </c>
      <c r="AP172" s="2">
        <f>IF($A172, 1, 0)</f>
        <v/>
      </c>
      <c r="AQ172">
        <f>IF(AND('Raw Data'!$D167&gt;24, 'Raw Data'!$E167&gt;24), 'Raw Data'!AR167, 0)</f>
        <v/>
      </c>
      <c r="AR172" s="2">
        <f>IF($A172, 1, 0)</f>
        <v/>
      </c>
      <c r="AS172">
        <f>IF(AQ172=0, 'Raw Data'!AS167, 0)</f>
        <v/>
      </c>
      <c r="AT172" s="2">
        <f>IF($A172, 1, 0)</f>
        <v/>
      </c>
      <c r="AU172">
        <f>IF(AND('Raw Data'!$D167&gt;29, 'Raw Data'!$E167&gt;29), 'Raw Data'!AT167, 0)</f>
        <v/>
      </c>
      <c r="AV172" s="2">
        <f>IF($A172, 1, 0)</f>
        <v/>
      </c>
      <c r="AW172">
        <f>IF(AU172=0, 'Raw Data'!AU167, 0)</f>
        <v/>
      </c>
      <c r="AX172" s="2">
        <f>IF($A172, 1, 0)</f>
        <v/>
      </c>
      <c r="AY172">
        <f>IF(ISNUMBER('Raw Data'!D167), IF(_xlfn.XLOOKUP(SMALL('Raw Data'!K167:N167, 1), K172:Q172, K172:Q172, 0)&gt;0, SMALL('Raw Data'!K167:N167, 1), 0), 0)</f>
        <v/>
      </c>
      <c r="AZ172" s="2">
        <f>IF($A172, 1, 0)</f>
        <v/>
      </c>
      <c r="BA172">
        <f>IF(ISNUMBER('Raw Data'!D167), IF(_xlfn.XLOOKUP(SMALL('Raw Data'!K167:N167, 2), K172:Q172, K172:Q172, 0)&gt;0, SMALL('Raw Data'!K167:N167, 2), 0), 0)</f>
        <v/>
      </c>
      <c r="BB172" s="2">
        <f>IF($A172, 1, 0)</f>
        <v/>
      </c>
      <c r="BC172">
        <f>IF(ISNUMBER('Raw Data'!D167), IF(_xlfn.XLOOKUP(SMALL('Raw Data'!K167:N167, 3), K172:Q172, K172:Q172, 0)&gt;0, SMALL('Raw Data'!K167:N167, 3), 0), 0)</f>
        <v/>
      </c>
      <c r="BD172" s="2">
        <f>IF($A172, 1, 0)</f>
        <v/>
      </c>
      <c r="BE172">
        <f>IF(ISNUMBER('Raw Data'!D167), IF(_xlfn.XLOOKUP(SMALL('Raw Data'!K167:N167, 4), K172:Q172, K172:Q172, 0)&gt;0, SMALL('Raw Data'!K167:N167, 4), 0), 0)</f>
        <v/>
      </c>
      <c r="BF172" s="2">
        <f>IF($A172, 1, 0)</f>
        <v/>
      </c>
      <c r="BG172">
        <f>IF(AND('Raw Data'!I167&lt;'Raw Data'!J167, 'Raw Data'!D167&gt;'Raw Data'!E167), 'Raw Data'!I167, IF(AND('Raw Data'!J167&lt;'Raw Data'!I167, 'Raw Data'!E167&gt;'Raw Data'!D167), 'Raw Data'!J167, 0))</f>
        <v/>
      </c>
      <c r="BH172">
        <f>IF(OR(AND('Raw Data'!I167&lt;'Raw Data'!J167, 'Raw Data'!I167&gt;BH$1), AND('Raw Data'!J167&lt;'Raw Data'!I167, 'Raw Data'!J167&gt;BH$1)), 1, 0)</f>
        <v/>
      </c>
      <c r="BI172">
        <f>IF(AND(BH172, ABS('Raw Data'!D167-'Raw Data'!E167)&lt;4), 'Raw Data'!Z167, 0)</f>
        <v/>
      </c>
      <c r="BJ172">
        <f>IF('Raw Data'!F167&gt;Analysis!BJ$1, 1, 0)</f>
        <v/>
      </c>
      <c r="BK172">
        <f>IF(BJ172, AQ172, 0)</f>
        <v/>
      </c>
      <c r="BL172">
        <f>IF(AND('Raw Data'!F167&lt;Analysis!BL$1, ISBLANK('Raw Data'!F167)=FALSE), 1, 0)</f>
        <v/>
      </c>
      <c r="BM172">
        <f>IF(BL172, AS172, 0)</f>
        <v/>
      </c>
      <c r="BN172">
        <f>IF(AND('Raw Data'!F167&lt;Analysis!BN$1, ISBLANK('Raw Data'!F167)=FALSE), 1, 0)</f>
        <v/>
      </c>
      <c r="BO172">
        <f>IF(BN172, AI172, 0)</f>
        <v/>
      </c>
    </row>
    <row r="173">
      <c r="A173" s="2">
        <f>'Raw Data'!A168</f>
        <v/>
      </c>
      <c r="B173" s="2">
        <f>IF(A173, 1, 0)</f>
        <v/>
      </c>
      <c r="C173">
        <f>IF('Raw Data'!D168&lt;'Raw Data'!E168, 'Raw Data'!J168, 0)</f>
        <v/>
      </c>
      <c r="D173" s="2">
        <f>IF(A173, 1, 0)</f>
        <v/>
      </c>
      <c r="E173">
        <f>IF('Raw Data'!D168&gt;'Raw Data'!E168, 'Raw Data'!I168, 0)</f>
        <v/>
      </c>
      <c r="F173" s="2">
        <f>IF('Raw Data'!F168&gt;0, 1, 0)</f>
        <v/>
      </c>
      <c r="G173">
        <f>IF(SUM('Raw Data'!D168:E168)&lt;'Raw Data'!F168, 'Raw Data'!H168, 0)</f>
        <v/>
      </c>
      <c r="H173">
        <f>IF('Raw Data'!F168&gt;0, 1, 0)</f>
        <v/>
      </c>
      <c r="I173">
        <f>IF(SUM('Raw Data'!D168:E168)&gt;'Raw Data'!F168, 'Raw Data'!G168, 0)</f>
        <v/>
      </c>
      <c r="J173" s="2">
        <f>IF($A173, 1, 0)</f>
        <v/>
      </c>
      <c r="K173">
        <f>IF(AND('Raw Data'!D168&gt;'Raw Data'!E168, ABS('Raw Data'!D168-'Raw Data'!E168)&lt;14), 'Raw Data'!K168, 0)</f>
        <v/>
      </c>
      <c r="L173" s="2">
        <f>IF($A173, 1, 0)</f>
        <v/>
      </c>
      <c r="M173">
        <f>IF(AND('Raw Data'!D168&gt;'Raw Data'!E168, ABS('Raw Data'!D168-'Raw Data'!E168)&gt;13), 'Raw Data'!L168, 0)</f>
        <v/>
      </c>
      <c r="N173" s="2">
        <f>IF($A173, 1, 0)</f>
        <v/>
      </c>
      <c r="O173">
        <f>IF(AND('Raw Data'!E168&gt;'Raw Data'!D168, ABS('Raw Data'!E168-'Raw Data'!D168)&lt;14), 'Raw Data'!M168, 0)</f>
        <v/>
      </c>
      <c r="P173" s="2">
        <f>IF($A173, 1, 0)</f>
        <v/>
      </c>
      <c r="Q173">
        <f>IF(AND('Raw Data'!E168&gt;'Raw Data'!D168, ABS('Raw Data'!E168-'Raw Data'!D168)&gt;13), 'Raw Data'!N168, 0)</f>
        <v/>
      </c>
      <c r="R173" s="2">
        <f>IF($A173, 1, 0)</f>
        <v/>
      </c>
      <c r="S173">
        <f>IF(AND('Raw Data'!D168&gt;'Raw Data'!E168, ABS('Raw Data'!E168-'Raw Data'!D168)&gt;7), 'Raw Data'!V168, 0)</f>
        <v/>
      </c>
      <c r="T173" s="2">
        <f>IF($A173, 1, 0)</f>
        <v/>
      </c>
      <c r="U173">
        <f>IF(ABS('Raw Data'!D168-'Raw Data'!E168)&lt;8, 'Raw Data'!W168, 0)</f>
        <v/>
      </c>
      <c r="V173" s="2">
        <f>IF($A173, 1, 0)</f>
        <v/>
      </c>
      <c r="W173">
        <f>IF(AND('Raw Data'!E168&gt;'Raw Data'!D168, ABS('Raw Data'!E168-'Raw Data'!D168)&gt;7), 'Raw Data'!X168, 0)</f>
        <v/>
      </c>
      <c r="X173" s="2">
        <f>IF($A173, 1, 0)</f>
        <v/>
      </c>
      <c r="Y173">
        <f>IF(AND('Raw Data'!D168&gt;'Raw Data'!E168, ABS('Raw Data'!E168-'Raw Data'!D168)&gt;3), 'Raw Data'!Y168, 0)</f>
        <v/>
      </c>
      <c r="Z173" s="2">
        <f>IF($A173, 1, 0)</f>
        <v/>
      </c>
      <c r="AA173">
        <f>IF(ABS('Raw Data'!D168-'Raw Data'!E168)&lt;4, 'Raw Data'!Z168, 0)</f>
        <v/>
      </c>
      <c r="AB173" s="2">
        <f>IF($A173, 1, 0)</f>
        <v/>
      </c>
      <c r="AC173">
        <f>IF(AND('Raw Data'!E168&gt;'Raw Data'!D168, ABS('Raw Data'!E168-'Raw Data'!D168)&gt;7), 'Raw Data'!AA168, 0)</f>
        <v/>
      </c>
      <c r="AD173" s="2">
        <f>IF($A173, 1, 0)</f>
        <v/>
      </c>
      <c r="AE173">
        <f>IF(AND('Raw Data'!D168&gt;9, 'Raw Data'!E168&gt;9), 'Raw Data'!AL168, 0)</f>
        <v/>
      </c>
      <c r="AF173" s="2">
        <f>IF($A173, 1, 0)</f>
        <v/>
      </c>
      <c r="AG173">
        <f>IF(AE173=0, 'Raw Data'!AM168, 0)</f>
        <v/>
      </c>
      <c r="AH173" s="2">
        <f>IF($A173, 1, 0)</f>
        <v/>
      </c>
      <c r="AI173">
        <f>IF(AND('Raw Data'!$D168&gt;14, 'Raw Data'!$E168&gt;14), 'Raw Data'!AN168, 0)</f>
        <v/>
      </c>
      <c r="AJ173" s="2">
        <f>IF($A173, 1, 0)</f>
        <v/>
      </c>
      <c r="AK173">
        <f>IF(AI173=0, 'Raw Data'!AO168, 0)</f>
        <v/>
      </c>
      <c r="AL173" s="2">
        <f>IF($A173, 1, 0)</f>
        <v/>
      </c>
      <c r="AM173">
        <f>IF(AND('Raw Data'!$D168&gt;19, 'Raw Data'!$E168&gt;19), 'Raw Data'!AP168, 0)</f>
        <v/>
      </c>
      <c r="AN173" s="2">
        <f>IF($A173, 1, 0)</f>
        <v/>
      </c>
      <c r="AO173">
        <f>IF(AM173=0, 'Raw Data'!AQ168, 0)</f>
        <v/>
      </c>
      <c r="AP173" s="2">
        <f>IF($A173, 1, 0)</f>
        <v/>
      </c>
      <c r="AQ173">
        <f>IF(AND('Raw Data'!$D168&gt;24, 'Raw Data'!$E168&gt;24), 'Raw Data'!AR168, 0)</f>
        <v/>
      </c>
      <c r="AR173" s="2">
        <f>IF($A173, 1, 0)</f>
        <v/>
      </c>
      <c r="AS173">
        <f>IF(AQ173=0, 'Raw Data'!AS168, 0)</f>
        <v/>
      </c>
      <c r="AT173" s="2">
        <f>IF($A173, 1, 0)</f>
        <v/>
      </c>
      <c r="AU173">
        <f>IF(AND('Raw Data'!$D168&gt;29, 'Raw Data'!$E168&gt;29), 'Raw Data'!AT168, 0)</f>
        <v/>
      </c>
      <c r="AV173" s="2">
        <f>IF($A173, 1, 0)</f>
        <v/>
      </c>
      <c r="AW173">
        <f>IF(AU173=0, 'Raw Data'!AU168, 0)</f>
        <v/>
      </c>
      <c r="AX173" s="2">
        <f>IF($A173, 1, 0)</f>
        <v/>
      </c>
      <c r="AY173">
        <f>IF(ISNUMBER('Raw Data'!D168), IF(_xlfn.XLOOKUP(SMALL('Raw Data'!K168:N168, 1), K173:Q173, K173:Q173, 0)&gt;0, SMALL('Raw Data'!K168:N168, 1), 0), 0)</f>
        <v/>
      </c>
      <c r="AZ173" s="2">
        <f>IF($A173, 1, 0)</f>
        <v/>
      </c>
      <c r="BA173">
        <f>IF(ISNUMBER('Raw Data'!D168), IF(_xlfn.XLOOKUP(SMALL('Raw Data'!K168:N168, 2), K173:Q173, K173:Q173, 0)&gt;0, SMALL('Raw Data'!K168:N168, 2), 0), 0)</f>
        <v/>
      </c>
      <c r="BB173" s="2">
        <f>IF($A173, 1, 0)</f>
        <v/>
      </c>
      <c r="BC173">
        <f>IF(ISNUMBER('Raw Data'!D168), IF(_xlfn.XLOOKUP(SMALL('Raw Data'!K168:N168, 3), K173:Q173, K173:Q173, 0)&gt;0, SMALL('Raw Data'!K168:N168, 3), 0), 0)</f>
        <v/>
      </c>
      <c r="BD173" s="2">
        <f>IF($A173, 1, 0)</f>
        <v/>
      </c>
      <c r="BE173">
        <f>IF(ISNUMBER('Raw Data'!D168), IF(_xlfn.XLOOKUP(SMALL('Raw Data'!K168:N168, 4), K173:Q173, K173:Q173, 0)&gt;0, SMALL('Raw Data'!K168:N168, 4), 0), 0)</f>
        <v/>
      </c>
      <c r="BF173" s="2">
        <f>IF($A173, 1, 0)</f>
        <v/>
      </c>
      <c r="BG173">
        <f>IF(AND('Raw Data'!I168&lt;'Raw Data'!J168, 'Raw Data'!D168&gt;'Raw Data'!E168), 'Raw Data'!I168, IF(AND('Raw Data'!J168&lt;'Raw Data'!I168, 'Raw Data'!E168&gt;'Raw Data'!D168), 'Raw Data'!J168, 0))</f>
        <v/>
      </c>
      <c r="BH173">
        <f>IF(OR(AND('Raw Data'!I168&lt;'Raw Data'!J168, 'Raw Data'!I168&gt;BH$1), AND('Raw Data'!J168&lt;'Raw Data'!I168, 'Raw Data'!J168&gt;BH$1)), 1, 0)</f>
        <v/>
      </c>
      <c r="BI173">
        <f>IF(AND(BH173, ABS('Raw Data'!D168-'Raw Data'!E168)&lt;4), 'Raw Data'!Z168, 0)</f>
        <v/>
      </c>
      <c r="BJ173">
        <f>IF('Raw Data'!F168&gt;Analysis!BJ$1, 1, 0)</f>
        <v/>
      </c>
      <c r="BK173">
        <f>IF(BJ173, AQ173, 0)</f>
        <v/>
      </c>
      <c r="BL173">
        <f>IF(AND('Raw Data'!F168&lt;Analysis!BL$1, ISBLANK('Raw Data'!F168)=FALSE), 1, 0)</f>
        <v/>
      </c>
      <c r="BM173">
        <f>IF(BL173, AS173, 0)</f>
        <v/>
      </c>
      <c r="BN173">
        <f>IF(AND('Raw Data'!F168&lt;Analysis!BN$1, ISBLANK('Raw Data'!F168)=FALSE), 1, 0)</f>
        <v/>
      </c>
      <c r="BO173">
        <f>IF(BN173, AI173, 0)</f>
        <v/>
      </c>
    </row>
    <row r="174">
      <c r="A174" s="2">
        <f>'Raw Data'!A169</f>
        <v/>
      </c>
      <c r="B174" s="2">
        <f>IF(A174, 1, 0)</f>
        <v/>
      </c>
      <c r="C174">
        <f>IF('Raw Data'!D169&lt;'Raw Data'!E169, 'Raw Data'!J169, 0)</f>
        <v/>
      </c>
      <c r="D174" s="2">
        <f>IF(A174, 1, 0)</f>
        <v/>
      </c>
      <c r="E174">
        <f>IF('Raw Data'!D169&gt;'Raw Data'!E169, 'Raw Data'!I169, 0)</f>
        <v/>
      </c>
      <c r="F174" s="2">
        <f>IF('Raw Data'!F169&gt;0, 1, 0)</f>
        <v/>
      </c>
      <c r="G174">
        <f>IF(SUM('Raw Data'!D169:E169)&lt;'Raw Data'!F169, 'Raw Data'!H169, 0)</f>
        <v/>
      </c>
      <c r="H174">
        <f>IF('Raw Data'!F169&gt;0, 1, 0)</f>
        <v/>
      </c>
      <c r="I174">
        <f>IF(SUM('Raw Data'!D169:E169)&gt;'Raw Data'!F169, 'Raw Data'!G169, 0)</f>
        <v/>
      </c>
      <c r="J174" s="2">
        <f>IF($A174, 1, 0)</f>
        <v/>
      </c>
      <c r="K174">
        <f>IF(AND('Raw Data'!D169&gt;'Raw Data'!E169, ABS('Raw Data'!D169-'Raw Data'!E169)&lt;14), 'Raw Data'!K169, 0)</f>
        <v/>
      </c>
      <c r="L174" s="2">
        <f>IF($A174, 1, 0)</f>
        <v/>
      </c>
      <c r="M174">
        <f>IF(AND('Raw Data'!D169&gt;'Raw Data'!E169, ABS('Raw Data'!D169-'Raw Data'!E169)&gt;13), 'Raw Data'!L169, 0)</f>
        <v/>
      </c>
      <c r="N174" s="2">
        <f>IF($A174, 1, 0)</f>
        <v/>
      </c>
      <c r="O174">
        <f>IF(AND('Raw Data'!E169&gt;'Raw Data'!D169, ABS('Raw Data'!E169-'Raw Data'!D169)&lt;14), 'Raw Data'!M169, 0)</f>
        <v/>
      </c>
      <c r="P174" s="2">
        <f>IF($A174, 1, 0)</f>
        <v/>
      </c>
      <c r="Q174">
        <f>IF(AND('Raw Data'!E169&gt;'Raw Data'!D169, ABS('Raw Data'!E169-'Raw Data'!D169)&gt;13), 'Raw Data'!N169, 0)</f>
        <v/>
      </c>
      <c r="R174" s="2">
        <f>IF($A174, 1, 0)</f>
        <v/>
      </c>
      <c r="S174">
        <f>IF(AND('Raw Data'!D169&gt;'Raw Data'!E169, ABS('Raw Data'!E169-'Raw Data'!D169)&gt;7), 'Raw Data'!V169, 0)</f>
        <v/>
      </c>
      <c r="T174" s="2">
        <f>IF($A174, 1, 0)</f>
        <v/>
      </c>
      <c r="U174">
        <f>IF(ABS('Raw Data'!D169-'Raw Data'!E169)&lt;8, 'Raw Data'!W169, 0)</f>
        <v/>
      </c>
      <c r="V174" s="2">
        <f>IF($A174, 1, 0)</f>
        <v/>
      </c>
      <c r="W174">
        <f>IF(AND('Raw Data'!E169&gt;'Raw Data'!D169, ABS('Raw Data'!E169-'Raw Data'!D169)&gt;7), 'Raw Data'!X169, 0)</f>
        <v/>
      </c>
      <c r="X174" s="2">
        <f>IF($A174, 1, 0)</f>
        <v/>
      </c>
      <c r="Y174">
        <f>IF(AND('Raw Data'!D169&gt;'Raw Data'!E169, ABS('Raw Data'!E169-'Raw Data'!D169)&gt;3), 'Raw Data'!Y169, 0)</f>
        <v/>
      </c>
      <c r="Z174" s="2">
        <f>IF($A174, 1, 0)</f>
        <v/>
      </c>
      <c r="AA174">
        <f>IF(ABS('Raw Data'!D169-'Raw Data'!E169)&lt;4, 'Raw Data'!Z169, 0)</f>
        <v/>
      </c>
      <c r="AB174" s="2">
        <f>IF($A174, 1, 0)</f>
        <v/>
      </c>
      <c r="AC174">
        <f>IF(AND('Raw Data'!E169&gt;'Raw Data'!D169, ABS('Raw Data'!E169-'Raw Data'!D169)&gt;7), 'Raw Data'!AA169, 0)</f>
        <v/>
      </c>
      <c r="AD174" s="2">
        <f>IF($A174, 1, 0)</f>
        <v/>
      </c>
      <c r="AE174">
        <f>IF(AND('Raw Data'!D169&gt;9, 'Raw Data'!E169&gt;9), 'Raw Data'!AL169, 0)</f>
        <v/>
      </c>
      <c r="AF174" s="2">
        <f>IF($A174, 1, 0)</f>
        <v/>
      </c>
      <c r="AG174">
        <f>IF(AE174=0, 'Raw Data'!AM169, 0)</f>
        <v/>
      </c>
      <c r="AH174" s="2">
        <f>IF($A174, 1, 0)</f>
        <v/>
      </c>
      <c r="AI174">
        <f>IF(AND('Raw Data'!$D169&gt;14, 'Raw Data'!$E169&gt;14), 'Raw Data'!AN169, 0)</f>
        <v/>
      </c>
      <c r="AJ174" s="2">
        <f>IF($A174, 1, 0)</f>
        <v/>
      </c>
      <c r="AK174">
        <f>IF(AI174=0, 'Raw Data'!AO169, 0)</f>
        <v/>
      </c>
      <c r="AL174" s="2">
        <f>IF($A174, 1, 0)</f>
        <v/>
      </c>
      <c r="AM174">
        <f>IF(AND('Raw Data'!$D169&gt;19, 'Raw Data'!$E169&gt;19), 'Raw Data'!AP169, 0)</f>
        <v/>
      </c>
      <c r="AN174" s="2">
        <f>IF($A174, 1, 0)</f>
        <v/>
      </c>
      <c r="AO174">
        <f>IF(AM174=0, 'Raw Data'!AQ169, 0)</f>
        <v/>
      </c>
      <c r="AP174" s="2">
        <f>IF($A174, 1, 0)</f>
        <v/>
      </c>
      <c r="AQ174">
        <f>IF(AND('Raw Data'!$D169&gt;24, 'Raw Data'!$E169&gt;24), 'Raw Data'!AR169, 0)</f>
        <v/>
      </c>
      <c r="AR174" s="2">
        <f>IF($A174, 1, 0)</f>
        <v/>
      </c>
      <c r="AS174">
        <f>IF(AQ174=0, 'Raw Data'!AS169, 0)</f>
        <v/>
      </c>
      <c r="AT174" s="2">
        <f>IF($A174, 1, 0)</f>
        <v/>
      </c>
      <c r="AU174">
        <f>IF(AND('Raw Data'!$D169&gt;29, 'Raw Data'!$E169&gt;29), 'Raw Data'!AT169, 0)</f>
        <v/>
      </c>
      <c r="AV174" s="2">
        <f>IF($A174, 1, 0)</f>
        <v/>
      </c>
      <c r="AW174">
        <f>IF(AU174=0, 'Raw Data'!AU169, 0)</f>
        <v/>
      </c>
      <c r="AX174" s="2">
        <f>IF($A174, 1, 0)</f>
        <v/>
      </c>
      <c r="AY174">
        <f>IF(ISNUMBER('Raw Data'!D169), IF(_xlfn.XLOOKUP(SMALL('Raw Data'!K169:N169, 1), K174:Q174, K174:Q174, 0)&gt;0, SMALL('Raw Data'!K169:N169, 1), 0), 0)</f>
        <v/>
      </c>
      <c r="AZ174" s="2">
        <f>IF($A174, 1, 0)</f>
        <v/>
      </c>
      <c r="BA174">
        <f>IF(ISNUMBER('Raw Data'!D169), IF(_xlfn.XLOOKUP(SMALL('Raw Data'!K169:N169, 2), K174:Q174, K174:Q174, 0)&gt;0, SMALL('Raw Data'!K169:N169, 2), 0), 0)</f>
        <v/>
      </c>
      <c r="BB174" s="2">
        <f>IF($A174, 1, 0)</f>
        <v/>
      </c>
      <c r="BC174">
        <f>IF(ISNUMBER('Raw Data'!D169), IF(_xlfn.XLOOKUP(SMALL('Raw Data'!K169:N169, 3), K174:Q174, K174:Q174, 0)&gt;0, SMALL('Raw Data'!K169:N169, 3), 0), 0)</f>
        <v/>
      </c>
      <c r="BD174" s="2">
        <f>IF($A174, 1, 0)</f>
        <v/>
      </c>
      <c r="BE174">
        <f>IF(ISNUMBER('Raw Data'!D169), IF(_xlfn.XLOOKUP(SMALL('Raw Data'!K169:N169, 4), K174:Q174, K174:Q174, 0)&gt;0, SMALL('Raw Data'!K169:N169, 4), 0), 0)</f>
        <v/>
      </c>
      <c r="BF174" s="2">
        <f>IF($A174, 1, 0)</f>
        <v/>
      </c>
      <c r="BG174">
        <f>IF(AND('Raw Data'!I169&lt;'Raw Data'!J169, 'Raw Data'!D169&gt;'Raw Data'!E169), 'Raw Data'!I169, IF(AND('Raw Data'!J169&lt;'Raw Data'!I169, 'Raw Data'!E169&gt;'Raw Data'!D169), 'Raw Data'!J169, 0))</f>
        <v/>
      </c>
      <c r="BH174">
        <f>IF(OR(AND('Raw Data'!I169&lt;'Raw Data'!J169, 'Raw Data'!I169&gt;BH$1), AND('Raw Data'!J169&lt;'Raw Data'!I169, 'Raw Data'!J169&gt;BH$1)), 1, 0)</f>
        <v/>
      </c>
      <c r="BI174">
        <f>IF(AND(BH174, ABS('Raw Data'!D169-'Raw Data'!E169)&lt;4), 'Raw Data'!Z169, 0)</f>
        <v/>
      </c>
      <c r="BJ174">
        <f>IF('Raw Data'!F169&gt;Analysis!BJ$1, 1, 0)</f>
        <v/>
      </c>
      <c r="BK174">
        <f>IF(BJ174, AQ174, 0)</f>
        <v/>
      </c>
      <c r="BL174">
        <f>IF(AND('Raw Data'!F169&lt;Analysis!BL$1, ISBLANK('Raw Data'!F169)=FALSE), 1, 0)</f>
        <v/>
      </c>
      <c r="BM174">
        <f>IF(BL174, AS174, 0)</f>
        <v/>
      </c>
      <c r="BN174">
        <f>IF(AND('Raw Data'!F169&lt;Analysis!BN$1, ISBLANK('Raw Data'!F169)=FALSE), 1, 0)</f>
        <v/>
      </c>
      <c r="BO174">
        <f>IF(BN174, AI174, 0)</f>
        <v/>
      </c>
    </row>
    <row r="175">
      <c r="A175" s="2">
        <f>'Raw Data'!A170</f>
        <v/>
      </c>
      <c r="B175" s="2">
        <f>IF(A175, 1, 0)</f>
        <v/>
      </c>
      <c r="C175">
        <f>IF('Raw Data'!D170&lt;'Raw Data'!E170, 'Raw Data'!J170, 0)</f>
        <v/>
      </c>
      <c r="D175" s="2">
        <f>IF(A175, 1, 0)</f>
        <v/>
      </c>
      <c r="E175">
        <f>IF('Raw Data'!D170&gt;'Raw Data'!E170, 'Raw Data'!I170, 0)</f>
        <v/>
      </c>
      <c r="F175" s="2">
        <f>IF('Raw Data'!F170&gt;0, 1, 0)</f>
        <v/>
      </c>
      <c r="G175">
        <f>IF(SUM('Raw Data'!D170:E170)&lt;'Raw Data'!F170, 'Raw Data'!H170, 0)</f>
        <v/>
      </c>
      <c r="H175">
        <f>IF('Raw Data'!F170&gt;0, 1, 0)</f>
        <v/>
      </c>
      <c r="I175">
        <f>IF(SUM('Raw Data'!D170:E170)&gt;'Raw Data'!F170, 'Raw Data'!G170, 0)</f>
        <v/>
      </c>
      <c r="J175" s="2">
        <f>IF($A175, 1, 0)</f>
        <v/>
      </c>
      <c r="K175">
        <f>IF(AND('Raw Data'!D170&gt;'Raw Data'!E170, ABS('Raw Data'!D170-'Raw Data'!E170)&lt;14), 'Raw Data'!K170, 0)</f>
        <v/>
      </c>
      <c r="L175" s="2">
        <f>IF($A175, 1, 0)</f>
        <v/>
      </c>
      <c r="M175">
        <f>IF(AND('Raw Data'!D170&gt;'Raw Data'!E170, ABS('Raw Data'!D170-'Raw Data'!E170)&gt;13), 'Raw Data'!L170, 0)</f>
        <v/>
      </c>
      <c r="N175" s="2">
        <f>IF($A175, 1, 0)</f>
        <v/>
      </c>
      <c r="O175">
        <f>IF(AND('Raw Data'!E170&gt;'Raw Data'!D170, ABS('Raw Data'!E170-'Raw Data'!D170)&lt;14), 'Raw Data'!M170, 0)</f>
        <v/>
      </c>
      <c r="P175" s="2">
        <f>IF($A175, 1, 0)</f>
        <v/>
      </c>
      <c r="Q175">
        <f>IF(AND('Raw Data'!E170&gt;'Raw Data'!D170, ABS('Raw Data'!E170-'Raw Data'!D170)&gt;13), 'Raw Data'!N170, 0)</f>
        <v/>
      </c>
      <c r="R175" s="2">
        <f>IF($A175, 1, 0)</f>
        <v/>
      </c>
      <c r="S175">
        <f>IF(AND('Raw Data'!D170&gt;'Raw Data'!E170, ABS('Raw Data'!E170-'Raw Data'!D170)&gt;7), 'Raw Data'!V170, 0)</f>
        <v/>
      </c>
      <c r="T175" s="2">
        <f>IF($A175, 1, 0)</f>
        <v/>
      </c>
      <c r="U175">
        <f>IF(ABS('Raw Data'!D170-'Raw Data'!E170)&lt;8, 'Raw Data'!W170, 0)</f>
        <v/>
      </c>
      <c r="V175" s="2">
        <f>IF($A175, 1, 0)</f>
        <v/>
      </c>
      <c r="W175">
        <f>IF(AND('Raw Data'!E170&gt;'Raw Data'!D170, ABS('Raw Data'!E170-'Raw Data'!D170)&gt;7), 'Raw Data'!X170, 0)</f>
        <v/>
      </c>
      <c r="X175" s="2">
        <f>IF($A175, 1, 0)</f>
        <v/>
      </c>
      <c r="Y175">
        <f>IF(AND('Raw Data'!D170&gt;'Raw Data'!E170, ABS('Raw Data'!E170-'Raw Data'!D170)&gt;3), 'Raw Data'!Y170, 0)</f>
        <v/>
      </c>
      <c r="Z175" s="2">
        <f>IF($A175, 1, 0)</f>
        <v/>
      </c>
      <c r="AA175">
        <f>IF(ABS('Raw Data'!D170-'Raw Data'!E170)&lt;4, 'Raw Data'!Z170, 0)</f>
        <v/>
      </c>
      <c r="AB175" s="2">
        <f>IF($A175, 1, 0)</f>
        <v/>
      </c>
      <c r="AC175">
        <f>IF(AND('Raw Data'!E170&gt;'Raw Data'!D170, ABS('Raw Data'!E170-'Raw Data'!D170)&gt;7), 'Raw Data'!AA170, 0)</f>
        <v/>
      </c>
      <c r="AD175" s="2">
        <f>IF($A175, 1, 0)</f>
        <v/>
      </c>
      <c r="AE175">
        <f>IF(AND('Raw Data'!D170&gt;9, 'Raw Data'!E170&gt;9), 'Raw Data'!AL170, 0)</f>
        <v/>
      </c>
      <c r="AF175" s="2">
        <f>IF($A175, 1, 0)</f>
        <v/>
      </c>
      <c r="AG175">
        <f>IF(AE175=0, 'Raw Data'!AM170, 0)</f>
        <v/>
      </c>
      <c r="AH175" s="2">
        <f>IF($A175, 1, 0)</f>
        <v/>
      </c>
      <c r="AI175">
        <f>IF(AND('Raw Data'!$D170&gt;14, 'Raw Data'!$E170&gt;14), 'Raw Data'!AN170, 0)</f>
        <v/>
      </c>
      <c r="AJ175" s="2">
        <f>IF($A175, 1, 0)</f>
        <v/>
      </c>
      <c r="AK175">
        <f>IF(AI175=0, 'Raw Data'!AO170, 0)</f>
        <v/>
      </c>
      <c r="AL175" s="2">
        <f>IF($A175, 1, 0)</f>
        <v/>
      </c>
      <c r="AM175">
        <f>IF(AND('Raw Data'!$D170&gt;19, 'Raw Data'!$E170&gt;19), 'Raw Data'!AP170, 0)</f>
        <v/>
      </c>
      <c r="AN175" s="2">
        <f>IF($A175, 1, 0)</f>
        <v/>
      </c>
      <c r="AO175">
        <f>IF(AM175=0, 'Raw Data'!AQ170, 0)</f>
        <v/>
      </c>
      <c r="AP175" s="2">
        <f>IF($A175, 1, 0)</f>
        <v/>
      </c>
      <c r="AQ175">
        <f>IF(AND('Raw Data'!$D170&gt;24, 'Raw Data'!$E170&gt;24), 'Raw Data'!AR170, 0)</f>
        <v/>
      </c>
      <c r="AR175" s="2">
        <f>IF($A175, 1, 0)</f>
        <v/>
      </c>
      <c r="AS175">
        <f>IF(AQ175=0, 'Raw Data'!AS170, 0)</f>
        <v/>
      </c>
      <c r="AT175" s="2">
        <f>IF($A175, 1, 0)</f>
        <v/>
      </c>
      <c r="AU175">
        <f>IF(AND('Raw Data'!$D170&gt;29, 'Raw Data'!$E170&gt;29), 'Raw Data'!AT170, 0)</f>
        <v/>
      </c>
      <c r="AV175" s="2">
        <f>IF($A175, 1, 0)</f>
        <v/>
      </c>
      <c r="AW175">
        <f>IF(AU175=0, 'Raw Data'!AU170, 0)</f>
        <v/>
      </c>
      <c r="AX175" s="2">
        <f>IF($A175, 1, 0)</f>
        <v/>
      </c>
      <c r="AY175">
        <f>IF(ISNUMBER('Raw Data'!D170), IF(_xlfn.XLOOKUP(SMALL('Raw Data'!K170:N170, 1), K175:Q175, K175:Q175, 0)&gt;0, SMALL('Raw Data'!K170:N170, 1), 0), 0)</f>
        <v/>
      </c>
      <c r="AZ175" s="2">
        <f>IF($A175, 1, 0)</f>
        <v/>
      </c>
      <c r="BA175">
        <f>IF(ISNUMBER('Raw Data'!D170), IF(_xlfn.XLOOKUP(SMALL('Raw Data'!K170:N170, 2), K175:Q175, K175:Q175, 0)&gt;0, SMALL('Raw Data'!K170:N170, 2), 0), 0)</f>
        <v/>
      </c>
      <c r="BB175" s="2">
        <f>IF($A175, 1, 0)</f>
        <v/>
      </c>
      <c r="BC175">
        <f>IF(ISNUMBER('Raw Data'!D170), IF(_xlfn.XLOOKUP(SMALL('Raw Data'!K170:N170, 3), K175:Q175, K175:Q175, 0)&gt;0, SMALL('Raw Data'!K170:N170, 3), 0), 0)</f>
        <v/>
      </c>
      <c r="BD175" s="2">
        <f>IF($A175, 1, 0)</f>
        <v/>
      </c>
      <c r="BE175">
        <f>IF(ISNUMBER('Raw Data'!D170), IF(_xlfn.XLOOKUP(SMALL('Raw Data'!K170:N170, 4), K175:Q175, K175:Q175, 0)&gt;0, SMALL('Raw Data'!K170:N170, 4), 0), 0)</f>
        <v/>
      </c>
      <c r="BF175" s="2">
        <f>IF($A175, 1, 0)</f>
        <v/>
      </c>
      <c r="BG175">
        <f>IF(AND('Raw Data'!I170&lt;'Raw Data'!J170, 'Raw Data'!D170&gt;'Raw Data'!E170), 'Raw Data'!I170, IF(AND('Raw Data'!J170&lt;'Raw Data'!I170, 'Raw Data'!E170&gt;'Raw Data'!D170), 'Raw Data'!J170, 0))</f>
        <v/>
      </c>
      <c r="BH175">
        <f>IF(OR(AND('Raw Data'!I170&lt;'Raw Data'!J170, 'Raw Data'!I170&gt;BH$1), AND('Raw Data'!J170&lt;'Raw Data'!I170, 'Raw Data'!J170&gt;BH$1)), 1, 0)</f>
        <v/>
      </c>
      <c r="BI175">
        <f>IF(AND(BH175, ABS('Raw Data'!D170-'Raw Data'!E170)&lt;4), 'Raw Data'!Z170, 0)</f>
        <v/>
      </c>
      <c r="BJ175">
        <f>IF('Raw Data'!F170&gt;Analysis!BJ$1, 1, 0)</f>
        <v/>
      </c>
      <c r="BK175">
        <f>IF(BJ175, AQ175, 0)</f>
        <v/>
      </c>
      <c r="BL175">
        <f>IF(AND('Raw Data'!F170&lt;Analysis!BL$1, ISBLANK('Raw Data'!F170)=FALSE), 1, 0)</f>
        <v/>
      </c>
      <c r="BM175">
        <f>IF(BL175, AS175, 0)</f>
        <v/>
      </c>
      <c r="BN175">
        <f>IF(AND('Raw Data'!F170&lt;Analysis!BN$1, ISBLANK('Raw Data'!F170)=FALSE), 1, 0)</f>
        <v/>
      </c>
      <c r="BO175">
        <f>IF(BN175, AI175, 0)</f>
        <v/>
      </c>
    </row>
    <row r="176">
      <c r="A176" s="2">
        <f>'Raw Data'!A171</f>
        <v/>
      </c>
      <c r="B176" s="2">
        <f>IF(A176, 1, 0)</f>
        <v/>
      </c>
      <c r="C176">
        <f>IF('Raw Data'!D171&lt;'Raw Data'!E171, 'Raw Data'!J171, 0)</f>
        <v/>
      </c>
      <c r="D176" s="2">
        <f>IF(A176, 1, 0)</f>
        <v/>
      </c>
      <c r="E176">
        <f>IF('Raw Data'!D171&gt;'Raw Data'!E171, 'Raw Data'!I171, 0)</f>
        <v/>
      </c>
      <c r="F176" s="2">
        <f>IF('Raw Data'!F171&gt;0, 1, 0)</f>
        <v/>
      </c>
      <c r="G176">
        <f>IF(SUM('Raw Data'!D171:E171)&lt;'Raw Data'!F171, 'Raw Data'!H171, 0)</f>
        <v/>
      </c>
      <c r="H176">
        <f>IF('Raw Data'!F171&gt;0, 1, 0)</f>
        <v/>
      </c>
      <c r="I176">
        <f>IF(SUM('Raw Data'!D171:E171)&gt;'Raw Data'!F171, 'Raw Data'!G171, 0)</f>
        <v/>
      </c>
      <c r="J176" s="2">
        <f>IF($A176, 1, 0)</f>
        <v/>
      </c>
      <c r="K176">
        <f>IF(AND('Raw Data'!D171&gt;'Raw Data'!E171, ABS('Raw Data'!D171-'Raw Data'!E171)&lt;14), 'Raw Data'!K171, 0)</f>
        <v/>
      </c>
      <c r="L176" s="2">
        <f>IF($A176, 1, 0)</f>
        <v/>
      </c>
      <c r="M176">
        <f>IF(AND('Raw Data'!D171&gt;'Raw Data'!E171, ABS('Raw Data'!D171-'Raw Data'!E171)&gt;13), 'Raw Data'!L171, 0)</f>
        <v/>
      </c>
      <c r="N176" s="2">
        <f>IF($A176, 1, 0)</f>
        <v/>
      </c>
      <c r="O176">
        <f>IF(AND('Raw Data'!E171&gt;'Raw Data'!D171, ABS('Raw Data'!E171-'Raw Data'!D171)&lt;14), 'Raw Data'!M171, 0)</f>
        <v/>
      </c>
      <c r="P176" s="2">
        <f>IF($A176, 1, 0)</f>
        <v/>
      </c>
      <c r="Q176">
        <f>IF(AND('Raw Data'!E171&gt;'Raw Data'!D171, ABS('Raw Data'!E171-'Raw Data'!D171)&gt;13), 'Raw Data'!N171, 0)</f>
        <v/>
      </c>
      <c r="R176" s="2">
        <f>IF($A176, 1, 0)</f>
        <v/>
      </c>
      <c r="S176">
        <f>IF(AND('Raw Data'!D171&gt;'Raw Data'!E171, ABS('Raw Data'!E171-'Raw Data'!D171)&gt;7), 'Raw Data'!V171, 0)</f>
        <v/>
      </c>
      <c r="T176" s="2">
        <f>IF($A176, 1, 0)</f>
        <v/>
      </c>
      <c r="U176">
        <f>IF(ABS('Raw Data'!D171-'Raw Data'!E171)&lt;8, 'Raw Data'!W171, 0)</f>
        <v/>
      </c>
      <c r="V176" s="2">
        <f>IF($A176, 1, 0)</f>
        <v/>
      </c>
      <c r="W176">
        <f>IF(AND('Raw Data'!E171&gt;'Raw Data'!D171, ABS('Raw Data'!E171-'Raw Data'!D171)&gt;7), 'Raw Data'!X171, 0)</f>
        <v/>
      </c>
      <c r="X176" s="2">
        <f>IF($A176, 1, 0)</f>
        <v/>
      </c>
      <c r="Y176">
        <f>IF(AND('Raw Data'!D171&gt;'Raw Data'!E171, ABS('Raw Data'!E171-'Raw Data'!D171)&gt;3), 'Raw Data'!Y171, 0)</f>
        <v/>
      </c>
      <c r="Z176" s="2">
        <f>IF($A176, 1, 0)</f>
        <v/>
      </c>
      <c r="AA176">
        <f>IF(ABS('Raw Data'!D171-'Raw Data'!E171)&lt;4, 'Raw Data'!Z171, 0)</f>
        <v/>
      </c>
      <c r="AB176" s="2">
        <f>IF($A176, 1, 0)</f>
        <v/>
      </c>
      <c r="AC176">
        <f>IF(AND('Raw Data'!E171&gt;'Raw Data'!D171, ABS('Raw Data'!E171-'Raw Data'!D171)&gt;7), 'Raw Data'!AA171, 0)</f>
        <v/>
      </c>
      <c r="AD176" s="2">
        <f>IF($A176, 1, 0)</f>
        <v/>
      </c>
      <c r="AE176">
        <f>IF(AND('Raw Data'!D171&gt;9, 'Raw Data'!E171&gt;9), 'Raw Data'!AL171, 0)</f>
        <v/>
      </c>
      <c r="AF176" s="2">
        <f>IF($A176, 1, 0)</f>
        <v/>
      </c>
      <c r="AG176">
        <f>IF(AE176=0, 'Raw Data'!AM171, 0)</f>
        <v/>
      </c>
      <c r="AH176" s="2">
        <f>IF($A176, 1, 0)</f>
        <v/>
      </c>
      <c r="AI176">
        <f>IF(AND('Raw Data'!$D171&gt;14, 'Raw Data'!$E171&gt;14), 'Raw Data'!AN171, 0)</f>
        <v/>
      </c>
      <c r="AJ176" s="2">
        <f>IF($A176, 1, 0)</f>
        <v/>
      </c>
      <c r="AK176">
        <f>IF(AI176=0, 'Raw Data'!AO171, 0)</f>
        <v/>
      </c>
      <c r="AL176" s="2">
        <f>IF($A176, 1, 0)</f>
        <v/>
      </c>
      <c r="AM176">
        <f>IF(AND('Raw Data'!$D171&gt;19, 'Raw Data'!$E171&gt;19), 'Raw Data'!AP171, 0)</f>
        <v/>
      </c>
      <c r="AN176" s="2">
        <f>IF($A176, 1, 0)</f>
        <v/>
      </c>
      <c r="AO176">
        <f>IF(AM176=0, 'Raw Data'!AQ171, 0)</f>
        <v/>
      </c>
      <c r="AP176" s="2">
        <f>IF($A176, 1, 0)</f>
        <v/>
      </c>
      <c r="AQ176">
        <f>IF(AND('Raw Data'!$D171&gt;24, 'Raw Data'!$E171&gt;24), 'Raw Data'!AR171, 0)</f>
        <v/>
      </c>
      <c r="AR176" s="2">
        <f>IF($A176, 1, 0)</f>
        <v/>
      </c>
      <c r="AS176">
        <f>IF(AQ176=0, 'Raw Data'!AS171, 0)</f>
        <v/>
      </c>
      <c r="AT176" s="2">
        <f>IF($A176, 1, 0)</f>
        <v/>
      </c>
      <c r="AU176">
        <f>IF(AND('Raw Data'!$D171&gt;29, 'Raw Data'!$E171&gt;29), 'Raw Data'!AT171, 0)</f>
        <v/>
      </c>
      <c r="AV176" s="2">
        <f>IF($A176, 1, 0)</f>
        <v/>
      </c>
      <c r="AW176">
        <f>IF(AU176=0, 'Raw Data'!AU171, 0)</f>
        <v/>
      </c>
      <c r="AX176" s="2">
        <f>IF($A176, 1, 0)</f>
        <v/>
      </c>
      <c r="AY176">
        <f>IF(ISNUMBER('Raw Data'!D171), IF(_xlfn.XLOOKUP(SMALL('Raw Data'!K171:N171, 1), K176:Q176, K176:Q176, 0)&gt;0, SMALL('Raw Data'!K171:N171, 1), 0), 0)</f>
        <v/>
      </c>
      <c r="AZ176" s="2">
        <f>IF($A176, 1, 0)</f>
        <v/>
      </c>
      <c r="BA176">
        <f>IF(ISNUMBER('Raw Data'!D171), IF(_xlfn.XLOOKUP(SMALL('Raw Data'!K171:N171, 2), K176:Q176, K176:Q176, 0)&gt;0, SMALL('Raw Data'!K171:N171, 2), 0), 0)</f>
        <v/>
      </c>
      <c r="BB176" s="2">
        <f>IF($A176, 1, 0)</f>
        <v/>
      </c>
      <c r="BC176">
        <f>IF(ISNUMBER('Raw Data'!D171), IF(_xlfn.XLOOKUP(SMALL('Raw Data'!K171:N171, 3), K176:Q176, K176:Q176, 0)&gt;0, SMALL('Raw Data'!K171:N171, 3), 0), 0)</f>
        <v/>
      </c>
      <c r="BD176" s="2">
        <f>IF($A176, 1, 0)</f>
        <v/>
      </c>
      <c r="BE176">
        <f>IF(ISNUMBER('Raw Data'!D171), IF(_xlfn.XLOOKUP(SMALL('Raw Data'!K171:N171, 4), K176:Q176, K176:Q176, 0)&gt;0, SMALL('Raw Data'!K171:N171, 4), 0), 0)</f>
        <v/>
      </c>
      <c r="BF176" s="2">
        <f>IF($A176, 1, 0)</f>
        <v/>
      </c>
      <c r="BG176">
        <f>IF(AND('Raw Data'!I171&lt;'Raw Data'!J171, 'Raw Data'!D171&gt;'Raw Data'!E171), 'Raw Data'!I171, IF(AND('Raw Data'!J171&lt;'Raw Data'!I171, 'Raw Data'!E171&gt;'Raw Data'!D171), 'Raw Data'!J171, 0))</f>
        <v/>
      </c>
      <c r="BH176">
        <f>IF(OR(AND('Raw Data'!I171&lt;'Raw Data'!J171, 'Raw Data'!I171&gt;BH$1), AND('Raw Data'!J171&lt;'Raw Data'!I171, 'Raw Data'!J171&gt;BH$1)), 1, 0)</f>
        <v/>
      </c>
      <c r="BI176">
        <f>IF(AND(BH176, ABS('Raw Data'!D171-'Raw Data'!E171)&lt;4), 'Raw Data'!Z171, 0)</f>
        <v/>
      </c>
      <c r="BJ176">
        <f>IF('Raw Data'!F171&gt;Analysis!BJ$1, 1, 0)</f>
        <v/>
      </c>
      <c r="BK176">
        <f>IF(BJ176, AQ176, 0)</f>
        <v/>
      </c>
      <c r="BL176">
        <f>IF(AND('Raw Data'!F171&lt;Analysis!BL$1, ISBLANK('Raw Data'!F171)=FALSE), 1, 0)</f>
        <v/>
      </c>
      <c r="BM176">
        <f>IF(BL176, AS176, 0)</f>
        <v/>
      </c>
      <c r="BN176">
        <f>IF(AND('Raw Data'!F171&lt;Analysis!BN$1, ISBLANK('Raw Data'!F171)=FALSE), 1, 0)</f>
        <v/>
      </c>
      <c r="BO176">
        <f>IF(BN176, AI176, 0)</f>
        <v/>
      </c>
    </row>
    <row r="177">
      <c r="A177" s="2">
        <f>'Raw Data'!A172</f>
        <v/>
      </c>
      <c r="B177" s="2">
        <f>IF(A177, 1, 0)</f>
        <v/>
      </c>
      <c r="C177">
        <f>IF('Raw Data'!D172&lt;'Raw Data'!E172, 'Raw Data'!J172, 0)</f>
        <v/>
      </c>
      <c r="D177" s="2">
        <f>IF(A177, 1, 0)</f>
        <v/>
      </c>
      <c r="E177">
        <f>IF('Raw Data'!D172&gt;'Raw Data'!E172, 'Raw Data'!I172, 0)</f>
        <v/>
      </c>
      <c r="F177" s="2">
        <f>IF('Raw Data'!F172&gt;0, 1, 0)</f>
        <v/>
      </c>
      <c r="G177">
        <f>IF(SUM('Raw Data'!D172:E172)&lt;'Raw Data'!F172, 'Raw Data'!H172, 0)</f>
        <v/>
      </c>
      <c r="H177">
        <f>IF('Raw Data'!F172&gt;0, 1, 0)</f>
        <v/>
      </c>
      <c r="I177">
        <f>IF(SUM('Raw Data'!D172:E172)&gt;'Raw Data'!F172, 'Raw Data'!G172, 0)</f>
        <v/>
      </c>
      <c r="J177" s="2">
        <f>IF($A177, 1, 0)</f>
        <v/>
      </c>
      <c r="K177">
        <f>IF(AND('Raw Data'!D172&gt;'Raw Data'!E172, ABS('Raw Data'!D172-'Raw Data'!E172)&lt;14), 'Raw Data'!K172, 0)</f>
        <v/>
      </c>
      <c r="L177" s="2">
        <f>IF($A177, 1, 0)</f>
        <v/>
      </c>
      <c r="M177">
        <f>IF(AND('Raw Data'!D172&gt;'Raw Data'!E172, ABS('Raw Data'!D172-'Raw Data'!E172)&gt;13), 'Raw Data'!L172, 0)</f>
        <v/>
      </c>
      <c r="N177" s="2">
        <f>IF($A177, 1, 0)</f>
        <v/>
      </c>
      <c r="O177">
        <f>IF(AND('Raw Data'!E172&gt;'Raw Data'!D172, ABS('Raw Data'!E172-'Raw Data'!D172)&lt;14), 'Raw Data'!M172, 0)</f>
        <v/>
      </c>
      <c r="P177" s="2">
        <f>IF($A177, 1, 0)</f>
        <v/>
      </c>
      <c r="Q177">
        <f>IF(AND('Raw Data'!E172&gt;'Raw Data'!D172, ABS('Raw Data'!E172-'Raw Data'!D172)&gt;13), 'Raw Data'!N172, 0)</f>
        <v/>
      </c>
      <c r="R177" s="2">
        <f>IF($A177, 1, 0)</f>
        <v/>
      </c>
      <c r="S177">
        <f>IF(AND('Raw Data'!D172&gt;'Raw Data'!E172, ABS('Raw Data'!E172-'Raw Data'!D172)&gt;7), 'Raw Data'!V172, 0)</f>
        <v/>
      </c>
      <c r="T177" s="2">
        <f>IF($A177, 1, 0)</f>
        <v/>
      </c>
      <c r="U177">
        <f>IF(ABS('Raw Data'!D172-'Raw Data'!E172)&lt;8, 'Raw Data'!W172, 0)</f>
        <v/>
      </c>
      <c r="V177" s="2">
        <f>IF($A177, 1, 0)</f>
        <v/>
      </c>
      <c r="W177">
        <f>IF(AND('Raw Data'!E172&gt;'Raw Data'!D172, ABS('Raw Data'!E172-'Raw Data'!D172)&gt;7), 'Raw Data'!X172, 0)</f>
        <v/>
      </c>
      <c r="X177" s="2">
        <f>IF($A177, 1, 0)</f>
        <v/>
      </c>
      <c r="Y177">
        <f>IF(AND('Raw Data'!D172&gt;'Raw Data'!E172, ABS('Raw Data'!E172-'Raw Data'!D172)&gt;3), 'Raw Data'!Y172, 0)</f>
        <v/>
      </c>
      <c r="Z177" s="2">
        <f>IF($A177, 1, 0)</f>
        <v/>
      </c>
      <c r="AA177">
        <f>IF(ABS('Raw Data'!D172-'Raw Data'!E172)&lt;4, 'Raw Data'!Z172, 0)</f>
        <v/>
      </c>
      <c r="AB177" s="2">
        <f>IF($A177, 1, 0)</f>
        <v/>
      </c>
      <c r="AC177">
        <f>IF(AND('Raw Data'!E172&gt;'Raw Data'!D172, ABS('Raw Data'!E172-'Raw Data'!D172)&gt;7), 'Raw Data'!AA172, 0)</f>
        <v/>
      </c>
      <c r="AD177" s="2">
        <f>IF($A177, 1, 0)</f>
        <v/>
      </c>
      <c r="AE177">
        <f>IF(AND('Raw Data'!D172&gt;9, 'Raw Data'!E172&gt;9), 'Raw Data'!AL172, 0)</f>
        <v/>
      </c>
      <c r="AF177" s="2">
        <f>IF($A177, 1, 0)</f>
        <v/>
      </c>
      <c r="AG177">
        <f>IF(AE177=0, 'Raw Data'!AM172, 0)</f>
        <v/>
      </c>
      <c r="AH177" s="2">
        <f>IF($A177, 1, 0)</f>
        <v/>
      </c>
      <c r="AI177">
        <f>IF(AND('Raw Data'!$D172&gt;14, 'Raw Data'!$E172&gt;14), 'Raw Data'!AN172, 0)</f>
        <v/>
      </c>
      <c r="AJ177" s="2">
        <f>IF($A177, 1, 0)</f>
        <v/>
      </c>
      <c r="AK177">
        <f>IF(AI177=0, 'Raw Data'!AO172, 0)</f>
        <v/>
      </c>
      <c r="AL177" s="2">
        <f>IF($A177, 1, 0)</f>
        <v/>
      </c>
      <c r="AM177">
        <f>IF(AND('Raw Data'!$D172&gt;19, 'Raw Data'!$E172&gt;19), 'Raw Data'!AP172, 0)</f>
        <v/>
      </c>
      <c r="AN177" s="2">
        <f>IF($A177, 1, 0)</f>
        <v/>
      </c>
      <c r="AO177">
        <f>IF(AM177=0, 'Raw Data'!AQ172, 0)</f>
        <v/>
      </c>
      <c r="AP177" s="2">
        <f>IF($A177, 1, 0)</f>
        <v/>
      </c>
      <c r="AQ177">
        <f>IF(AND('Raw Data'!$D172&gt;24, 'Raw Data'!$E172&gt;24), 'Raw Data'!AR172, 0)</f>
        <v/>
      </c>
      <c r="AR177" s="2">
        <f>IF($A177, 1, 0)</f>
        <v/>
      </c>
      <c r="AS177">
        <f>IF(AQ177=0, 'Raw Data'!AS172, 0)</f>
        <v/>
      </c>
      <c r="AT177" s="2">
        <f>IF($A177, 1, 0)</f>
        <v/>
      </c>
      <c r="AU177">
        <f>IF(AND('Raw Data'!$D172&gt;29, 'Raw Data'!$E172&gt;29), 'Raw Data'!AT172, 0)</f>
        <v/>
      </c>
      <c r="AV177" s="2">
        <f>IF($A177, 1, 0)</f>
        <v/>
      </c>
      <c r="AW177">
        <f>IF(AU177=0, 'Raw Data'!AU172, 0)</f>
        <v/>
      </c>
      <c r="AX177" s="2">
        <f>IF($A177, 1, 0)</f>
        <v/>
      </c>
      <c r="AY177">
        <f>IF(ISNUMBER('Raw Data'!D172), IF(_xlfn.XLOOKUP(SMALL('Raw Data'!K172:N172, 1), K177:Q177, K177:Q177, 0)&gt;0, SMALL('Raw Data'!K172:N172, 1), 0), 0)</f>
        <v/>
      </c>
      <c r="AZ177" s="2">
        <f>IF($A177, 1, 0)</f>
        <v/>
      </c>
      <c r="BA177">
        <f>IF(ISNUMBER('Raw Data'!D172), IF(_xlfn.XLOOKUP(SMALL('Raw Data'!K172:N172, 2), K177:Q177, K177:Q177, 0)&gt;0, SMALL('Raw Data'!K172:N172, 2), 0), 0)</f>
        <v/>
      </c>
      <c r="BB177" s="2">
        <f>IF($A177, 1, 0)</f>
        <v/>
      </c>
      <c r="BC177">
        <f>IF(ISNUMBER('Raw Data'!D172), IF(_xlfn.XLOOKUP(SMALL('Raw Data'!K172:N172, 3), K177:Q177, K177:Q177, 0)&gt;0, SMALL('Raw Data'!K172:N172, 3), 0), 0)</f>
        <v/>
      </c>
      <c r="BD177" s="2">
        <f>IF($A177, 1, 0)</f>
        <v/>
      </c>
      <c r="BE177">
        <f>IF(ISNUMBER('Raw Data'!D172), IF(_xlfn.XLOOKUP(SMALL('Raw Data'!K172:N172, 4), K177:Q177, K177:Q177, 0)&gt;0, SMALL('Raw Data'!K172:N172, 4), 0), 0)</f>
        <v/>
      </c>
      <c r="BF177" s="2">
        <f>IF($A177, 1, 0)</f>
        <v/>
      </c>
      <c r="BG177">
        <f>IF(AND('Raw Data'!I172&lt;'Raw Data'!J172, 'Raw Data'!D172&gt;'Raw Data'!E172), 'Raw Data'!I172, IF(AND('Raw Data'!J172&lt;'Raw Data'!I172, 'Raw Data'!E172&gt;'Raw Data'!D172), 'Raw Data'!J172, 0))</f>
        <v/>
      </c>
      <c r="BH177">
        <f>IF(OR(AND('Raw Data'!I172&lt;'Raw Data'!J172, 'Raw Data'!I172&gt;BH$1), AND('Raw Data'!J172&lt;'Raw Data'!I172, 'Raw Data'!J172&gt;BH$1)), 1, 0)</f>
        <v/>
      </c>
      <c r="BI177">
        <f>IF(AND(BH177, ABS('Raw Data'!D172-'Raw Data'!E172)&lt;4), 'Raw Data'!Z172, 0)</f>
        <v/>
      </c>
      <c r="BJ177">
        <f>IF('Raw Data'!F172&gt;Analysis!BJ$1, 1, 0)</f>
        <v/>
      </c>
      <c r="BK177">
        <f>IF(BJ177, AQ177, 0)</f>
        <v/>
      </c>
      <c r="BL177">
        <f>IF(AND('Raw Data'!F172&lt;Analysis!BL$1, ISBLANK('Raw Data'!F172)=FALSE), 1, 0)</f>
        <v/>
      </c>
      <c r="BM177">
        <f>IF(BL177, AS177, 0)</f>
        <v/>
      </c>
      <c r="BN177">
        <f>IF(AND('Raw Data'!F172&lt;Analysis!BN$1, ISBLANK('Raw Data'!F172)=FALSE), 1, 0)</f>
        <v/>
      </c>
      <c r="BO177">
        <f>IF(BN177, AI177, 0)</f>
        <v/>
      </c>
    </row>
    <row r="178">
      <c r="A178" s="2">
        <f>'Raw Data'!A173</f>
        <v/>
      </c>
      <c r="B178" s="2">
        <f>IF(A178, 1, 0)</f>
        <v/>
      </c>
      <c r="C178">
        <f>IF('Raw Data'!D173&lt;'Raw Data'!E173, 'Raw Data'!J173, 0)</f>
        <v/>
      </c>
      <c r="D178" s="2">
        <f>IF(A178, 1, 0)</f>
        <v/>
      </c>
      <c r="E178">
        <f>IF('Raw Data'!D173&gt;'Raw Data'!E173, 'Raw Data'!I173, 0)</f>
        <v/>
      </c>
      <c r="F178" s="2">
        <f>IF('Raw Data'!F173&gt;0, 1, 0)</f>
        <v/>
      </c>
      <c r="G178">
        <f>IF(SUM('Raw Data'!D173:E173)&lt;'Raw Data'!F173, 'Raw Data'!H173, 0)</f>
        <v/>
      </c>
      <c r="H178">
        <f>IF('Raw Data'!F173&gt;0, 1, 0)</f>
        <v/>
      </c>
      <c r="I178">
        <f>IF(SUM('Raw Data'!D173:E173)&gt;'Raw Data'!F173, 'Raw Data'!G173, 0)</f>
        <v/>
      </c>
      <c r="J178" s="2">
        <f>IF($A178, 1, 0)</f>
        <v/>
      </c>
      <c r="K178">
        <f>IF(AND('Raw Data'!D173&gt;'Raw Data'!E173, ABS('Raw Data'!D173-'Raw Data'!E173)&lt;14), 'Raw Data'!K173, 0)</f>
        <v/>
      </c>
      <c r="L178" s="2">
        <f>IF($A178, 1, 0)</f>
        <v/>
      </c>
      <c r="M178">
        <f>IF(AND('Raw Data'!D173&gt;'Raw Data'!E173, ABS('Raw Data'!D173-'Raw Data'!E173)&gt;13), 'Raw Data'!L173, 0)</f>
        <v/>
      </c>
      <c r="N178" s="2">
        <f>IF($A178, 1, 0)</f>
        <v/>
      </c>
      <c r="O178">
        <f>IF(AND('Raw Data'!E173&gt;'Raw Data'!D173, ABS('Raw Data'!E173-'Raw Data'!D173)&lt;14), 'Raw Data'!M173, 0)</f>
        <v/>
      </c>
      <c r="P178" s="2">
        <f>IF($A178, 1, 0)</f>
        <v/>
      </c>
      <c r="Q178">
        <f>IF(AND('Raw Data'!E173&gt;'Raw Data'!D173, ABS('Raw Data'!E173-'Raw Data'!D173)&gt;13), 'Raw Data'!N173, 0)</f>
        <v/>
      </c>
      <c r="R178" s="2">
        <f>IF($A178, 1, 0)</f>
        <v/>
      </c>
      <c r="S178">
        <f>IF(AND('Raw Data'!D173&gt;'Raw Data'!E173, ABS('Raw Data'!E173-'Raw Data'!D173)&gt;7), 'Raw Data'!V173, 0)</f>
        <v/>
      </c>
      <c r="T178" s="2">
        <f>IF($A178, 1, 0)</f>
        <v/>
      </c>
      <c r="U178">
        <f>IF(ABS('Raw Data'!D173-'Raw Data'!E173)&lt;8, 'Raw Data'!W173, 0)</f>
        <v/>
      </c>
      <c r="V178" s="2">
        <f>IF($A178, 1, 0)</f>
        <v/>
      </c>
      <c r="W178">
        <f>IF(AND('Raw Data'!E173&gt;'Raw Data'!D173, ABS('Raw Data'!E173-'Raw Data'!D173)&gt;7), 'Raw Data'!X173, 0)</f>
        <v/>
      </c>
      <c r="X178" s="2">
        <f>IF($A178, 1, 0)</f>
        <v/>
      </c>
      <c r="Y178">
        <f>IF(AND('Raw Data'!D173&gt;'Raw Data'!E173, ABS('Raw Data'!E173-'Raw Data'!D173)&gt;3), 'Raw Data'!Y173, 0)</f>
        <v/>
      </c>
      <c r="Z178" s="2">
        <f>IF($A178, 1, 0)</f>
        <v/>
      </c>
      <c r="AA178">
        <f>IF(ABS('Raw Data'!D173-'Raw Data'!E173)&lt;4, 'Raw Data'!Z173, 0)</f>
        <v/>
      </c>
      <c r="AB178" s="2">
        <f>IF($A178, 1, 0)</f>
        <v/>
      </c>
      <c r="AC178">
        <f>IF(AND('Raw Data'!E173&gt;'Raw Data'!D173, ABS('Raw Data'!E173-'Raw Data'!D173)&gt;7), 'Raw Data'!AA173, 0)</f>
        <v/>
      </c>
      <c r="AD178" s="2">
        <f>IF($A178, 1, 0)</f>
        <v/>
      </c>
      <c r="AE178">
        <f>IF(AND('Raw Data'!D173&gt;9, 'Raw Data'!E173&gt;9), 'Raw Data'!AL173, 0)</f>
        <v/>
      </c>
      <c r="AF178" s="2">
        <f>IF($A178, 1, 0)</f>
        <v/>
      </c>
      <c r="AG178">
        <f>IF(AE178=0, 'Raw Data'!AM173, 0)</f>
        <v/>
      </c>
      <c r="AH178" s="2">
        <f>IF($A178, 1, 0)</f>
        <v/>
      </c>
      <c r="AI178">
        <f>IF(AND('Raw Data'!$D173&gt;14, 'Raw Data'!$E173&gt;14), 'Raw Data'!AN173, 0)</f>
        <v/>
      </c>
      <c r="AJ178" s="2">
        <f>IF($A178, 1, 0)</f>
        <v/>
      </c>
      <c r="AK178">
        <f>IF(AI178=0, 'Raw Data'!AO173, 0)</f>
        <v/>
      </c>
      <c r="AL178" s="2">
        <f>IF($A178, 1, 0)</f>
        <v/>
      </c>
      <c r="AM178">
        <f>IF(AND('Raw Data'!$D173&gt;19, 'Raw Data'!$E173&gt;19), 'Raw Data'!AP173, 0)</f>
        <v/>
      </c>
      <c r="AN178" s="2">
        <f>IF($A178, 1, 0)</f>
        <v/>
      </c>
      <c r="AO178">
        <f>IF(AM178=0, 'Raw Data'!AQ173, 0)</f>
        <v/>
      </c>
      <c r="AP178" s="2">
        <f>IF($A178, 1, 0)</f>
        <v/>
      </c>
      <c r="AQ178">
        <f>IF(AND('Raw Data'!$D173&gt;24, 'Raw Data'!$E173&gt;24), 'Raw Data'!AR173, 0)</f>
        <v/>
      </c>
      <c r="AR178" s="2">
        <f>IF($A178, 1, 0)</f>
        <v/>
      </c>
      <c r="AS178">
        <f>IF(AQ178=0, 'Raw Data'!AS173, 0)</f>
        <v/>
      </c>
      <c r="AT178" s="2">
        <f>IF($A178, 1, 0)</f>
        <v/>
      </c>
      <c r="AU178">
        <f>IF(AND('Raw Data'!$D173&gt;29, 'Raw Data'!$E173&gt;29), 'Raw Data'!AT173, 0)</f>
        <v/>
      </c>
      <c r="AV178" s="2">
        <f>IF($A178, 1, 0)</f>
        <v/>
      </c>
      <c r="AW178">
        <f>IF(AU178=0, 'Raw Data'!AU173, 0)</f>
        <v/>
      </c>
      <c r="AX178" s="2">
        <f>IF($A178, 1, 0)</f>
        <v/>
      </c>
      <c r="AY178">
        <f>IF(ISNUMBER('Raw Data'!D173), IF(_xlfn.XLOOKUP(SMALL('Raw Data'!K173:N173, 1), K178:Q178, K178:Q178, 0)&gt;0, SMALL('Raw Data'!K173:N173, 1), 0), 0)</f>
        <v/>
      </c>
      <c r="AZ178" s="2">
        <f>IF($A178, 1, 0)</f>
        <v/>
      </c>
      <c r="BA178">
        <f>IF(ISNUMBER('Raw Data'!D173), IF(_xlfn.XLOOKUP(SMALL('Raw Data'!K173:N173, 2), K178:Q178, K178:Q178, 0)&gt;0, SMALL('Raw Data'!K173:N173, 2), 0), 0)</f>
        <v/>
      </c>
      <c r="BB178" s="2">
        <f>IF($A178, 1, 0)</f>
        <v/>
      </c>
      <c r="BC178">
        <f>IF(ISNUMBER('Raw Data'!D173), IF(_xlfn.XLOOKUP(SMALL('Raw Data'!K173:N173, 3), K178:Q178, K178:Q178, 0)&gt;0, SMALL('Raw Data'!K173:N173, 3), 0), 0)</f>
        <v/>
      </c>
      <c r="BD178" s="2">
        <f>IF($A178, 1, 0)</f>
        <v/>
      </c>
      <c r="BE178">
        <f>IF(ISNUMBER('Raw Data'!D173), IF(_xlfn.XLOOKUP(SMALL('Raw Data'!K173:N173, 4), K178:Q178, K178:Q178, 0)&gt;0, SMALL('Raw Data'!K173:N173, 4), 0), 0)</f>
        <v/>
      </c>
      <c r="BF178" s="2">
        <f>IF($A178, 1, 0)</f>
        <v/>
      </c>
      <c r="BG178">
        <f>IF(AND('Raw Data'!I173&lt;'Raw Data'!J173, 'Raw Data'!D173&gt;'Raw Data'!E173), 'Raw Data'!I173, IF(AND('Raw Data'!J173&lt;'Raw Data'!I173, 'Raw Data'!E173&gt;'Raw Data'!D173), 'Raw Data'!J173, 0))</f>
        <v/>
      </c>
      <c r="BH178">
        <f>IF(OR(AND('Raw Data'!I173&lt;'Raw Data'!J173, 'Raw Data'!I173&gt;BH$1), AND('Raw Data'!J173&lt;'Raw Data'!I173, 'Raw Data'!J173&gt;BH$1)), 1, 0)</f>
        <v/>
      </c>
      <c r="BI178">
        <f>IF(AND(BH178, ABS('Raw Data'!D173-'Raw Data'!E173)&lt;4), 'Raw Data'!Z173, 0)</f>
        <v/>
      </c>
      <c r="BJ178">
        <f>IF('Raw Data'!F173&gt;Analysis!BJ$1, 1, 0)</f>
        <v/>
      </c>
      <c r="BK178">
        <f>IF(BJ178, AQ178, 0)</f>
        <v/>
      </c>
      <c r="BL178">
        <f>IF(AND('Raw Data'!F173&lt;Analysis!BL$1, ISBLANK('Raw Data'!F173)=FALSE), 1, 0)</f>
        <v/>
      </c>
      <c r="BM178">
        <f>IF(BL178, AS178, 0)</f>
        <v/>
      </c>
      <c r="BN178">
        <f>IF(AND('Raw Data'!F173&lt;Analysis!BN$1, ISBLANK('Raw Data'!F173)=FALSE), 1, 0)</f>
        <v/>
      </c>
      <c r="BO178">
        <f>IF(BN178, AI178, 0)</f>
        <v/>
      </c>
    </row>
    <row r="179">
      <c r="A179" s="2">
        <f>'Raw Data'!A174</f>
        <v/>
      </c>
      <c r="B179" s="2">
        <f>IF(A179, 1, 0)</f>
        <v/>
      </c>
      <c r="C179">
        <f>IF('Raw Data'!D174&lt;'Raw Data'!E174, 'Raw Data'!J174, 0)</f>
        <v/>
      </c>
      <c r="D179" s="2">
        <f>IF(A179, 1, 0)</f>
        <v/>
      </c>
      <c r="E179">
        <f>IF('Raw Data'!D174&gt;'Raw Data'!E174, 'Raw Data'!I174, 0)</f>
        <v/>
      </c>
      <c r="F179" s="2">
        <f>IF('Raw Data'!F174&gt;0, 1, 0)</f>
        <v/>
      </c>
      <c r="G179">
        <f>IF(SUM('Raw Data'!D174:E174)&lt;'Raw Data'!F174, 'Raw Data'!H174, 0)</f>
        <v/>
      </c>
      <c r="H179">
        <f>IF('Raw Data'!F174&gt;0, 1, 0)</f>
        <v/>
      </c>
      <c r="I179">
        <f>IF(SUM('Raw Data'!D174:E174)&gt;'Raw Data'!F174, 'Raw Data'!G174, 0)</f>
        <v/>
      </c>
      <c r="J179" s="2">
        <f>IF($A179, 1, 0)</f>
        <v/>
      </c>
      <c r="K179">
        <f>IF(AND('Raw Data'!D174&gt;'Raw Data'!E174, ABS('Raw Data'!D174-'Raw Data'!E174)&lt;14), 'Raw Data'!K174, 0)</f>
        <v/>
      </c>
      <c r="L179" s="2">
        <f>IF($A179, 1, 0)</f>
        <v/>
      </c>
      <c r="M179">
        <f>IF(AND('Raw Data'!D174&gt;'Raw Data'!E174, ABS('Raw Data'!D174-'Raw Data'!E174)&gt;13), 'Raw Data'!L174, 0)</f>
        <v/>
      </c>
      <c r="N179" s="2">
        <f>IF($A179, 1, 0)</f>
        <v/>
      </c>
      <c r="O179">
        <f>IF(AND('Raw Data'!E174&gt;'Raw Data'!D174, ABS('Raw Data'!E174-'Raw Data'!D174)&lt;14), 'Raw Data'!M174, 0)</f>
        <v/>
      </c>
      <c r="P179" s="2">
        <f>IF($A179, 1, 0)</f>
        <v/>
      </c>
      <c r="Q179">
        <f>IF(AND('Raw Data'!E174&gt;'Raw Data'!D174, ABS('Raw Data'!E174-'Raw Data'!D174)&gt;13), 'Raw Data'!N174, 0)</f>
        <v/>
      </c>
      <c r="R179" s="2">
        <f>IF($A179, 1, 0)</f>
        <v/>
      </c>
      <c r="S179">
        <f>IF(AND('Raw Data'!D174&gt;'Raw Data'!E174, ABS('Raw Data'!E174-'Raw Data'!D174)&gt;7), 'Raw Data'!V174, 0)</f>
        <v/>
      </c>
      <c r="T179" s="2">
        <f>IF($A179, 1, 0)</f>
        <v/>
      </c>
      <c r="U179">
        <f>IF(ABS('Raw Data'!D174-'Raw Data'!E174)&lt;8, 'Raw Data'!W174, 0)</f>
        <v/>
      </c>
      <c r="V179" s="2">
        <f>IF($A179, 1, 0)</f>
        <v/>
      </c>
      <c r="W179">
        <f>IF(AND('Raw Data'!E174&gt;'Raw Data'!D174, ABS('Raw Data'!E174-'Raw Data'!D174)&gt;7), 'Raw Data'!X174, 0)</f>
        <v/>
      </c>
      <c r="X179" s="2">
        <f>IF($A179, 1, 0)</f>
        <v/>
      </c>
      <c r="Y179">
        <f>IF(AND('Raw Data'!D174&gt;'Raw Data'!E174, ABS('Raw Data'!E174-'Raw Data'!D174)&gt;3), 'Raw Data'!Y174, 0)</f>
        <v/>
      </c>
      <c r="Z179" s="2">
        <f>IF($A179, 1, 0)</f>
        <v/>
      </c>
      <c r="AA179">
        <f>IF(ABS('Raw Data'!D174-'Raw Data'!E174)&lt;4, 'Raw Data'!Z174, 0)</f>
        <v/>
      </c>
      <c r="AB179" s="2">
        <f>IF($A179, 1, 0)</f>
        <v/>
      </c>
      <c r="AC179">
        <f>IF(AND('Raw Data'!E174&gt;'Raw Data'!D174, ABS('Raw Data'!E174-'Raw Data'!D174)&gt;7), 'Raw Data'!AA174, 0)</f>
        <v/>
      </c>
      <c r="AD179" s="2">
        <f>IF($A179, 1, 0)</f>
        <v/>
      </c>
      <c r="AE179">
        <f>IF(AND('Raw Data'!D174&gt;9, 'Raw Data'!E174&gt;9), 'Raw Data'!AL174, 0)</f>
        <v/>
      </c>
      <c r="AF179" s="2">
        <f>IF($A179, 1, 0)</f>
        <v/>
      </c>
      <c r="AG179">
        <f>IF(AE179=0, 'Raw Data'!AM174, 0)</f>
        <v/>
      </c>
      <c r="AH179" s="2">
        <f>IF($A179, 1, 0)</f>
        <v/>
      </c>
      <c r="AI179">
        <f>IF(AND('Raw Data'!$D174&gt;14, 'Raw Data'!$E174&gt;14), 'Raw Data'!AN174, 0)</f>
        <v/>
      </c>
      <c r="AJ179" s="2">
        <f>IF($A179, 1, 0)</f>
        <v/>
      </c>
      <c r="AK179">
        <f>IF(AI179=0, 'Raw Data'!AO174, 0)</f>
        <v/>
      </c>
      <c r="AL179" s="2">
        <f>IF($A179, 1, 0)</f>
        <v/>
      </c>
      <c r="AM179">
        <f>IF(AND('Raw Data'!$D174&gt;19, 'Raw Data'!$E174&gt;19), 'Raw Data'!AP174, 0)</f>
        <v/>
      </c>
      <c r="AN179" s="2">
        <f>IF($A179, 1, 0)</f>
        <v/>
      </c>
      <c r="AO179">
        <f>IF(AM179=0, 'Raw Data'!AQ174, 0)</f>
        <v/>
      </c>
      <c r="AP179" s="2">
        <f>IF($A179, 1, 0)</f>
        <v/>
      </c>
      <c r="AQ179">
        <f>IF(AND('Raw Data'!$D174&gt;24, 'Raw Data'!$E174&gt;24), 'Raw Data'!AR174, 0)</f>
        <v/>
      </c>
      <c r="AR179" s="2">
        <f>IF($A179, 1, 0)</f>
        <v/>
      </c>
      <c r="AS179">
        <f>IF(AQ179=0, 'Raw Data'!AS174, 0)</f>
        <v/>
      </c>
      <c r="AT179" s="2">
        <f>IF($A179, 1, 0)</f>
        <v/>
      </c>
      <c r="AU179">
        <f>IF(AND('Raw Data'!$D174&gt;29, 'Raw Data'!$E174&gt;29), 'Raw Data'!AT174, 0)</f>
        <v/>
      </c>
      <c r="AV179" s="2">
        <f>IF($A179, 1, 0)</f>
        <v/>
      </c>
      <c r="AW179">
        <f>IF(AU179=0, 'Raw Data'!AU174, 0)</f>
        <v/>
      </c>
      <c r="AX179" s="2">
        <f>IF($A179, 1, 0)</f>
        <v/>
      </c>
      <c r="AY179">
        <f>IF(ISNUMBER('Raw Data'!D174), IF(_xlfn.XLOOKUP(SMALL('Raw Data'!K174:N174, 1), K179:Q179, K179:Q179, 0)&gt;0, SMALL('Raw Data'!K174:N174, 1), 0), 0)</f>
        <v/>
      </c>
      <c r="AZ179" s="2">
        <f>IF($A179, 1, 0)</f>
        <v/>
      </c>
      <c r="BA179">
        <f>IF(ISNUMBER('Raw Data'!D174), IF(_xlfn.XLOOKUP(SMALL('Raw Data'!K174:N174, 2), K179:Q179, K179:Q179, 0)&gt;0, SMALL('Raw Data'!K174:N174, 2), 0), 0)</f>
        <v/>
      </c>
      <c r="BB179" s="2">
        <f>IF($A179, 1, 0)</f>
        <v/>
      </c>
      <c r="BC179">
        <f>IF(ISNUMBER('Raw Data'!D174), IF(_xlfn.XLOOKUP(SMALL('Raw Data'!K174:N174, 3), K179:Q179, K179:Q179, 0)&gt;0, SMALL('Raw Data'!K174:N174, 3), 0), 0)</f>
        <v/>
      </c>
      <c r="BD179" s="2">
        <f>IF($A179, 1, 0)</f>
        <v/>
      </c>
      <c r="BE179">
        <f>IF(ISNUMBER('Raw Data'!D174), IF(_xlfn.XLOOKUP(SMALL('Raw Data'!K174:N174, 4), K179:Q179, K179:Q179, 0)&gt;0, SMALL('Raw Data'!K174:N174, 4), 0), 0)</f>
        <v/>
      </c>
      <c r="BF179" s="2">
        <f>IF($A179, 1, 0)</f>
        <v/>
      </c>
      <c r="BG179">
        <f>IF(AND('Raw Data'!I174&lt;'Raw Data'!J174, 'Raw Data'!D174&gt;'Raw Data'!E174), 'Raw Data'!I174, IF(AND('Raw Data'!J174&lt;'Raw Data'!I174, 'Raw Data'!E174&gt;'Raw Data'!D174), 'Raw Data'!J174, 0))</f>
        <v/>
      </c>
      <c r="BH179">
        <f>IF(OR(AND('Raw Data'!I174&lt;'Raw Data'!J174, 'Raw Data'!I174&gt;BH$1), AND('Raw Data'!J174&lt;'Raw Data'!I174, 'Raw Data'!J174&gt;BH$1)), 1, 0)</f>
        <v/>
      </c>
      <c r="BI179">
        <f>IF(AND(BH179, ABS('Raw Data'!D174-'Raw Data'!E174)&lt;4), 'Raw Data'!Z174, 0)</f>
        <v/>
      </c>
      <c r="BJ179">
        <f>IF('Raw Data'!F174&gt;Analysis!BJ$1, 1, 0)</f>
        <v/>
      </c>
      <c r="BK179">
        <f>IF(BJ179, AQ179, 0)</f>
        <v/>
      </c>
      <c r="BL179">
        <f>IF(AND('Raw Data'!F174&lt;Analysis!BL$1, ISBLANK('Raw Data'!F174)=FALSE), 1, 0)</f>
        <v/>
      </c>
      <c r="BM179">
        <f>IF(BL179, AS179, 0)</f>
        <v/>
      </c>
      <c r="BN179">
        <f>IF(AND('Raw Data'!F174&lt;Analysis!BN$1, ISBLANK('Raw Data'!F174)=FALSE), 1, 0)</f>
        <v/>
      </c>
      <c r="BO179">
        <f>IF(BN179, AI179, 0)</f>
        <v/>
      </c>
    </row>
    <row r="180">
      <c r="A180" s="2">
        <f>'Raw Data'!A175</f>
        <v/>
      </c>
      <c r="B180" s="2">
        <f>IF(A180, 1, 0)</f>
        <v/>
      </c>
      <c r="C180">
        <f>IF('Raw Data'!D175&lt;'Raw Data'!E175, 'Raw Data'!J175, 0)</f>
        <v/>
      </c>
      <c r="D180" s="2">
        <f>IF(A180, 1, 0)</f>
        <v/>
      </c>
      <c r="E180">
        <f>IF('Raw Data'!D175&gt;'Raw Data'!E175, 'Raw Data'!I175, 0)</f>
        <v/>
      </c>
      <c r="F180" s="2">
        <f>IF('Raw Data'!F175&gt;0, 1, 0)</f>
        <v/>
      </c>
      <c r="G180">
        <f>IF(SUM('Raw Data'!D175:E175)&lt;'Raw Data'!F175, 'Raw Data'!H175, 0)</f>
        <v/>
      </c>
      <c r="H180">
        <f>IF('Raw Data'!F175&gt;0, 1, 0)</f>
        <v/>
      </c>
      <c r="I180">
        <f>IF(SUM('Raw Data'!D175:E175)&gt;'Raw Data'!F175, 'Raw Data'!G175, 0)</f>
        <v/>
      </c>
      <c r="J180" s="2">
        <f>IF($A180, 1, 0)</f>
        <v/>
      </c>
      <c r="K180">
        <f>IF(AND('Raw Data'!D175&gt;'Raw Data'!E175, ABS('Raw Data'!D175-'Raw Data'!E175)&lt;14), 'Raw Data'!K175, 0)</f>
        <v/>
      </c>
      <c r="L180" s="2">
        <f>IF($A180, 1, 0)</f>
        <v/>
      </c>
      <c r="M180">
        <f>IF(AND('Raw Data'!D175&gt;'Raw Data'!E175, ABS('Raw Data'!D175-'Raw Data'!E175)&gt;13), 'Raw Data'!L175, 0)</f>
        <v/>
      </c>
      <c r="N180" s="2">
        <f>IF($A180, 1, 0)</f>
        <v/>
      </c>
      <c r="O180">
        <f>IF(AND('Raw Data'!E175&gt;'Raw Data'!D175, ABS('Raw Data'!E175-'Raw Data'!D175)&lt;14), 'Raw Data'!M175, 0)</f>
        <v/>
      </c>
      <c r="P180" s="2">
        <f>IF($A180, 1, 0)</f>
        <v/>
      </c>
      <c r="Q180">
        <f>IF(AND('Raw Data'!E175&gt;'Raw Data'!D175, ABS('Raw Data'!E175-'Raw Data'!D175)&gt;13), 'Raw Data'!N175, 0)</f>
        <v/>
      </c>
      <c r="R180" s="2">
        <f>IF($A180, 1, 0)</f>
        <v/>
      </c>
      <c r="S180">
        <f>IF(AND('Raw Data'!D175&gt;'Raw Data'!E175, ABS('Raw Data'!E175-'Raw Data'!D175)&gt;7), 'Raw Data'!V175, 0)</f>
        <v/>
      </c>
      <c r="T180" s="2">
        <f>IF($A180, 1, 0)</f>
        <v/>
      </c>
      <c r="U180">
        <f>IF(ABS('Raw Data'!D175-'Raw Data'!E175)&lt;8, 'Raw Data'!W175, 0)</f>
        <v/>
      </c>
      <c r="V180" s="2">
        <f>IF($A180, 1, 0)</f>
        <v/>
      </c>
      <c r="W180">
        <f>IF(AND('Raw Data'!E175&gt;'Raw Data'!D175, ABS('Raw Data'!E175-'Raw Data'!D175)&gt;7), 'Raw Data'!X175, 0)</f>
        <v/>
      </c>
      <c r="X180" s="2">
        <f>IF($A180, 1, 0)</f>
        <v/>
      </c>
      <c r="Y180">
        <f>IF(AND('Raw Data'!D175&gt;'Raw Data'!E175, ABS('Raw Data'!E175-'Raw Data'!D175)&gt;3), 'Raw Data'!Y175, 0)</f>
        <v/>
      </c>
      <c r="Z180" s="2">
        <f>IF($A180, 1, 0)</f>
        <v/>
      </c>
      <c r="AA180">
        <f>IF(ABS('Raw Data'!D175-'Raw Data'!E175)&lt;4, 'Raw Data'!Z175, 0)</f>
        <v/>
      </c>
      <c r="AB180" s="2">
        <f>IF($A180, 1, 0)</f>
        <v/>
      </c>
      <c r="AC180">
        <f>IF(AND('Raw Data'!E175&gt;'Raw Data'!D175, ABS('Raw Data'!E175-'Raw Data'!D175)&gt;7), 'Raw Data'!AA175, 0)</f>
        <v/>
      </c>
      <c r="AD180" s="2">
        <f>IF($A180, 1, 0)</f>
        <v/>
      </c>
      <c r="AE180">
        <f>IF(AND('Raw Data'!D175&gt;9, 'Raw Data'!E175&gt;9), 'Raw Data'!AL175, 0)</f>
        <v/>
      </c>
      <c r="AF180" s="2">
        <f>IF($A180, 1, 0)</f>
        <v/>
      </c>
      <c r="AG180">
        <f>IF(AE180=0, 'Raw Data'!AM175, 0)</f>
        <v/>
      </c>
      <c r="AH180" s="2">
        <f>IF($A180, 1, 0)</f>
        <v/>
      </c>
      <c r="AI180">
        <f>IF(AND('Raw Data'!$D175&gt;14, 'Raw Data'!$E175&gt;14), 'Raw Data'!AN175, 0)</f>
        <v/>
      </c>
      <c r="AJ180" s="2">
        <f>IF($A180, 1, 0)</f>
        <v/>
      </c>
      <c r="AK180">
        <f>IF(AI180=0, 'Raw Data'!AO175, 0)</f>
        <v/>
      </c>
      <c r="AL180" s="2">
        <f>IF($A180, 1, 0)</f>
        <v/>
      </c>
      <c r="AM180">
        <f>IF(AND('Raw Data'!$D175&gt;19, 'Raw Data'!$E175&gt;19), 'Raw Data'!AP175, 0)</f>
        <v/>
      </c>
      <c r="AN180" s="2">
        <f>IF($A180, 1, 0)</f>
        <v/>
      </c>
      <c r="AO180">
        <f>IF(AM180=0, 'Raw Data'!AQ175, 0)</f>
        <v/>
      </c>
      <c r="AP180" s="2">
        <f>IF($A180, 1, 0)</f>
        <v/>
      </c>
      <c r="AQ180">
        <f>IF(AND('Raw Data'!$D175&gt;24, 'Raw Data'!$E175&gt;24), 'Raw Data'!AR175, 0)</f>
        <v/>
      </c>
      <c r="AR180" s="2">
        <f>IF($A180, 1, 0)</f>
        <v/>
      </c>
      <c r="AS180">
        <f>IF(AQ180=0, 'Raw Data'!AS175, 0)</f>
        <v/>
      </c>
      <c r="AT180" s="2">
        <f>IF($A180, 1, 0)</f>
        <v/>
      </c>
      <c r="AU180">
        <f>IF(AND('Raw Data'!$D175&gt;29, 'Raw Data'!$E175&gt;29), 'Raw Data'!AT175, 0)</f>
        <v/>
      </c>
      <c r="AV180" s="2">
        <f>IF($A180, 1, 0)</f>
        <v/>
      </c>
      <c r="AW180">
        <f>IF(AU180=0, 'Raw Data'!AU175, 0)</f>
        <v/>
      </c>
      <c r="AX180" s="2">
        <f>IF($A180, 1, 0)</f>
        <v/>
      </c>
      <c r="AY180">
        <f>IF(ISNUMBER('Raw Data'!D175), IF(_xlfn.XLOOKUP(SMALL('Raw Data'!K175:N175, 1), K180:Q180, K180:Q180, 0)&gt;0, SMALL('Raw Data'!K175:N175, 1), 0), 0)</f>
        <v/>
      </c>
      <c r="AZ180" s="2">
        <f>IF($A180, 1, 0)</f>
        <v/>
      </c>
      <c r="BA180">
        <f>IF(ISNUMBER('Raw Data'!D175), IF(_xlfn.XLOOKUP(SMALL('Raw Data'!K175:N175, 2), K180:Q180, K180:Q180, 0)&gt;0, SMALL('Raw Data'!K175:N175, 2), 0), 0)</f>
        <v/>
      </c>
      <c r="BB180" s="2">
        <f>IF($A180, 1, 0)</f>
        <v/>
      </c>
      <c r="BC180">
        <f>IF(ISNUMBER('Raw Data'!D175), IF(_xlfn.XLOOKUP(SMALL('Raw Data'!K175:N175, 3), K180:Q180, K180:Q180, 0)&gt;0, SMALL('Raw Data'!K175:N175, 3), 0), 0)</f>
        <v/>
      </c>
      <c r="BD180" s="2">
        <f>IF($A180, 1, 0)</f>
        <v/>
      </c>
      <c r="BE180">
        <f>IF(ISNUMBER('Raw Data'!D175), IF(_xlfn.XLOOKUP(SMALL('Raw Data'!K175:N175, 4), K180:Q180, K180:Q180, 0)&gt;0, SMALL('Raw Data'!K175:N175, 4), 0), 0)</f>
        <v/>
      </c>
      <c r="BF180" s="2">
        <f>IF($A180, 1, 0)</f>
        <v/>
      </c>
      <c r="BG180">
        <f>IF(AND('Raw Data'!I175&lt;'Raw Data'!J175, 'Raw Data'!D175&gt;'Raw Data'!E175), 'Raw Data'!I175, IF(AND('Raw Data'!J175&lt;'Raw Data'!I175, 'Raw Data'!E175&gt;'Raw Data'!D175), 'Raw Data'!J175, 0))</f>
        <v/>
      </c>
      <c r="BH180">
        <f>IF(OR(AND('Raw Data'!I175&lt;'Raw Data'!J175, 'Raw Data'!I175&gt;BH$1), AND('Raw Data'!J175&lt;'Raw Data'!I175, 'Raw Data'!J175&gt;BH$1)), 1, 0)</f>
        <v/>
      </c>
      <c r="BI180">
        <f>IF(AND(BH180, ABS('Raw Data'!D175-'Raw Data'!E175)&lt;4), 'Raw Data'!Z175, 0)</f>
        <v/>
      </c>
      <c r="BJ180">
        <f>IF('Raw Data'!F175&gt;Analysis!BJ$1, 1, 0)</f>
        <v/>
      </c>
      <c r="BK180">
        <f>IF(BJ180, AQ180, 0)</f>
        <v/>
      </c>
      <c r="BL180">
        <f>IF(AND('Raw Data'!F175&lt;Analysis!BL$1, ISBLANK('Raw Data'!F175)=FALSE), 1, 0)</f>
        <v/>
      </c>
      <c r="BM180">
        <f>IF(BL180, AS180, 0)</f>
        <v/>
      </c>
      <c r="BN180">
        <f>IF(AND('Raw Data'!F175&lt;Analysis!BN$1, ISBLANK('Raw Data'!F175)=FALSE), 1, 0)</f>
        <v/>
      </c>
      <c r="BO180">
        <f>IF(BN180, AI180, 0)</f>
        <v/>
      </c>
    </row>
    <row r="181">
      <c r="A181" s="2">
        <f>'Raw Data'!A176</f>
        <v/>
      </c>
      <c r="B181" s="2">
        <f>IF(A181, 1, 0)</f>
        <v/>
      </c>
      <c r="C181">
        <f>IF('Raw Data'!D176&lt;'Raw Data'!E176, 'Raw Data'!J176, 0)</f>
        <v/>
      </c>
      <c r="D181" s="2">
        <f>IF(A181, 1, 0)</f>
        <v/>
      </c>
      <c r="E181">
        <f>IF('Raw Data'!D176&gt;'Raw Data'!E176, 'Raw Data'!I176, 0)</f>
        <v/>
      </c>
      <c r="F181" s="2">
        <f>IF('Raw Data'!F176&gt;0, 1, 0)</f>
        <v/>
      </c>
      <c r="G181">
        <f>IF(SUM('Raw Data'!D176:E176)&lt;'Raw Data'!F176, 'Raw Data'!H176, 0)</f>
        <v/>
      </c>
      <c r="H181">
        <f>IF('Raw Data'!F176&gt;0, 1, 0)</f>
        <v/>
      </c>
      <c r="I181">
        <f>IF(SUM('Raw Data'!D176:E176)&gt;'Raw Data'!F176, 'Raw Data'!G176, 0)</f>
        <v/>
      </c>
      <c r="J181" s="2">
        <f>IF($A181, 1, 0)</f>
        <v/>
      </c>
      <c r="K181">
        <f>IF(AND('Raw Data'!D176&gt;'Raw Data'!E176, ABS('Raw Data'!D176-'Raw Data'!E176)&lt;14), 'Raw Data'!K176, 0)</f>
        <v/>
      </c>
      <c r="L181" s="2">
        <f>IF($A181, 1, 0)</f>
        <v/>
      </c>
      <c r="M181">
        <f>IF(AND('Raw Data'!D176&gt;'Raw Data'!E176, ABS('Raw Data'!D176-'Raw Data'!E176)&gt;13), 'Raw Data'!L176, 0)</f>
        <v/>
      </c>
      <c r="N181" s="2">
        <f>IF($A181, 1, 0)</f>
        <v/>
      </c>
      <c r="O181">
        <f>IF(AND('Raw Data'!E176&gt;'Raw Data'!D176, ABS('Raw Data'!E176-'Raw Data'!D176)&lt;14), 'Raw Data'!M176, 0)</f>
        <v/>
      </c>
      <c r="P181" s="2">
        <f>IF($A181, 1, 0)</f>
        <v/>
      </c>
      <c r="Q181">
        <f>IF(AND('Raw Data'!E176&gt;'Raw Data'!D176, ABS('Raw Data'!E176-'Raw Data'!D176)&gt;13), 'Raw Data'!N176, 0)</f>
        <v/>
      </c>
      <c r="R181" s="2">
        <f>IF($A181, 1, 0)</f>
        <v/>
      </c>
      <c r="S181">
        <f>IF(AND('Raw Data'!D176&gt;'Raw Data'!E176, ABS('Raw Data'!E176-'Raw Data'!D176)&gt;7), 'Raw Data'!V176, 0)</f>
        <v/>
      </c>
      <c r="T181" s="2">
        <f>IF($A181, 1, 0)</f>
        <v/>
      </c>
      <c r="U181">
        <f>IF(ABS('Raw Data'!D176-'Raw Data'!E176)&lt;8, 'Raw Data'!W176, 0)</f>
        <v/>
      </c>
      <c r="V181" s="2">
        <f>IF($A181, 1, 0)</f>
        <v/>
      </c>
      <c r="W181">
        <f>IF(AND('Raw Data'!E176&gt;'Raw Data'!D176, ABS('Raw Data'!E176-'Raw Data'!D176)&gt;7), 'Raw Data'!X176, 0)</f>
        <v/>
      </c>
      <c r="X181" s="2">
        <f>IF($A181, 1, 0)</f>
        <v/>
      </c>
      <c r="Y181">
        <f>IF(AND('Raw Data'!D176&gt;'Raw Data'!E176, ABS('Raw Data'!E176-'Raw Data'!D176)&gt;3), 'Raw Data'!Y176, 0)</f>
        <v/>
      </c>
      <c r="Z181" s="2">
        <f>IF($A181, 1, 0)</f>
        <v/>
      </c>
      <c r="AA181">
        <f>IF(ABS('Raw Data'!D176-'Raw Data'!E176)&lt;4, 'Raw Data'!Z176, 0)</f>
        <v/>
      </c>
      <c r="AB181" s="2">
        <f>IF($A181, 1, 0)</f>
        <v/>
      </c>
      <c r="AC181">
        <f>IF(AND('Raw Data'!E176&gt;'Raw Data'!D176, ABS('Raw Data'!E176-'Raw Data'!D176)&gt;7), 'Raw Data'!AA176, 0)</f>
        <v/>
      </c>
      <c r="AD181" s="2">
        <f>IF($A181, 1, 0)</f>
        <v/>
      </c>
      <c r="AE181">
        <f>IF(AND('Raw Data'!D176&gt;9, 'Raw Data'!E176&gt;9), 'Raw Data'!AL176, 0)</f>
        <v/>
      </c>
      <c r="AF181" s="2">
        <f>IF($A181, 1, 0)</f>
        <v/>
      </c>
      <c r="AG181">
        <f>IF(AE181=0, 'Raw Data'!AM176, 0)</f>
        <v/>
      </c>
      <c r="AH181" s="2">
        <f>IF($A181, 1, 0)</f>
        <v/>
      </c>
      <c r="AI181">
        <f>IF(AND('Raw Data'!$D176&gt;14, 'Raw Data'!$E176&gt;14), 'Raw Data'!AN176, 0)</f>
        <v/>
      </c>
      <c r="AJ181" s="2">
        <f>IF($A181, 1, 0)</f>
        <v/>
      </c>
      <c r="AK181">
        <f>IF(AI181=0, 'Raw Data'!AO176, 0)</f>
        <v/>
      </c>
      <c r="AL181" s="2">
        <f>IF($A181, 1, 0)</f>
        <v/>
      </c>
      <c r="AM181">
        <f>IF(AND('Raw Data'!$D176&gt;19, 'Raw Data'!$E176&gt;19), 'Raw Data'!AP176, 0)</f>
        <v/>
      </c>
      <c r="AN181" s="2">
        <f>IF($A181, 1, 0)</f>
        <v/>
      </c>
      <c r="AO181">
        <f>IF(AM181=0, 'Raw Data'!AQ176, 0)</f>
        <v/>
      </c>
      <c r="AP181" s="2">
        <f>IF($A181, 1, 0)</f>
        <v/>
      </c>
      <c r="AQ181">
        <f>IF(AND('Raw Data'!$D176&gt;24, 'Raw Data'!$E176&gt;24), 'Raw Data'!AR176, 0)</f>
        <v/>
      </c>
      <c r="AR181" s="2">
        <f>IF($A181, 1, 0)</f>
        <v/>
      </c>
      <c r="AS181">
        <f>IF(AQ181=0, 'Raw Data'!AS176, 0)</f>
        <v/>
      </c>
      <c r="AT181" s="2">
        <f>IF($A181, 1, 0)</f>
        <v/>
      </c>
      <c r="AU181">
        <f>IF(AND('Raw Data'!$D176&gt;29, 'Raw Data'!$E176&gt;29), 'Raw Data'!AT176, 0)</f>
        <v/>
      </c>
      <c r="AV181" s="2">
        <f>IF($A181, 1, 0)</f>
        <v/>
      </c>
      <c r="AW181">
        <f>IF(AU181=0, 'Raw Data'!AU176, 0)</f>
        <v/>
      </c>
      <c r="AX181" s="2">
        <f>IF($A181, 1, 0)</f>
        <v/>
      </c>
      <c r="AY181">
        <f>IF(ISNUMBER('Raw Data'!D176), IF(_xlfn.XLOOKUP(SMALL('Raw Data'!K176:N176, 1), K181:Q181, K181:Q181, 0)&gt;0, SMALL('Raw Data'!K176:N176, 1), 0), 0)</f>
        <v/>
      </c>
      <c r="AZ181" s="2">
        <f>IF($A181, 1, 0)</f>
        <v/>
      </c>
      <c r="BA181">
        <f>IF(ISNUMBER('Raw Data'!D176), IF(_xlfn.XLOOKUP(SMALL('Raw Data'!K176:N176, 2), K181:Q181, K181:Q181, 0)&gt;0, SMALL('Raw Data'!K176:N176, 2), 0), 0)</f>
        <v/>
      </c>
      <c r="BB181" s="2">
        <f>IF($A181, 1, 0)</f>
        <v/>
      </c>
      <c r="BC181">
        <f>IF(ISNUMBER('Raw Data'!D176), IF(_xlfn.XLOOKUP(SMALL('Raw Data'!K176:N176, 3), K181:Q181, K181:Q181, 0)&gt;0, SMALL('Raw Data'!K176:N176, 3), 0), 0)</f>
        <v/>
      </c>
      <c r="BD181" s="2">
        <f>IF($A181, 1, 0)</f>
        <v/>
      </c>
      <c r="BE181">
        <f>IF(ISNUMBER('Raw Data'!D176), IF(_xlfn.XLOOKUP(SMALL('Raw Data'!K176:N176, 4), K181:Q181, K181:Q181, 0)&gt;0, SMALL('Raw Data'!K176:N176, 4), 0), 0)</f>
        <v/>
      </c>
      <c r="BF181" s="2">
        <f>IF($A181, 1, 0)</f>
        <v/>
      </c>
      <c r="BG181">
        <f>IF(AND('Raw Data'!I176&lt;'Raw Data'!J176, 'Raw Data'!D176&gt;'Raw Data'!E176), 'Raw Data'!I176, IF(AND('Raw Data'!J176&lt;'Raw Data'!I176, 'Raw Data'!E176&gt;'Raw Data'!D176), 'Raw Data'!J176, 0))</f>
        <v/>
      </c>
      <c r="BH181">
        <f>IF(OR(AND('Raw Data'!I176&lt;'Raw Data'!J176, 'Raw Data'!I176&gt;BH$1), AND('Raw Data'!J176&lt;'Raw Data'!I176, 'Raw Data'!J176&gt;BH$1)), 1, 0)</f>
        <v/>
      </c>
      <c r="BI181">
        <f>IF(AND(BH181, ABS('Raw Data'!D176-'Raw Data'!E176)&lt;4), 'Raw Data'!Z176, 0)</f>
        <v/>
      </c>
      <c r="BJ181">
        <f>IF('Raw Data'!F176&gt;Analysis!BJ$1, 1, 0)</f>
        <v/>
      </c>
      <c r="BK181">
        <f>IF(BJ181, AQ181, 0)</f>
        <v/>
      </c>
      <c r="BL181">
        <f>IF(AND('Raw Data'!F176&lt;Analysis!BL$1, ISBLANK('Raw Data'!F176)=FALSE), 1, 0)</f>
        <v/>
      </c>
      <c r="BM181">
        <f>IF(BL181, AS181, 0)</f>
        <v/>
      </c>
      <c r="BN181">
        <f>IF(AND('Raw Data'!F176&lt;Analysis!BN$1, ISBLANK('Raw Data'!F176)=FALSE), 1, 0)</f>
        <v/>
      </c>
      <c r="BO181">
        <f>IF(BN181, AI181, 0)</f>
        <v/>
      </c>
    </row>
    <row r="182">
      <c r="A182" s="2">
        <f>'Raw Data'!A177</f>
        <v/>
      </c>
      <c r="B182" s="2">
        <f>IF(A182, 1, 0)</f>
        <v/>
      </c>
      <c r="C182">
        <f>IF('Raw Data'!D177&lt;'Raw Data'!E177, 'Raw Data'!J177, 0)</f>
        <v/>
      </c>
      <c r="D182" s="2">
        <f>IF(A182, 1, 0)</f>
        <v/>
      </c>
      <c r="E182">
        <f>IF('Raw Data'!D177&gt;'Raw Data'!E177, 'Raw Data'!I177, 0)</f>
        <v/>
      </c>
      <c r="F182" s="2">
        <f>IF('Raw Data'!F177&gt;0, 1, 0)</f>
        <v/>
      </c>
      <c r="G182">
        <f>IF(SUM('Raw Data'!D177:E177)&lt;'Raw Data'!F177, 'Raw Data'!H177, 0)</f>
        <v/>
      </c>
      <c r="H182">
        <f>IF('Raw Data'!F177&gt;0, 1, 0)</f>
        <v/>
      </c>
      <c r="I182">
        <f>IF(SUM('Raw Data'!D177:E177)&gt;'Raw Data'!F177, 'Raw Data'!G177, 0)</f>
        <v/>
      </c>
      <c r="J182" s="2">
        <f>IF($A182, 1, 0)</f>
        <v/>
      </c>
      <c r="K182">
        <f>IF(AND('Raw Data'!D177&gt;'Raw Data'!E177, ABS('Raw Data'!D177-'Raw Data'!E177)&lt;14), 'Raw Data'!K177, 0)</f>
        <v/>
      </c>
      <c r="L182" s="2">
        <f>IF($A182, 1, 0)</f>
        <v/>
      </c>
      <c r="M182">
        <f>IF(AND('Raw Data'!D177&gt;'Raw Data'!E177, ABS('Raw Data'!D177-'Raw Data'!E177)&gt;13), 'Raw Data'!L177, 0)</f>
        <v/>
      </c>
      <c r="N182" s="2">
        <f>IF($A182, 1, 0)</f>
        <v/>
      </c>
      <c r="O182">
        <f>IF(AND('Raw Data'!E177&gt;'Raw Data'!D177, ABS('Raw Data'!E177-'Raw Data'!D177)&lt;14), 'Raw Data'!M177, 0)</f>
        <v/>
      </c>
      <c r="P182" s="2">
        <f>IF($A182, 1, 0)</f>
        <v/>
      </c>
      <c r="Q182">
        <f>IF(AND('Raw Data'!E177&gt;'Raw Data'!D177, ABS('Raw Data'!E177-'Raw Data'!D177)&gt;13), 'Raw Data'!N177, 0)</f>
        <v/>
      </c>
      <c r="R182" s="2">
        <f>IF($A182, 1, 0)</f>
        <v/>
      </c>
      <c r="S182">
        <f>IF(AND('Raw Data'!D177&gt;'Raw Data'!E177, ABS('Raw Data'!E177-'Raw Data'!D177)&gt;7), 'Raw Data'!V177, 0)</f>
        <v/>
      </c>
      <c r="T182" s="2">
        <f>IF($A182, 1, 0)</f>
        <v/>
      </c>
      <c r="U182">
        <f>IF(ABS('Raw Data'!D177-'Raw Data'!E177)&lt;8, 'Raw Data'!W177, 0)</f>
        <v/>
      </c>
      <c r="V182" s="2">
        <f>IF($A182, 1, 0)</f>
        <v/>
      </c>
      <c r="W182">
        <f>IF(AND('Raw Data'!E177&gt;'Raw Data'!D177, ABS('Raw Data'!E177-'Raw Data'!D177)&gt;7), 'Raw Data'!X177, 0)</f>
        <v/>
      </c>
      <c r="X182" s="2">
        <f>IF($A182, 1, 0)</f>
        <v/>
      </c>
      <c r="Y182">
        <f>IF(AND('Raw Data'!D177&gt;'Raw Data'!E177, ABS('Raw Data'!E177-'Raw Data'!D177)&gt;3), 'Raw Data'!Y177, 0)</f>
        <v/>
      </c>
      <c r="Z182" s="2">
        <f>IF($A182, 1, 0)</f>
        <v/>
      </c>
      <c r="AA182">
        <f>IF(ABS('Raw Data'!D177-'Raw Data'!E177)&lt;4, 'Raw Data'!Z177, 0)</f>
        <v/>
      </c>
      <c r="AB182" s="2">
        <f>IF($A182, 1, 0)</f>
        <v/>
      </c>
      <c r="AC182">
        <f>IF(AND('Raw Data'!E177&gt;'Raw Data'!D177, ABS('Raw Data'!E177-'Raw Data'!D177)&gt;7), 'Raw Data'!AA177, 0)</f>
        <v/>
      </c>
      <c r="AD182" s="2">
        <f>IF($A182, 1, 0)</f>
        <v/>
      </c>
      <c r="AE182">
        <f>IF(AND('Raw Data'!D177&gt;9, 'Raw Data'!E177&gt;9), 'Raw Data'!AL177, 0)</f>
        <v/>
      </c>
      <c r="AF182" s="2">
        <f>IF($A182, 1, 0)</f>
        <v/>
      </c>
      <c r="AG182">
        <f>IF(AE182=0, 'Raw Data'!AM177, 0)</f>
        <v/>
      </c>
      <c r="AH182" s="2">
        <f>IF($A182, 1, 0)</f>
        <v/>
      </c>
      <c r="AI182">
        <f>IF(AND('Raw Data'!$D177&gt;14, 'Raw Data'!$E177&gt;14), 'Raw Data'!AN177, 0)</f>
        <v/>
      </c>
      <c r="AJ182" s="2">
        <f>IF($A182, 1, 0)</f>
        <v/>
      </c>
      <c r="AK182">
        <f>IF(AI182=0, 'Raw Data'!AO177, 0)</f>
        <v/>
      </c>
      <c r="AL182" s="2">
        <f>IF($A182, 1, 0)</f>
        <v/>
      </c>
      <c r="AM182">
        <f>IF(AND('Raw Data'!$D177&gt;19, 'Raw Data'!$E177&gt;19), 'Raw Data'!AP177, 0)</f>
        <v/>
      </c>
      <c r="AN182" s="2">
        <f>IF($A182, 1, 0)</f>
        <v/>
      </c>
      <c r="AO182">
        <f>IF(AM182=0, 'Raw Data'!AQ177, 0)</f>
        <v/>
      </c>
      <c r="AP182" s="2">
        <f>IF($A182, 1, 0)</f>
        <v/>
      </c>
      <c r="AQ182">
        <f>IF(AND('Raw Data'!$D177&gt;24, 'Raw Data'!$E177&gt;24), 'Raw Data'!AR177, 0)</f>
        <v/>
      </c>
      <c r="AR182" s="2">
        <f>IF($A182, 1, 0)</f>
        <v/>
      </c>
      <c r="AS182">
        <f>IF(AQ182=0, 'Raw Data'!AS177, 0)</f>
        <v/>
      </c>
      <c r="AT182" s="2">
        <f>IF($A182, 1, 0)</f>
        <v/>
      </c>
      <c r="AU182">
        <f>IF(AND('Raw Data'!$D177&gt;29, 'Raw Data'!$E177&gt;29), 'Raw Data'!AT177, 0)</f>
        <v/>
      </c>
      <c r="AV182" s="2">
        <f>IF($A182, 1, 0)</f>
        <v/>
      </c>
      <c r="AW182">
        <f>IF(AU182=0, 'Raw Data'!AU177, 0)</f>
        <v/>
      </c>
      <c r="AX182" s="2">
        <f>IF($A182, 1, 0)</f>
        <v/>
      </c>
      <c r="AY182">
        <f>IF(ISNUMBER('Raw Data'!D177), IF(_xlfn.XLOOKUP(SMALL('Raw Data'!K177:N177, 1), K182:Q182, K182:Q182, 0)&gt;0, SMALL('Raw Data'!K177:N177, 1), 0), 0)</f>
        <v/>
      </c>
      <c r="AZ182" s="2">
        <f>IF($A182, 1, 0)</f>
        <v/>
      </c>
      <c r="BA182">
        <f>IF(ISNUMBER('Raw Data'!D177), IF(_xlfn.XLOOKUP(SMALL('Raw Data'!K177:N177, 2), K182:Q182, K182:Q182, 0)&gt;0, SMALL('Raw Data'!K177:N177, 2), 0), 0)</f>
        <v/>
      </c>
      <c r="BB182" s="2">
        <f>IF($A182, 1, 0)</f>
        <v/>
      </c>
      <c r="BC182">
        <f>IF(ISNUMBER('Raw Data'!D177), IF(_xlfn.XLOOKUP(SMALL('Raw Data'!K177:N177, 3), K182:Q182, K182:Q182, 0)&gt;0, SMALL('Raw Data'!K177:N177, 3), 0), 0)</f>
        <v/>
      </c>
      <c r="BD182" s="2">
        <f>IF($A182, 1, 0)</f>
        <v/>
      </c>
      <c r="BE182">
        <f>IF(ISNUMBER('Raw Data'!D177), IF(_xlfn.XLOOKUP(SMALL('Raw Data'!K177:N177, 4), K182:Q182, K182:Q182, 0)&gt;0, SMALL('Raw Data'!K177:N177, 4), 0), 0)</f>
        <v/>
      </c>
      <c r="BF182" s="2">
        <f>IF($A182, 1, 0)</f>
        <v/>
      </c>
      <c r="BG182">
        <f>IF(AND('Raw Data'!I177&lt;'Raw Data'!J177, 'Raw Data'!D177&gt;'Raw Data'!E177), 'Raw Data'!I177, IF(AND('Raw Data'!J177&lt;'Raw Data'!I177, 'Raw Data'!E177&gt;'Raw Data'!D177), 'Raw Data'!J177, 0))</f>
        <v/>
      </c>
      <c r="BH182">
        <f>IF(OR(AND('Raw Data'!I177&lt;'Raw Data'!J177, 'Raw Data'!I177&gt;BH$1), AND('Raw Data'!J177&lt;'Raw Data'!I177, 'Raw Data'!J177&gt;BH$1)), 1, 0)</f>
        <v/>
      </c>
      <c r="BI182">
        <f>IF(AND(BH182, ABS('Raw Data'!D177-'Raw Data'!E177)&lt;4), 'Raw Data'!Z177, 0)</f>
        <v/>
      </c>
      <c r="BJ182">
        <f>IF('Raw Data'!F177&gt;Analysis!BJ$1, 1, 0)</f>
        <v/>
      </c>
      <c r="BK182">
        <f>IF(BJ182, AQ182, 0)</f>
        <v/>
      </c>
      <c r="BL182">
        <f>IF(AND('Raw Data'!F177&lt;Analysis!BL$1, ISBLANK('Raw Data'!F177)=FALSE), 1, 0)</f>
        <v/>
      </c>
      <c r="BM182">
        <f>IF(BL182, AS182, 0)</f>
        <v/>
      </c>
      <c r="BN182">
        <f>IF(AND('Raw Data'!F177&lt;Analysis!BN$1, ISBLANK('Raw Data'!F177)=FALSE), 1, 0)</f>
        <v/>
      </c>
      <c r="BO182">
        <f>IF(BN182, AI182, 0)</f>
        <v/>
      </c>
    </row>
    <row r="183">
      <c r="A183" s="2">
        <f>'Raw Data'!A178</f>
        <v/>
      </c>
      <c r="B183" s="2">
        <f>IF(A183, 1, 0)</f>
        <v/>
      </c>
      <c r="C183">
        <f>IF('Raw Data'!D178&lt;'Raw Data'!E178, 'Raw Data'!J178, 0)</f>
        <v/>
      </c>
      <c r="D183" s="2">
        <f>IF(A183, 1, 0)</f>
        <v/>
      </c>
      <c r="E183">
        <f>IF('Raw Data'!D178&gt;'Raw Data'!E178, 'Raw Data'!I178, 0)</f>
        <v/>
      </c>
      <c r="F183" s="2">
        <f>IF('Raw Data'!F178&gt;0, 1, 0)</f>
        <v/>
      </c>
      <c r="G183">
        <f>IF(SUM('Raw Data'!D178:E178)&lt;'Raw Data'!F178, 'Raw Data'!H178, 0)</f>
        <v/>
      </c>
      <c r="H183">
        <f>IF('Raw Data'!F178&gt;0, 1, 0)</f>
        <v/>
      </c>
      <c r="I183">
        <f>IF(SUM('Raw Data'!D178:E178)&gt;'Raw Data'!F178, 'Raw Data'!G178, 0)</f>
        <v/>
      </c>
      <c r="J183" s="2">
        <f>IF($A183, 1, 0)</f>
        <v/>
      </c>
      <c r="K183">
        <f>IF(AND('Raw Data'!D178&gt;'Raw Data'!E178, ABS('Raw Data'!D178-'Raw Data'!E178)&lt;14), 'Raw Data'!K178, 0)</f>
        <v/>
      </c>
      <c r="L183" s="2">
        <f>IF($A183, 1, 0)</f>
        <v/>
      </c>
      <c r="M183">
        <f>IF(AND('Raw Data'!D178&gt;'Raw Data'!E178, ABS('Raw Data'!D178-'Raw Data'!E178)&gt;13), 'Raw Data'!L178, 0)</f>
        <v/>
      </c>
      <c r="N183" s="2">
        <f>IF($A183, 1, 0)</f>
        <v/>
      </c>
      <c r="O183">
        <f>IF(AND('Raw Data'!E178&gt;'Raw Data'!D178, ABS('Raw Data'!E178-'Raw Data'!D178)&lt;14), 'Raw Data'!M178, 0)</f>
        <v/>
      </c>
      <c r="P183" s="2">
        <f>IF($A183, 1, 0)</f>
        <v/>
      </c>
      <c r="Q183">
        <f>IF(AND('Raw Data'!E178&gt;'Raw Data'!D178, ABS('Raw Data'!E178-'Raw Data'!D178)&gt;13), 'Raw Data'!N178, 0)</f>
        <v/>
      </c>
      <c r="R183" s="2">
        <f>IF($A183, 1, 0)</f>
        <v/>
      </c>
      <c r="S183">
        <f>IF(AND('Raw Data'!D178&gt;'Raw Data'!E178, ABS('Raw Data'!E178-'Raw Data'!D178)&gt;7), 'Raw Data'!V178, 0)</f>
        <v/>
      </c>
      <c r="T183" s="2">
        <f>IF($A183, 1, 0)</f>
        <v/>
      </c>
      <c r="U183">
        <f>IF(ABS('Raw Data'!D178-'Raw Data'!E178)&lt;8, 'Raw Data'!W178, 0)</f>
        <v/>
      </c>
      <c r="V183" s="2">
        <f>IF($A183, 1, 0)</f>
        <v/>
      </c>
      <c r="W183">
        <f>IF(AND('Raw Data'!E178&gt;'Raw Data'!D178, ABS('Raw Data'!E178-'Raw Data'!D178)&gt;7), 'Raw Data'!X178, 0)</f>
        <v/>
      </c>
      <c r="X183" s="2">
        <f>IF($A183, 1, 0)</f>
        <v/>
      </c>
      <c r="Y183">
        <f>IF(AND('Raw Data'!D178&gt;'Raw Data'!E178, ABS('Raw Data'!E178-'Raw Data'!D178)&gt;3), 'Raw Data'!Y178, 0)</f>
        <v/>
      </c>
      <c r="Z183" s="2">
        <f>IF($A183, 1, 0)</f>
        <v/>
      </c>
      <c r="AA183">
        <f>IF(ABS('Raw Data'!D178-'Raw Data'!E178)&lt;4, 'Raw Data'!Z178, 0)</f>
        <v/>
      </c>
      <c r="AB183" s="2">
        <f>IF($A183, 1, 0)</f>
        <v/>
      </c>
      <c r="AC183">
        <f>IF(AND('Raw Data'!E178&gt;'Raw Data'!D178, ABS('Raw Data'!E178-'Raw Data'!D178)&gt;7), 'Raw Data'!AA178, 0)</f>
        <v/>
      </c>
      <c r="AD183" s="2">
        <f>IF($A183, 1, 0)</f>
        <v/>
      </c>
      <c r="AE183">
        <f>IF(AND('Raw Data'!D178&gt;9, 'Raw Data'!E178&gt;9), 'Raw Data'!AL178, 0)</f>
        <v/>
      </c>
      <c r="AF183" s="2">
        <f>IF($A183, 1, 0)</f>
        <v/>
      </c>
      <c r="AG183">
        <f>IF(AE183=0, 'Raw Data'!AM178, 0)</f>
        <v/>
      </c>
      <c r="AH183" s="2">
        <f>IF($A183, 1, 0)</f>
        <v/>
      </c>
      <c r="AI183">
        <f>IF(AND('Raw Data'!$D178&gt;14, 'Raw Data'!$E178&gt;14), 'Raw Data'!AN178, 0)</f>
        <v/>
      </c>
      <c r="AJ183" s="2">
        <f>IF($A183, 1, 0)</f>
        <v/>
      </c>
      <c r="AK183">
        <f>IF(AI183=0, 'Raw Data'!AO178, 0)</f>
        <v/>
      </c>
      <c r="AL183" s="2">
        <f>IF($A183, 1, 0)</f>
        <v/>
      </c>
      <c r="AM183">
        <f>IF(AND('Raw Data'!$D178&gt;19, 'Raw Data'!$E178&gt;19), 'Raw Data'!AP178, 0)</f>
        <v/>
      </c>
      <c r="AN183" s="2">
        <f>IF($A183, 1, 0)</f>
        <v/>
      </c>
      <c r="AO183">
        <f>IF(AM183=0, 'Raw Data'!AQ178, 0)</f>
        <v/>
      </c>
      <c r="AP183" s="2">
        <f>IF($A183, 1, 0)</f>
        <v/>
      </c>
      <c r="AQ183">
        <f>IF(AND('Raw Data'!$D178&gt;24, 'Raw Data'!$E178&gt;24), 'Raw Data'!AR178, 0)</f>
        <v/>
      </c>
      <c r="AR183" s="2">
        <f>IF($A183, 1, 0)</f>
        <v/>
      </c>
      <c r="AS183">
        <f>IF(AQ183=0, 'Raw Data'!AS178, 0)</f>
        <v/>
      </c>
      <c r="AT183" s="2">
        <f>IF($A183, 1, 0)</f>
        <v/>
      </c>
      <c r="AU183">
        <f>IF(AND('Raw Data'!$D178&gt;29, 'Raw Data'!$E178&gt;29), 'Raw Data'!AT178, 0)</f>
        <v/>
      </c>
      <c r="AV183" s="2">
        <f>IF($A183, 1, 0)</f>
        <v/>
      </c>
      <c r="AW183">
        <f>IF(AU183=0, 'Raw Data'!AU178, 0)</f>
        <v/>
      </c>
      <c r="AX183" s="2">
        <f>IF($A183, 1, 0)</f>
        <v/>
      </c>
      <c r="AY183">
        <f>IF(ISNUMBER('Raw Data'!D178), IF(_xlfn.XLOOKUP(SMALL('Raw Data'!K178:N178, 1), K183:Q183, K183:Q183, 0)&gt;0, SMALL('Raw Data'!K178:N178, 1), 0), 0)</f>
        <v/>
      </c>
      <c r="AZ183" s="2">
        <f>IF($A183, 1, 0)</f>
        <v/>
      </c>
      <c r="BA183">
        <f>IF(ISNUMBER('Raw Data'!D178), IF(_xlfn.XLOOKUP(SMALL('Raw Data'!K178:N178, 2), K183:Q183, K183:Q183, 0)&gt;0, SMALL('Raw Data'!K178:N178, 2), 0), 0)</f>
        <v/>
      </c>
      <c r="BB183" s="2">
        <f>IF($A183, 1, 0)</f>
        <v/>
      </c>
      <c r="BC183">
        <f>IF(ISNUMBER('Raw Data'!D178), IF(_xlfn.XLOOKUP(SMALL('Raw Data'!K178:N178, 3), K183:Q183, K183:Q183, 0)&gt;0, SMALL('Raw Data'!K178:N178, 3), 0), 0)</f>
        <v/>
      </c>
      <c r="BD183" s="2">
        <f>IF($A183, 1, 0)</f>
        <v/>
      </c>
      <c r="BE183">
        <f>IF(ISNUMBER('Raw Data'!D178), IF(_xlfn.XLOOKUP(SMALL('Raw Data'!K178:N178, 4), K183:Q183, K183:Q183, 0)&gt;0, SMALL('Raw Data'!K178:N178, 4), 0), 0)</f>
        <v/>
      </c>
      <c r="BF183" s="2">
        <f>IF($A183, 1, 0)</f>
        <v/>
      </c>
      <c r="BG183">
        <f>IF(AND('Raw Data'!I178&lt;'Raw Data'!J178, 'Raw Data'!D178&gt;'Raw Data'!E178), 'Raw Data'!I178, IF(AND('Raw Data'!J178&lt;'Raw Data'!I178, 'Raw Data'!E178&gt;'Raw Data'!D178), 'Raw Data'!J178, 0))</f>
        <v/>
      </c>
      <c r="BH183">
        <f>IF(OR(AND('Raw Data'!I178&lt;'Raw Data'!J178, 'Raw Data'!I178&gt;BH$1), AND('Raw Data'!J178&lt;'Raw Data'!I178, 'Raw Data'!J178&gt;BH$1)), 1, 0)</f>
        <v/>
      </c>
      <c r="BI183">
        <f>IF(AND(BH183, ABS('Raw Data'!D178-'Raw Data'!E178)&lt;4), 'Raw Data'!Z178, 0)</f>
        <v/>
      </c>
      <c r="BJ183">
        <f>IF('Raw Data'!F178&gt;Analysis!BJ$1, 1, 0)</f>
        <v/>
      </c>
      <c r="BK183">
        <f>IF(BJ183, AQ183, 0)</f>
        <v/>
      </c>
      <c r="BL183">
        <f>IF(AND('Raw Data'!F178&lt;Analysis!BL$1, ISBLANK('Raw Data'!F178)=FALSE), 1, 0)</f>
        <v/>
      </c>
      <c r="BM183">
        <f>IF(BL183, AS183, 0)</f>
        <v/>
      </c>
      <c r="BN183">
        <f>IF(AND('Raw Data'!F178&lt;Analysis!BN$1, ISBLANK('Raw Data'!F178)=FALSE), 1, 0)</f>
        <v/>
      </c>
      <c r="BO183">
        <f>IF(BN183, AI183, 0)</f>
        <v/>
      </c>
    </row>
    <row r="184">
      <c r="A184" s="2">
        <f>'Raw Data'!A179</f>
        <v/>
      </c>
      <c r="B184" s="2">
        <f>IF(A184, 1, 0)</f>
        <v/>
      </c>
      <c r="C184">
        <f>IF('Raw Data'!D179&lt;'Raw Data'!E179, 'Raw Data'!J179, 0)</f>
        <v/>
      </c>
      <c r="D184" s="2">
        <f>IF(A184, 1, 0)</f>
        <v/>
      </c>
      <c r="E184">
        <f>IF('Raw Data'!D179&gt;'Raw Data'!E179, 'Raw Data'!I179, 0)</f>
        <v/>
      </c>
      <c r="F184" s="2">
        <f>IF('Raw Data'!F179&gt;0, 1, 0)</f>
        <v/>
      </c>
      <c r="G184">
        <f>IF(SUM('Raw Data'!D179:E179)&lt;'Raw Data'!F179, 'Raw Data'!H179, 0)</f>
        <v/>
      </c>
      <c r="H184">
        <f>IF('Raw Data'!F179&gt;0, 1, 0)</f>
        <v/>
      </c>
      <c r="I184">
        <f>IF(SUM('Raw Data'!D179:E179)&gt;'Raw Data'!F179, 'Raw Data'!G179, 0)</f>
        <v/>
      </c>
      <c r="J184" s="2">
        <f>IF($A184, 1, 0)</f>
        <v/>
      </c>
      <c r="K184">
        <f>IF(AND('Raw Data'!D179&gt;'Raw Data'!E179, ABS('Raw Data'!D179-'Raw Data'!E179)&lt;14), 'Raw Data'!K179, 0)</f>
        <v/>
      </c>
      <c r="L184" s="2">
        <f>IF($A184, 1, 0)</f>
        <v/>
      </c>
      <c r="M184">
        <f>IF(AND('Raw Data'!D179&gt;'Raw Data'!E179, ABS('Raw Data'!D179-'Raw Data'!E179)&gt;13), 'Raw Data'!L179, 0)</f>
        <v/>
      </c>
      <c r="N184" s="2">
        <f>IF($A184, 1, 0)</f>
        <v/>
      </c>
      <c r="O184">
        <f>IF(AND('Raw Data'!E179&gt;'Raw Data'!D179, ABS('Raw Data'!E179-'Raw Data'!D179)&lt;14), 'Raw Data'!M179, 0)</f>
        <v/>
      </c>
      <c r="P184" s="2">
        <f>IF($A184, 1, 0)</f>
        <v/>
      </c>
      <c r="Q184">
        <f>IF(AND('Raw Data'!E179&gt;'Raw Data'!D179, ABS('Raw Data'!E179-'Raw Data'!D179)&gt;13), 'Raw Data'!N179, 0)</f>
        <v/>
      </c>
      <c r="R184" s="2">
        <f>IF($A184, 1, 0)</f>
        <v/>
      </c>
      <c r="S184">
        <f>IF(AND('Raw Data'!D179&gt;'Raw Data'!E179, ABS('Raw Data'!E179-'Raw Data'!D179)&gt;7), 'Raw Data'!V179, 0)</f>
        <v/>
      </c>
      <c r="T184" s="2">
        <f>IF($A184, 1, 0)</f>
        <v/>
      </c>
      <c r="U184">
        <f>IF(ABS('Raw Data'!D179-'Raw Data'!E179)&lt;8, 'Raw Data'!W179, 0)</f>
        <v/>
      </c>
      <c r="V184" s="2">
        <f>IF($A184, 1, 0)</f>
        <v/>
      </c>
      <c r="W184">
        <f>IF(AND('Raw Data'!E179&gt;'Raw Data'!D179, ABS('Raw Data'!E179-'Raw Data'!D179)&gt;7), 'Raw Data'!X179, 0)</f>
        <v/>
      </c>
      <c r="X184" s="2">
        <f>IF($A184, 1, 0)</f>
        <v/>
      </c>
      <c r="Y184">
        <f>IF(AND('Raw Data'!D179&gt;'Raw Data'!E179, ABS('Raw Data'!E179-'Raw Data'!D179)&gt;3), 'Raw Data'!Y179, 0)</f>
        <v/>
      </c>
      <c r="Z184" s="2">
        <f>IF($A184, 1, 0)</f>
        <v/>
      </c>
      <c r="AA184">
        <f>IF(ABS('Raw Data'!D179-'Raw Data'!E179)&lt;4, 'Raw Data'!Z179, 0)</f>
        <v/>
      </c>
      <c r="AB184" s="2">
        <f>IF($A184, 1, 0)</f>
        <v/>
      </c>
      <c r="AC184">
        <f>IF(AND('Raw Data'!E179&gt;'Raw Data'!D179, ABS('Raw Data'!E179-'Raw Data'!D179)&gt;7), 'Raw Data'!AA179, 0)</f>
        <v/>
      </c>
      <c r="AD184" s="2">
        <f>IF($A184, 1, 0)</f>
        <v/>
      </c>
      <c r="AE184">
        <f>IF(AND('Raw Data'!D179&gt;9, 'Raw Data'!E179&gt;9), 'Raw Data'!AL179, 0)</f>
        <v/>
      </c>
      <c r="AF184" s="2">
        <f>IF($A184, 1, 0)</f>
        <v/>
      </c>
      <c r="AG184">
        <f>IF(AE184=0, 'Raw Data'!AM179, 0)</f>
        <v/>
      </c>
      <c r="AH184" s="2">
        <f>IF($A184, 1, 0)</f>
        <v/>
      </c>
      <c r="AI184">
        <f>IF(AND('Raw Data'!$D179&gt;14, 'Raw Data'!$E179&gt;14), 'Raw Data'!AN179, 0)</f>
        <v/>
      </c>
      <c r="AJ184" s="2">
        <f>IF($A184, 1, 0)</f>
        <v/>
      </c>
      <c r="AK184">
        <f>IF(AI184=0, 'Raw Data'!AO179, 0)</f>
        <v/>
      </c>
      <c r="AL184" s="2">
        <f>IF($A184, 1, 0)</f>
        <v/>
      </c>
      <c r="AM184">
        <f>IF(AND('Raw Data'!$D179&gt;19, 'Raw Data'!$E179&gt;19), 'Raw Data'!AP179, 0)</f>
        <v/>
      </c>
      <c r="AN184" s="2">
        <f>IF($A184, 1, 0)</f>
        <v/>
      </c>
      <c r="AO184">
        <f>IF(AM184=0, 'Raw Data'!AQ179, 0)</f>
        <v/>
      </c>
      <c r="AP184" s="2">
        <f>IF($A184, 1, 0)</f>
        <v/>
      </c>
      <c r="AQ184">
        <f>IF(AND('Raw Data'!$D179&gt;24, 'Raw Data'!$E179&gt;24), 'Raw Data'!AR179, 0)</f>
        <v/>
      </c>
      <c r="AR184" s="2">
        <f>IF($A184, 1, 0)</f>
        <v/>
      </c>
      <c r="AS184">
        <f>IF(AQ184=0, 'Raw Data'!AS179, 0)</f>
        <v/>
      </c>
      <c r="AT184" s="2">
        <f>IF($A184, 1, 0)</f>
        <v/>
      </c>
      <c r="AU184">
        <f>IF(AND('Raw Data'!$D179&gt;29, 'Raw Data'!$E179&gt;29), 'Raw Data'!AT179, 0)</f>
        <v/>
      </c>
      <c r="AV184" s="2">
        <f>IF($A184, 1, 0)</f>
        <v/>
      </c>
      <c r="AW184">
        <f>IF(AU184=0, 'Raw Data'!AU179, 0)</f>
        <v/>
      </c>
      <c r="AX184" s="2">
        <f>IF($A184, 1, 0)</f>
        <v/>
      </c>
      <c r="AY184">
        <f>IF(ISNUMBER('Raw Data'!D179), IF(_xlfn.XLOOKUP(SMALL('Raw Data'!K179:N179, 1), K184:Q184, K184:Q184, 0)&gt;0, SMALL('Raw Data'!K179:N179, 1), 0), 0)</f>
        <v/>
      </c>
      <c r="AZ184" s="2">
        <f>IF($A184, 1, 0)</f>
        <v/>
      </c>
      <c r="BA184">
        <f>IF(ISNUMBER('Raw Data'!D179), IF(_xlfn.XLOOKUP(SMALL('Raw Data'!K179:N179, 2), K184:Q184, K184:Q184, 0)&gt;0, SMALL('Raw Data'!K179:N179, 2), 0), 0)</f>
        <v/>
      </c>
      <c r="BB184" s="2">
        <f>IF($A184, 1, 0)</f>
        <v/>
      </c>
      <c r="BC184">
        <f>IF(ISNUMBER('Raw Data'!D179), IF(_xlfn.XLOOKUP(SMALL('Raw Data'!K179:N179, 3), K184:Q184, K184:Q184, 0)&gt;0, SMALL('Raw Data'!K179:N179, 3), 0), 0)</f>
        <v/>
      </c>
      <c r="BD184" s="2">
        <f>IF($A184, 1, 0)</f>
        <v/>
      </c>
      <c r="BE184">
        <f>IF(ISNUMBER('Raw Data'!D179), IF(_xlfn.XLOOKUP(SMALL('Raw Data'!K179:N179, 4), K184:Q184, K184:Q184, 0)&gt;0, SMALL('Raw Data'!K179:N179, 4), 0), 0)</f>
        <v/>
      </c>
      <c r="BF184" s="2">
        <f>IF($A184, 1, 0)</f>
        <v/>
      </c>
      <c r="BG184">
        <f>IF(AND('Raw Data'!I179&lt;'Raw Data'!J179, 'Raw Data'!D179&gt;'Raw Data'!E179), 'Raw Data'!I179, IF(AND('Raw Data'!J179&lt;'Raw Data'!I179, 'Raw Data'!E179&gt;'Raw Data'!D179), 'Raw Data'!J179, 0))</f>
        <v/>
      </c>
      <c r="BH184">
        <f>IF(OR(AND('Raw Data'!I179&lt;'Raw Data'!J179, 'Raw Data'!I179&gt;BH$1), AND('Raw Data'!J179&lt;'Raw Data'!I179, 'Raw Data'!J179&gt;BH$1)), 1, 0)</f>
        <v/>
      </c>
      <c r="BI184">
        <f>IF(AND(BH184, ABS('Raw Data'!D179-'Raw Data'!E179)&lt;4), 'Raw Data'!Z179, 0)</f>
        <v/>
      </c>
      <c r="BJ184">
        <f>IF('Raw Data'!F179&gt;Analysis!BJ$1, 1, 0)</f>
        <v/>
      </c>
      <c r="BK184">
        <f>IF(BJ184, AQ184, 0)</f>
        <v/>
      </c>
      <c r="BL184">
        <f>IF(AND('Raw Data'!F179&lt;Analysis!BL$1, ISBLANK('Raw Data'!F179)=FALSE), 1, 0)</f>
        <v/>
      </c>
      <c r="BM184">
        <f>IF(BL184, AS184, 0)</f>
        <v/>
      </c>
      <c r="BN184">
        <f>IF(AND('Raw Data'!F179&lt;Analysis!BN$1, ISBLANK('Raw Data'!F179)=FALSE), 1, 0)</f>
        <v/>
      </c>
      <c r="BO184">
        <f>IF(BN184, AI184, 0)</f>
        <v/>
      </c>
    </row>
    <row r="185">
      <c r="A185" s="2">
        <f>'Raw Data'!A180</f>
        <v/>
      </c>
      <c r="B185" s="2">
        <f>IF(A185, 1, 0)</f>
        <v/>
      </c>
      <c r="C185">
        <f>IF('Raw Data'!D180&lt;'Raw Data'!E180, 'Raw Data'!J180, 0)</f>
        <v/>
      </c>
      <c r="D185" s="2">
        <f>IF(A185, 1, 0)</f>
        <v/>
      </c>
      <c r="E185">
        <f>IF('Raw Data'!D180&gt;'Raw Data'!E180, 'Raw Data'!I180, 0)</f>
        <v/>
      </c>
      <c r="F185" s="2">
        <f>IF('Raw Data'!F180&gt;0, 1, 0)</f>
        <v/>
      </c>
      <c r="G185">
        <f>IF(SUM('Raw Data'!D180:E180)&lt;'Raw Data'!F180, 'Raw Data'!H180, 0)</f>
        <v/>
      </c>
      <c r="H185">
        <f>IF('Raw Data'!F180&gt;0, 1, 0)</f>
        <v/>
      </c>
      <c r="I185">
        <f>IF(SUM('Raw Data'!D180:E180)&gt;'Raw Data'!F180, 'Raw Data'!G180, 0)</f>
        <v/>
      </c>
      <c r="J185" s="2">
        <f>IF($A185, 1, 0)</f>
        <v/>
      </c>
      <c r="K185">
        <f>IF(AND('Raw Data'!D180&gt;'Raw Data'!E180, ABS('Raw Data'!D180-'Raw Data'!E180)&lt;14), 'Raw Data'!K180, 0)</f>
        <v/>
      </c>
      <c r="L185" s="2">
        <f>IF($A185, 1, 0)</f>
        <v/>
      </c>
      <c r="M185">
        <f>IF(AND('Raw Data'!D180&gt;'Raw Data'!E180, ABS('Raw Data'!D180-'Raw Data'!E180)&gt;13), 'Raw Data'!L180, 0)</f>
        <v/>
      </c>
      <c r="N185" s="2">
        <f>IF($A185, 1, 0)</f>
        <v/>
      </c>
      <c r="O185">
        <f>IF(AND('Raw Data'!E180&gt;'Raw Data'!D180, ABS('Raw Data'!E180-'Raw Data'!D180)&lt;14), 'Raw Data'!M180, 0)</f>
        <v/>
      </c>
      <c r="P185" s="2">
        <f>IF($A185, 1, 0)</f>
        <v/>
      </c>
      <c r="Q185">
        <f>IF(AND('Raw Data'!E180&gt;'Raw Data'!D180, ABS('Raw Data'!E180-'Raw Data'!D180)&gt;13), 'Raw Data'!N180, 0)</f>
        <v/>
      </c>
      <c r="R185" s="2">
        <f>IF($A185, 1, 0)</f>
        <v/>
      </c>
      <c r="S185">
        <f>IF(AND('Raw Data'!D180&gt;'Raw Data'!E180, ABS('Raw Data'!E180-'Raw Data'!D180)&gt;7), 'Raw Data'!V180, 0)</f>
        <v/>
      </c>
      <c r="T185" s="2">
        <f>IF($A185, 1, 0)</f>
        <v/>
      </c>
      <c r="U185">
        <f>IF(ABS('Raw Data'!D180-'Raw Data'!E180)&lt;8, 'Raw Data'!W180, 0)</f>
        <v/>
      </c>
      <c r="V185" s="2">
        <f>IF($A185, 1, 0)</f>
        <v/>
      </c>
      <c r="W185">
        <f>IF(AND('Raw Data'!E180&gt;'Raw Data'!D180, ABS('Raw Data'!E180-'Raw Data'!D180)&gt;7), 'Raw Data'!X180, 0)</f>
        <v/>
      </c>
      <c r="X185" s="2">
        <f>IF($A185, 1, 0)</f>
        <v/>
      </c>
      <c r="Y185">
        <f>IF(AND('Raw Data'!D180&gt;'Raw Data'!E180, ABS('Raw Data'!E180-'Raw Data'!D180)&gt;3), 'Raw Data'!Y180, 0)</f>
        <v/>
      </c>
      <c r="Z185" s="2">
        <f>IF($A185, 1, 0)</f>
        <v/>
      </c>
      <c r="AA185">
        <f>IF(ABS('Raw Data'!D180-'Raw Data'!E180)&lt;4, 'Raw Data'!Z180, 0)</f>
        <v/>
      </c>
      <c r="AB185" s="2">
        <f>IF($A185, 1, 0)</f>
        <v/>
      </c>
      <c r="AC185">
        <f>IF(AND('Raw Data'!E180&gt;'Raw Data'!D180, ABS('Raw Data'!E180-'Raw Data'!D180)&gt;7), 'Raw Data'!AA180, 0)</f>
        <v/>
      </c>
      <c r="AD185" s="2">
        <f>IF($A185, 1, 0)</f>
        <v/>
      </c>
      <c r="AE185">
        <f>IF(AND('Raw Data'!D180&gt;9, 'Raw Data'!E180&gt;9), 'Raw Data'!AL180, 0)</f>
        <v/>
      </c>
      <c r="AF185" s="2">
        <f>IF($A185, 1, 0)</f>
        <v/>
      </c>
      <c r="AG185">
        <f>IF(AE185=0, 'Raw Data'!AM180, 0)</f>
        <v/>
      </c>
      <c r="AH185" s="2">
        <f>IF($A185, 1, 0)</f>
        <v/>
      </c>
      <c r="AI185">
        <f>IF(AND('Raw Data'!$D180&gt;14, 'Raw Data'!$E180&gt;14), 'Raw Data'!AN180, 0)</f>
        <v/>
      </c>
      <c r="AJ185" s="2">
        <f>IF($A185, 1, 0)</f>
        <v/>
      </c>
      <c r="AK185">
        <f>IF(AI185=0, 'Raw Data'!AO180, 0)</f>
        <v/>
      </c>
      <c r="AL185" s="2">
        <f>IF($A185, 1, 0)</f>
        <v/>
      </c>
      <c r="AM185">
        <f>IF(AND('Raw Data'!$D180&gt;19, 'Raw Data'!$E180&gt;19), 'Raw Data'!AP180, 0)</f>
        <v/>
      </c>
      <c r="AN185" s="2">
        <f>IF($A185, 1, 0)</f>
        <v/>
      </c>
      <c r="AO185">
        <f>IF(AM185=0, 'Raw Data'!AQ180, 0)</f>
        <v/>
      </c>
      <c r="AP185" s="2">
        <f>IF($A185, 1, 0)</f>
        <v/>
      </c>
      <c r="AQ185">
        <f>IF(AND('Raw Data'!$D180&gt;24, 'Raw Data'!$E180&gt;24), 'Raw Data'!AR180, 0)</f>
        <v/>
      </c>
      <c r="AR185" s="2">
        <f>IF($A185, 1, 0)</f>
        <v/>
      </c>
      <c r="AS185">
        <f>IF(AQ185=0, 'Raw Data'!AS180, 0)</f>
        <v/>
      </c>
      <c r="AT185" s="2">
        <f>IF($A185, 1, 0)</f>
        <v/>
      </c>
      <c r="AU185">
        <f>IF(AND('Raw Data'!$D180&gt;29, 'Raw Data'!$E180&gt;29), 'Raw Data'!AT180, 0)</f>
        <v/>
      </c>
      <c r="AV185" s="2">
        <f>IF($A185, 1, 0)</f>
        <v/>
      </c>
      <c r="AW185">
        <f>IF(AU185=0, 'Raw Data'!AU180, 0)</f>
        <v/>
      </c>
      <c r="AX185" s="2">
        <f>IF($A185, 1, 0)</f>
        <v/>
      </c>
      <c r="AY185">
        <f>IF(ISNUMBER('Raw Data'!D180), IF(_xlfn.XLOOKUP(SMALL('Raw Data'!K180:N180, 1), K185:Q185, K185:Q185, 0)&gt;0, SMALL('Raw Data'!K180:N180, 1), 0), 0)</f>
        <v/>
      </c>
      <c r="AZ185" s="2">
        <f>IF($A185, 1, 0)</f>
        <v/>
      </c>
      <c r="BA185">
        <f>IF(ISNUMBER('Raw Data'!D180), IF(_xlfn.XLOOKUP(SMALL('Raw Data'!K180:N180, 2), K185:Q185, K185:Q185, 0)&gt;0, SMALL('Raw Data'!K180:N180, 2), 0), 0)</f>
        <v/>
      </c>
      <c r="BB185" s="2">
        <f>IF($A185, 1, 0)</f>
        <v/>
      </c>
      <c r="BC185">
        <f>IF(ISNUMBER('Raw Data'!D180), IF(_xlfn.XLOOKUP(SMALL('Raw Data'!K180:N180, 3), K185:Q185, K185:Q185, 0)&gt;0, SMALL('Raw Data'!K180:N180, 3), 0), 0)</f>
        <v/>
      </c>
      <c r="BD185" s="2">
        <f>IF($A185, 1, 0)</f>
        <v/>
      </c>
      <c r="BE185">
        <f>IF(ISNUMBER('Raw Data'!D180), IF(_xlfn.XLOOKUP(SMALL('Raw Data'!K180:N180, 4), K185:Q185, K185:Q185, 0)&gt;0, SMALL('Raw Data'!K180:N180, 4), 0), 0)</f>
        <v/>
      </c>
      <c r="BF185" s="2">
        <f>IF($A185, 1, 0)</f>
        <v/>
      </c>
      <c r="BG185">
        <f>IF(AND('Raw Data'!I180&lt;'Raw Data'!J180, 'Raw Data'!D180&gt;'Raw Data'!E180), 'Raw Data'!I180, IF(AND('Raw Data'!J180&lt;'Raw Data'!I180, 'Raw Data'!E180&gt;'Raw Data'!D180), 'Raw Data'!J180, 0))</f>
        <v/>
      </c>
      <c r="BH185">
        <f>IF(OR(AND('Raw Data'!I180&lt;'Raw Data'!J180, 'Raw Data'!I180&gt;BH$1), AND('Raw Data'!J180&lt;'Raw Data'!I180, 'Raw Data'!J180&gt;BH$1)), 1, 0)</f>
        <v/>
      </c>
      <c r="BI185">
        <f>IF(AND(BH185, ABS('Raw Data'!D180-'Raw Data'!E180)&lt;4), 'Raw Data'!Z180, 0)</f>
        <v/>
      </c>
      <c r="BJ185">
        <f>IF('Raw Data'!F180&gt;Analysis!BJ$1, 1, 0)</f>
        <v/>
      </c>
      <c r="BK185">
        <f>IF(BJ185, AQ185, 0)</f>
        <v/>
      </c>
      <c r="BL185">
        <f>IF(AND('Raw Data'!F180&lt;Analysis!BL$1, ISBLANK('Raw Data'!F180)=FALSE), 1, 0)</f>
        <v/>
      </c>
      <c r="BM185">
        <f>IF(BL185, AS185, 0)</f>
        <v/>
      </c>
      <c r="BN185">
        <f>IF(AND('Raw Data'!F180&lt;Analysis!BN$1, ISBLANK('Raw Data'!F180)=FALSE), 1, 0)</f>
        <v/>
      </c>
      <c r="BO185">
        <f>IF(BN185, AI185, 0)</f>
        <v/>
      </c>
    </row>
    <row r="186">
      <c r="A186" s="2">
        <f>'Raw Data'!A181</f>
        <v/>
      </c>
      <c r="B186" s="2">
        <f>IF(A186, 1, 0)</f>
        <v/>
      </c>
      <c r="C186">
        <f>IF('Raw Data'!D181&lt;'Raw Data'!E181, 'Raw Data'!J181, 0)</f>
        <v/>
      </c>
      <c r="D186" s="2">
        <f>IF(A186, 1, 0)</f>
        <v/>
      </c>
      <c r="E186">
        <f>IF('Raw Data'!D181&gt;'Raw Data'!E181, 'Raw Data'!I181, 0)</f>
        <v/>
      </c>
      <c r="F186" s="2">
        <f>IF('Raw Data'!F181&gt;0, 1, 0)</f>
        <v/>
      </c>
      <c r="G186">
        <f>IF(SUM('Raw Data'!D181:E181)&lt;'Raw Data'!F181, 'Raw Data'!H181, 0)</f>
        <v/>
      </c>
      <c r="H186">
        <f>IF('Raw Data'!F181&gt;0, 1, 0)</f>
        <v/>
      </c>
      <c r="I186">
        <f>IF(SUM('Raw Data'!D181:E181)&gt;'Raw Data'!F181, 'Raw Data'!G181, 0)</f>
        <v/>
      </c>
      <c r="J186" s="2">
        <f>IF($A186, 1, 0)</f>
        <v/>
      </c>
      <c r="K186">
        <f>IF(AND('Raw Data'!D181&gt;'Raw Data'!E181, ABS('Raw Data'!D181-'Raw Data'!E181)&lt;14), 'Raw Data'!K181, 0)</f>
        <v/>
      </c>
      <c r="L186" s="2">
        <f>IF($A186, 1, 0)</f>
        <v/>
      </c>
      <c r="M186">
        <f>IF(AND('Raw Data'!D181&gt;'Raw Data'!E181, ABS('Raw Data'!D181-'Raw Data'!E181)&gt;13), 'Raw Data'!L181, 0)</f>
        <v/>
      </c>
      <c r="N186" s="2">
        <f>IF($A186, 1, 0)</f>
        <v/>
      </c>
      <c r="O186">
        <f>IF(AND('Raw Data'!E181&gt;'Raw Data'!D181, ABS('Raw Data'!E181-'Raw Data'!D181)&lt;14), 'Raw Data'!M181, 0)</f>
        <v/>
      </c>
      <c r="P186" s="2">
        <f>IF($A186, 1, 0)</f>
        <v/>
      </c>
      <c r="Q186">
        <f>IF(AND('Raw Data'!E181&gt;'Raw Data'!D181, ABS('Raw Data'!E181-'Raw Data'!D181)&gt;13), 'Raw Data'!N181, 0)</f>
        <v/>
      </c>
      <c r="R186" s="2">
        <f>IF($A186, 1, 0)</f>
        <v/>
      </c>
      <c r="S186">
        <f>IF(AND('Raw Data'!D181&gt;'Raw Data'!E181, ABS('Raw Data'!E181-'Raw Data'!D181)&gt;7), 'Raw Data'!V181, 0)</f>
        <v/>
      </c>
      <c r="T186" s="2">
        <f>IF($A186, 1, 0)</f>
        <v/>
      </c>
      <c r="U186">
        <f>IF(ABS('Raw Data'!D181-'Raw Data'!E181)&lt;8, 'Raw Data'!W181, 0)</f>
        <v/>
      </c>
      <c r="V186" s="2">
        <f>IF($A186, 1, 0)</f>
        <v/>
      </c>
      <c r="W186">
        <f>IF(AND('Raw Data'!E181&gt;'Raw Data'!D181, ABS('Raw Data'!E181-'Raw Data'!D181)&gt;7), 'Raw Data'!X181, 0)</f>
        <v/>
      </c>
      <c r="X186" s="2">
        <f>IF($A186, 1, 0)</f>
        <v/>
      </c>
      <c r="Y186">
        <f>IF(AND('Raw Data'!D181&gt;'Raw Data'!E181, ABS('Raw Data'!E181-'Raw Data'!D181)&gt;3), 'Raw Data'!Y181, 0)</f>
        <v/>
      </c>
      <c r="Z186" s="2">
        <f>IF($A186, 1, 0)</f>
        <v/>
      </c>
      <c r="AA186">
        <f>IF(ABS('Raw Data'!D181-'Raw Data'!E181)&lt;4, 'Raw Data'!Z181, 0)</f>
        <v/>
      </c>
      <c r="AB186" s="2">
        <f>IF($A186, 1, 0)</f>
        <v/>
      </c>
      <c r="AC186">
        <f>IF(AND('Raw Data'!E181&gt;'Raw Data'!D181, ABS('Raw Data'!E181-'Raw Data'!D181)&gt;7), 'Raw Data'!AA181, 0)</f>
        <v/>
      </c>
      <c r="AD186" s="2">
        <f>IF($A186, 1, 0)</f>
        <v/>
      </c>
      <c r="AE186">
        <f>IF(AND('Raw Data'!D181&gt;9, 'Raw Data'!E181&gt;9), 'Raw Data'!AL181, 0)</f>
        <v/>
      </c>
      <c r="AF186" s="2">
        <f>IF($A186, 1, 0)</f>
        <v/>
      </c>
      <c r="AG186">
        <f>IF(AE186=0, 'Raw Data'!AM181, 0)</f>
        <v/>
      </c>
      <c r="AH186" s="2">
        <f>IF($A186, 1, 0)</f>
        <v/>
      </c>
      <c r="AI186">
        <f>IF(AND('Raw Data'!$D181&gt;14, 'Raw Data'!$E181&gt;14), 'Raw Data'!AN181, 0)</f>
        <v/>
      </c>
      <c r="AJ186" s="2">
        <f>IF($A186, 1, 0)</f>
        <v/>
      </c>
      <c r="AK186">
        <f>IF(AI186=0, 'Raw Data'!AO181, 0)</f>
        <v/>
      </c>
      <c r="AL186" s="2">
        <f>IF($A186, 1, 0)</f>
        <v/>
      </c>
      <c r="AM186">
        <f>IF(AND('Raw Data'!$D181&gt;19, 'Raw Data'!$E181&gt;19), 'Raw Data'!AP181, 0)</f>
        <v/>
      </c>
      <c r="AN186" s="2">
        <f>IF($A186, 1, 0)</f>
        <v/>
      </c>
      <c r="AO186">
        <f>IF(AM186=0, 'Raw Data'!AQ181, 0)</f>
        <v/>
      </c>
      <c r="AP186" s="2">
        <f>IF($A186, 1, 0)</f>
        <v/>
      </c>
      <c r="AQ186">
        <f>IF(AND('Raw Data'!$D181&gt;24, 'Raw Data'!$E181&gt;24), 'Raw Data'!AR181, 0)</f>
        <v/>
      </c>
      <c r="AR186" s="2">
        <f>IF($A186, 1, 0)</f>
        <v/>
      </c>
      <c r="AS186">
        <f>IF(AQ186=0, 'Raw Data'!AS181, 0)</f>
        <v/>
      </c>
      <c r="AT186" s="2">
        <f>IF($A186, 1, 0)</f>
        <v/>
      </c>
      <c r="AU186">
        <f>IF(AND('Raw Data'!$D181&gt;29, 'Raw Data'!$E181&gt;29), 'Raw Data'!AT181, 0)</f>
        <v/>
      </c>
      <c r="AV186" s="2">
        <f>IF($A186, 1, 0)</f>
        <v/>
      </c>
      <c r="AW186">
        <f>IF(AU186=0, 'Raw Data'!AU181, 0)</f>
        <v/>
      </c>
      <c r="AX186" s="2">
        <f>IF($A186, 1, 0)</f>
        <v/>
      </c>
      <c r="AY186">
        <f>IF(ISNUMBER('Raw Data'!D181), IF(_xlfn.XLOOKUP(SMALL('Raw Data'!K181:N181, 1), K186:Q186, K186:Q186, 0)&gt;0, SMALL('Raw Data'!K181:N181, 1), 0), 0)</f>
        <v/>
      </c>
      <c r="AZ186" s="2">
        <f>IF($A186, 1, 0)</f>
        <v/>
      </c>
      <c r="BA186">
        <f>IF(ISNUMBER('Raw Data'!D181), IF(_xlfn.XLOOKUP(SMALL('Raw Data'!K181:N181, 2), K186:Q186, K186:Q186, 0)&gt;0, SMALL('Raw Data'!K181:N181, 2), 0), 0)</f>
        <v/>
      </c>
      <c r="BB186" s="2">
        <f>IF($A186, 1, 0)</f>
        <v/>
      </c>
      <c r="BC186">
        <f>IF(ISNUMBER('Raw Data'!D181), IF(_xlfn.XLOOKUP(SMALL('Raw Data'!K181:N181, 3), K186:Q186, K186:Q186, 0)&gt;0, SMALL('Raw Data'!K181:N181, 3), 0), 0)</f>
        <v/>
      </c>
      <c r="BD186" s="2">
        <f>IF($A186, 1, 0)</f>
        <v/>
      </c>
      <c r="BE186">
        <f>IF(ISNUMBER('Raw Data'!D181), IF(_xlfn.XLOOKUP(SMALL('Raw Data'!K181:N181, 4), K186:Q186, K186:Q186, 0)&gt;0, SMALL('Raw Data'!K181:N181, 4), 0), 0)</f>
        <v/>
      </c>
      <c r="BF186" s="2">
        <f>IF($A186, 1, 0)</f>
        <v/>
      </c>
      <c r="BG186">
        <f>IF(AND('Raw Data'!I181&lt;'Raw Data'!J181, 'Raw Data'!D181&gt;'Raw Data'!E181), 'Raw Data'!I181, IF(AND('Raw Data'!J181&lt;'Raw Data'!I181, 'Raw Data'!E181&gt;'Raw Data'!D181), 'Raw Data'!J181, 0))</f>
        <v/>
      </c>
      <c r="BH186">
        <f>IF(OR(AND('Raw Data'!I181&lt;'Raw Data'!J181, 'Raw Data'!I181&gt;BH$1), AND('Raw Data'!J181&lt;'Raw Data'!I181, 'Raw Data'!J181&gt;BH$1)), 1, 0)</f>
        <v/>
      </c>
      <c r="BI186">
        <f>IF(AND(BH186, ABS('Raw Data'!D181-'Raw Data'!E181)&lt;4), 'Raw Data'!Z181, 0)</f>
        <v/>
      </c>
      <c r="BJ186">
        <f>IF('Raw Data'!F181&gt;Analysis!BJ$1, 1, 0)</f>
        <v/>
      </c>
      <c r="BK186">
        <f>IF(BJ186, AQ186, 0)</f>
        <v/>
      </c>
      <c r="BL186">
        <f>IF(AND('Raw Data'!F181&lt;Analysis!BL$1, ISBLANK('Raw Data'!F181)=FALSE), 1, 0)</f>
        <v/>
      </c>
      <c r="BM186">
        <f>IF(BL186, AS186, 0)</f>
        <v/>
      </c>
      <c r="BN186">
        <f>IF(AND('Raw Data'!F181&lt;Analysis!BN$1, ISBLANK('Raw Data'!F181)=FALSE), 1, 0)</f>
        <v/>
      </c>
      <c r="BO186">
        <f>IF(BN186, AI186, 0)</f>
        <v/>
      </c>
    </row>
    <row r="187">
      <c r="A187" s="2">
        <f>'Raw Data'!A182</f>
        <v/>
      </c>
      <c r="B187" s="2">
        <f>IF(A187, 1, 0)</f>
        <v/>
      </c>
      <c r="C187">
        <f>IF('Raw Data'!D182&lt;'Raw Data'!E182, 'Raw Data'!J182, 0)</f>
        <v/>
      </c>
      <c r="D187" s="2">
        <f>IF(A187, 1, 0)</f>
        <v/>
      </c>
      <c r="E187">
        <f>IF('Raw Data'!D182&gt;'Raw Data'!E182, 'Raw Data'!I182, 0)</f>
        <v/>
      </c>
      <c r="F187" s="2">
        <f>IF('Raw Data'!F182&gt;0, 1, 0)</f>
        <v/>
      </c>
      <c r="G187">
        <f>IF(SUM('Raw Data'!D182:E182)&lt;'Raw Data'!F182, 'Raw Data'!H182, 0)</f>
        <v/>
      </c>
      <c r="H187">
        <f>IF('Raw Data'!F182&gt;0, 1, 0)</f>
        <v/>
      </c>
      <c r="I187">
        <f>IF(SUM('Raw Data'!D182:E182)&gt;'Raw Data'!F182, 'Raw Data'!G182, 0)</f>
        <v/>
      </c>
      <c r="J187" s="2">
        <f>IF($A187, 1, 0)</f>
        <v/>
      </c>
      <c r="K187">
        <f>IF(AND('Raw Data'!D182&gt;'Raw Data'!E182, ABS('Raw Data'!D182-'Raw Data'!E182)&lt;14), 'Raw Data'!K182, 0)</f>
        <v/>
      </c>
      <c r="L187" s="2">
        <f>IF($A187, 1, 0)</f>
        <v/>
      </c>
      <c r="M187">
        <f>IF(AND('Raw Data'!D182&gt;'Raw Data'!E182, ABS('Raw Data'!D182-'Raw Data'!E182)&gt;13), 'Raw Data'!L182, 0)</f>
        <v/>
      </c>
      <c r="N187" s="2">
        <f>IF($A187, 1, 0)</f>
        <v/>
      </c>
      <c r="O187">
        <f>IF(AND('Raw Data'!E182&gt;'Raw Data'!D182, ABS('Raw Data'!E182-'Raw Data'!D182)&lt;14), 'Raw Data'!M182, 0)</f>
        <v/>
      </c>
      <c r="P187" s="2">
        <f>IF($A187, 1, 0)</f>
        <v/>
      </c>
      <c r="Q187">
        <f>IF(AND('Raw Data'!E182&gt;'Raw Data'!D182, ABS('Raw Data'!E182-'Raw Data'!D182)&gt;13), 'Raw Data'!N182, 0)</f>
        <v/>
      </c>
      <c r="R187" s="2">
        <f>IF($A187, 1, 0)</f>
        <v/>
      </c>
      <c r="S187">
        <f>IF(AND('Raw Data'!D182&gt;'Raw Data'!E182, ABS('Raw Data'!E182-'Raw Data'!D182)&gt;7), 'Raw Data'!V182, 0)</f>
        <v/>
      </c>
      <c r="T187" s="2">
        <f>IF($A187, 1, 0)</f>
        <v/>
      </c>
      <c r="U187">
        <f>IF(ABS('Raw Data'!D182-'Raw Data'!E182)&lt;8, 'Raw Data'!W182, 0)</f>
        <v/>
      </c>
      <c r="V187" s="2">
        <f>IF($A187, 1, 0)</f>
        <v/>
      </c>
      <c r="W187">
        <f>IF(AND('Raw Data'!E182&gt;'Raw Data'!D182, ABS('Raw Data'!E182-'Raw Data'!D182)&gt;7), 'Raw Data'!X182, 0)</f>
        <v/>
      </c>
      <c r="X187" s="2">
        <f>IF($A187, 1, 0)</f>
        <v/>
      </c>
      <c r="Y187">
        <f>IF(AND('Raw Data'!D182&gt;'Raw Data'!E182, ABS('Raw Data'!E182-'Raw Data'!D182)&gt;3), 'Raw Data'!Y182, 0)</f>
        <v/>
      </c>
      <c r="Z187" s="2">
        <f>IF($A187, 1, 0)</f>
        <v/>
      </c>
      <c r="AA187">
        <f>IF(ABS('Raw Data'!D182-'Raw Data'!E182)&lt;4, 'Raw Data'!Z182, 0)</f>
        <v/>
      </c>
      <c r="AB187" s="2">
        <f>IF($A187, 1, 0)</f>
        <v/>
      </c>
      <c r="AC187">
        <f>IF(AND('Raw Data'!E182&gt;'Raw Data'!D182, ABS('Raw Data'!E182-'Raw Data'!D182)&gt;7), 'Raw Data'!AA182, 0)</f>
        <v/>
      </c>
      <c r="AD187" s="2">
        <f>IF($A187, 1, 0)</f>
        <v/>
      </c>
      <c r="AE187">
        <f>IF(AND('Raw Data'!D182&gt;9, 'Raw Data'!E182&gt;9), 'Raw Data'!AL182, 0)</f>
        <v/>
      </c>
      <c r="AF187" s="2">
        <f>IF($A187, 1, 0)</f>
        <v/>
      </c>
      <c r="AG187">
        <f>IF(AE187=0, 'Raw Data'!AM182, 0)</f>
        <v/>
      </c>
      <c r="AH187" s="2">
        <f>IF($A187, 1, 0)</f>
        <v/>
      </c>
      <c r="AI187">
        <f>IF(AND('Raw Data'!$D182&gt;14, 'Raw Data'!$E182&gt;14), 'Raw Data'!AN182, 0)</f>
        <v/>
      </c>
      <c r="AJ187" s="2">
        <f>IF($A187, 1, 0)</f>
        <v/>
      </c>
      <c r="AK187">
        <f>IF(AI187=0, 'Raw Data'!AO182, 0)</f>
        <v/>
      </c>
      <c r="AL187" s="2">
        <f>IF($A187, 1, 0)</f>
        <v/>
      </c>
      <c r="AM187">
        <f>IF(AND('Raw Data'!$D182&gt;19, 'Raw Data'!$E182&gt;19), 'Raw Data'!AP182, 0)</f>
        <v/>
      </c>
      <c r="AN187" s="2">
        <f>IF($A187, 1, 0)</f>
        <v/>
      </c>
      <c r="AO187">
        <f>IF(AM187=0, 'Raw Data'!AQ182, 0)</f>
        <v/>
      </c>
      <c r="AP187" s="2">
        <f>IF($A187, 1, 0)</f>
        <v/>
      </c>
      <c r="AQ187">
        <f>IF(AND('Raw Data'!$D182&gt;24, 'Raw Data'!$E182&gt;24), 'Raw Data'!AR182, 0)</f>
        <v/>
      </c>
      <c r="AR187" s="2">
        <f>IF($A187, 1, 0)</f>
        <v/>
      </c>
      <c r="AS187">
        <f>IF(AQ187=0, 'Raw Data'!AS182, 0)</f>
        <v/>
      </c>
      <c r="AT187" s="2">
        <f>IF($A187, 1, 0)</f>
        <v/>
      </c>
      <c r="AU187">
        <f>IF(AND('Raw Data'!$D182&gt;29, 'Raw Data'!$E182&gt;29), 'Raw Data'!AT182, 0)</f>
        <v/>
      </c>
      <c r="AV187" s="2">
        <f>IF($A187, 1, 0)</f>
        <v/>
      </c>
      <c r="AW187">
        <f>IF(AU187=0, 'Raw Data'!AU182, 0)</f>
        <v/>
      </c>
      <c r="AX187" s="2">
        <f>IF($A187, 1, 0)</f>
        <v/>
      </c>
      <c r="AY187">
        <f>IF(ISNUMBER('Raw Data'!D182), IF(_xlfn.XLOOKUP(SMALL('Raw Data'!K182:N182, 1), K187:Q187, K187:Q187, 0)&gt;0, SMALL('Raw Data'!K182:N182, 1), 0), 0)</f>
        <v/>
      </c>
      <c r="AZ187" s="2">
        <f>IF($A187, 1, 0)</f>
        <v/>
      </c>
      <c r="BA187">
        <f>IF(ISNUMBER('Raw Data'!D182), IF(_xlfn.XLOOKUP(SMALL('Raw Data'!K182:N182, 2), K187:Q187, K187:Q187, 0)&gt;0, SMALL('Raw Data'!K182:N182, 2), 0), 0)</f>
        <v/>
      </c>
      <c r="BB187" s="2">
        <f>IF($A187, 1, 0)</f>
        <v/>
      </c>
      <c r="BC187">
        <f>IF(ISNUMBER('Raw Data'!D182), IF(_xlfn.XLOOKUP(SMALL('Raw Data'!K182:N182, 3), K187:Q187, K187:Q187, 0)&gt;0, SMALL('Raw Data'!K182:N182, 3), 0), 0)</f>
        <v/>
      </c>
      <c r="BD187" s="2">
        <f>IF($A187, 1, 0)</f>
        <v/>
      </c>
      <c r="BE187">
        <f>IF(ISNUMBER('Raw Data'!D182), IF(_xlfn.XLOOKUP(SMALL('Raw Data'!K182:N182, 4), K187:Q187, K187:Q187, 0)&gt;0, SMALL('Raw Data'!K182:N182, 4), 0), 0)</f>
        <v/>
      </c>
      <c r="BF187" s="2">
        <f>IF($A187, 1, 0)</f>
        <v/>
      </c>
      <c r="BG187">
        <f>IF(AND('Raw Data'!I182&lt;'Raw Data'!J182, 'Raw Data'!D182&gt;'Raw Data'!E182), 'Raw Data'!I182, IF(AND('Raw Data'!J182&lt;'Raw Data'!I182, 'Raw Data'!E182&gt;'Raw Data'!D182), 'Raw Data'!J182, 0))</f>
        <v/>
      </c>
      <c r="BH187">
        <f>IF(OR(AND('Raw Data'!I182&lt;'Raw Data'!J182, 'Raw Data'!I182&gt;BH$1), AND('Raw Data'!J182&lt;'Raw Data'!I182, 'Raw Data'!J182&gt;BH$1)), 1, 0)</f>
        <v/>
      </c>
      <c r="BI187">
        <f>IF(AND(BH187, ABS('Raw Data'!D182-'Raw Data'!E182)&lt;4), 'Raw Data'!Z182, 0)</f>
        <v/>
      </c>
      <c r="BJ187">
        <f>IF('Raw Data'!F182&gt;Analysis!BJ$1, 1, 0)</f>
        <v/>
      </c>
      <c r="BK187">
        <f>IF(BJ187, AQ187, 0)</f>
        <v/>
      </c>
      <c r="BL187">
        <f>IF(AND('Raw Data'!F182&lt;Analysis!BL$1, ISBLANK('Raw Data'!F182)=FALSE), 1, 0)</f>
        <v/>
      </c>
      <c r="BM187">
        <f>IF(BL187, AS187, 0)</f>
        <v/>
      </c>
      <c r="BN187">
        <f>IF(AND('Raw Data'!F182&lt;Analysis!BN$1, ISBLANK('Raw Data'!F182)=FALSE), 1, 0)</f>
        <v/>
      </c>
      <c r="BO187">
        <f>IF(BN187, AI187, 0)</f>
        <v/>
      </c>
    </row>
    <row r="188">
      <c r="A188" s="2">
        <f>'Raw Data'!A183</f>
        <v/>
      </c>
      <c r="B188" s="2">
        <f>IF(A188, 1, 0)</f>
        <v/>
      </c>
      <c r="C188">
        <f>IF('Raw Data'!D183&lt;'Raw Data'!E183, 'Raw Data'!J183, 0)</f>
        <v/>
      </c>
      <c r="D188" s="2">
        <f>IF(A188, 1, 0)</f>
        <v/>
      </c>
      <c r="E188">
        <f>IF('Raw Data'!D183&gt;'Raw Data'!E183, 'Raw Data'!I183, 0)</f>
        <v/>
      </c>
      <c r="F188" s="2">
        <f>IF('Raw Data'!F183&gt;0, 1, 0)</f>
        <v/>
      </c>
      <c r="G188">
        <f>IF(SUM('Raw Data'!D183:E183)&lt;'Raw Data'!F183, 'Raw Data'!H183, 0)</f>
        <v/>
      </c>
      <c r="H188">
        <f>IF('Raw Data'!F183&gt;0, 1, 0)</f>
        <v/>
      </c>
      <c r="I188">
        <f>IF(SUM('Raw Data'!D183:E183)&gt;'Raw Data'!F183, 'Raw Data'!G183, 0)</f>
        <v/>
      </c>
      <c r="J188" s="2">
        <f>IF($A188, 1, 0)</f>
        <v/>
      </c>
      <c r="K188">
        <f>IF(AND('Raw Data'!D183&gt;'Raw Data'!E183, ABS('Raw Data'!D183-'Raw Data'!E183)&lt;14), 'Raw Data'!K183, 0)</f>
        <v/>
      </c>
      <c r="L188" s="2">
        <f>IF($A188, 1, 0)</f>
        <v/>
      </c>
      <c r="M188">
        <f>IF(AND('Raw Data'!D183&gt;'Raw Data'!E183, ABS('Raw Data'!D183-'Raw Data'!E183)&gt;13), 'Raw Data'!L183, 0)</f>
        <v/>
      </c>
      <c r="N188" s="2">
        <f>IF($A188, 1, 0)</f>
        <v/>
      </c>
      <c r="O188">
        <f>IF(AND('Raw Data'!E183&gt;'Raw Data'!D183, ABS('Raw Data'!E183-'Raw Data'!D183)&lt;14), 'Raw Data'!M183, 0)</f>
        <v/>
      </c>
      <c r="P188" s="2">
        <f>IF($A188, 1, 0)</f>
        <v/>
      </c>
      <c r="Q188">
        <f>IF(AND('Raw Data'!E183&gt;'Raw Data'!D183, ABS('Raw Data'!E183-'Raw Data'!D183)&gt;13), 'Raw Data'!N183, 0)</f>
        <v/>
      </c>
      <c r="R188" s="2">
        <f>IF($A188, 1, 0)</f>
        <v/>
      </c>
      <c r="S188">
        <f>IF(AND('Raw Data'!D183&gt;'Raw Data'!E183, ABS('Raw Data'!E183-'Raw Data'!D183)&gt;7), 'Raw Data'!V183, 0)</f>
        <v/>
      </c>
      <c r="T188" s="2">
        <f>IF($A188, 1, 0)</f>
        <v/>
      </c>
      <c r="U188">
        <f>IF(ABS('Raw Data'!D183-'Raw Data'!E183)&lt;8, 'Raw Data'!W183, 0)</f>
        <v/>
      </c>
      <c r="V188" s="2">
        <f>IF($A188, 1, 0)</f>
        <v/>
      </c>
      <c r="W188">
        <f>IF(AND('Raw Data'!E183&gt;'Raw Data'!D183, ABS('Raw Data'!E183-'Raw Data'!D183)&gt;7), 'Raw Data'!X183, 0)</f>
        <v/>
      </c>
      <c r="X188" s="2">
        <f>IF($A188, 1, 0)</f>
        <v/>
      </c>
      <c r="Y188">
        <f>IF(AND('Raw Data'!D183&gt;'Raw Data'!E183, ABS('Raw Data'!E183-'Raw Data'!D183)&gt;3), 'Raw Data'!Y183, 0)</f>
        <v/>
      </c>
      <c r="Z188" s="2">
        <f>IF($A188, 1, 0)</f>
        <v/>
      </c>
      <c r="AA188">
        <f>IF(ABS('Raw Data'!D183-'Raw Data'!E183)&lt;4, 'Raw Data'!Z183, 0)</f>
        <v/>
      </c>
      <c r="AB188" s="2">
        <f>IF($A188, 1, 0)</f>
        <v/>
      </c>
      <c r="AC188">
        <f>IF(AND('Raw Data'!E183&gt;'Raw Data'!D183, ABS('Raw Data'!E183-'Raw Data'!D183)&gt;7), 'Raw Data'!AA183, 0)</f>
        <v/>
      </c>
      <c r="AD188" s="2">
        <f>IF($A188, 1, 0)</f>
        <v/>
      </c>
      <c r="AE188">
        <f>IF(AND('Raw Data'!D183&gt;9, 'Raw Data'!E183&gt;9), 'Raw Data'!AL183, 0)</f>
        <v/>
      </c>
      <c r="AF188" s="2">
        <f>IF($A188, 1, 0)</f>
        <v/>
      </c>
      <c r="AG188">
        <f>IF(AE188=0, 'Raw Data'!AM183, 0)</f>
        <v/>
      </c>
      <c r="AH188" s="2">
        <f>IF($A188, 1, 0)</f>
        <v/>
      </c>
      <c r="AI188">
        <f>IF(AND('Raw Data'!$D183&gt;14, 'Raw Data'!$E183&gt;14), 'Raw Data'!AN183, 0)</f>
        <v/>
      </c>
      <c r="AJ188" s="2">
        <f>IF($A188, 1, 0)</f>
        <v/>
      </c>
      <c r="AK188">
        <f>IF(AI188=0, 'Raw Data'!AO183, 0)</f>
        <v/>
      </c>
      <c r="AL188" s="2">
        <f>IF($A188, 1, 0)</f>
        <v/>
      </c>
      <c r="AM188">
        <f>IF(AND('Raw Data'!$D183&gt;19, 'Raw Data'!$E183&gt;19), 'Raw Data'!AP183, 0)</f>
        <v/>
      </c>
      <c r="AN188" s="2">
        <f>IF($A188, 1, 0)</f>
        <v/>
      </c>
      <c r="AO188">
        <f>IF(AM188=0, 'Raw Data'!AQ183, 0)</f>
        <v/>
      </c>
      <c r="AP188" s="2">
        <f>IF($A188, 1, 0)</f>
        <v/>
      </c>
      <c r="AQ188">
        <f>IF(AND('Raw Data'!$D183&gt;24, 'Raw Data'!$E183&gt;24), 'Raw Data'!AR183, 0)</f>
        <v/>
      </c>
      <c r="AR188" s="2">
        <f>IF($A188, 1, 0)</f>
        <v/>
      </c>
      <c r="AS188">
        <f>IF(AQ188=0, 'Raw Data'!AS183, 0)</f>
        <v/>
      </c>
      <c r="AT188" s="2">
        <f>IF($A188, 1, 0)</f>
        <v/>
      </c>
      <c r="AU188">
        <f>IF(AND('Raw Data'!$D183&gt;29, 'Raw Data'!$E183&gt;29), 'Raw Data'!AT183, 0)</f>
        <v/>
      </c>
      <c r="AV188" s="2">
        <f>IF($A188, 1, 0)</f>
        <v/>
      </c>
      <c r="AW188">
        <f>IF(AU188=0, 'Raw Data'!AU183, 0)</f>
        <v/>
      </c>
      <c r="AX188" s="2">
        <f>IF($A188, 1, 0)</f>
        <v/>
      </c>
      <c r="AY188">
        <f>IF(ISNUMBER('Raw Data'!D183), IF(_xlfn.XLOOKUP(SMALL('Raw Data'!K183:N183, 1), K188:Q188, K188:Q188, 0)&gt;0, SMALL('Raw Data'!K183:N183, 1), 0), 0)</f>
        <v/>
      </c>
      <c r="AZ188" s="2">
        <f>IF($A188, 1, 0)</f>
        <v/>
      </c>
      <c r="BA188">
        <f>IF(ISNUMBER('Raw Data'!D183), IF(_xlfn.XLOOKUP(SMALL('Raw Data'!K183:N183, 2), K188:Q188, K188:Q188, 0)&gt;0, SMALL('Raw Data'!K183:N183, 2), 0), 0)</f>
        <v/>
      </c>
      <c r="BB188" s="2">
        <f>IF($A188, 1, 0)</f>
        <v/>
      </c>
      <c r="BC188">
        <f>IF(ISNUMBER('Raw Data'!D183), IF(_xlfn.XLOOKUP(SMALL('Raw Data'!K183:N183, 3), K188:Q188, K188:Q188, 0)&gt;0, SMALL('Raw Data'!K183:N183, 3), 0), 0)</f>
        <v/>
      </c>
      <c r="BD188" s="2">
        <f>IF($A188, 1, 0)</f>
        <v/>
      </c>
      <c r="BE188">
        <f>IF(ISNUMBER('Raw Data'!D183), IF(_xlfn.XLOOKUP(SMALL('Raw Data'!K183:N183, 4), K188:Q188, K188:Q188, 0)&gt;0, SMALL('Raw Data'!K183:N183, 4), 0), 0)</f>
        <v/>
      </c>
      <c r="BF188" s="2">
        <f>IF($A188, 1, 0)</f>
        <v/>
      </c>
      <c r="BG188">
        <f>IF(AND('Raw Data'!I183&lt;'Raw Data'!J183, 'Raw Data'!D183&gt;'Raw Data'!E183), 'Raw Data'!I183, IF(AND('Raw Data'!J183&lt;'Raw Data'!I183, 'Raw Data'!E183&gt;'Raw Data'!D183), 'Raw Data'!J183, 0))</f>
        <v/>
      </c>
      <c r="BH188">
        <f>IF(OR(AND('Raw Data'!I183&lt;'Raw Data'!J183, 'Raw Data'!I183&gt;BH$1), AND('Raw Data'!J183&lt;'Raw Data'!I183, 'Raw Data'!J183&gt;BH$1)), 1, 0)</f>
        <v/>
      </c>
      <c r="BI188">
        <f>IF(AND(BH188, ABS('Raw Data'!D183-'Raw Data'!E183)&lt;4), 'Raw Data'!Z183, 0)</f>
        <v/>
      </c>
      <c r="BJ188">
        <f>IF('Raw Data'!F183&gt;Analysis!BJ$1, 1, 0)</f>
        <v/>
      </c>
      <c r="BK188">
        <f>IF(BJ188, AQ188, 0)</f>
        <v/>
      </c>
      <c r="BL188">
        <f>IF(AND('Raw Data'!F183&lt;Analysis!BL$1, ISBLANK('Raw Data'!F183)=FALSE), 1, 0)</f>
        <v/>
      </c>
      <c r="BM188">
        <f>IF(BL188, AS188, 0)</f>
        <v/>
      </c>
      <c r="BN188">
        <f>IF(AND('Raw Data'!F183&lt;Analysis!BN$1, ISBLANK('Raw Data'!F183)=FALSE), 1, 0)</f>
        <v/>
      </c>
      <c r="BO188">
        <f>IF(BN188, AI188, 0)</f>
        <v/>
      </c>
    </row>
    <row r="189">
      <c r="A189" s="2">
        <f>'Raw Data'!A184</f>
        <v/>
      </c>
      <c r="B189" s="2">
        <f>IF(A189, 1, 0)</f>
        <v/>
      </c>
      <c r="C189">
        <f>IF('Raw Data'!D184&lt;'Raw Data'!E184, 'Raw Data'!J184, 0)</f>
        <v/>
      </c>
      <c r="D189" s="2">
        <f>IF(A189, 1, 0)</f>
        <v/>
      </c>
      <c r="E189">
        <f>IF('Raw Data'!D184&gt;'Raw Data'!E184, 'Raw Data'!I184, 0)</f>
        <v/>
      </c>
      <c r="F189" s="2">
        <f>IF('Raw Data'!F184&gt;0, 1, 0)</f>
        <v/>
      </c>
      <c r="G189">
        <f>IF(SUM('Raw Data'!D184:E184)&lt;'Raw Data'!F184, 'Raw Data'!H184, 0)</f>
        <v/>
      </c>
      <c r="H189">
        <f>IF('Raw Data'!F184&gt;0, 1, 0)</f>
        <v/>
      </c>
      <c r="I189">
        <f>IF(SUM('Raw Data'!D184:E184)&gt;'Raw Data'!F184, 'Raw Data'!G184, 0)</f>
        <v/>
      </c>
      <c r="J189" s="2">
        <f>IF($A189, 1, 0)</f>
        <v/>
      </c>
      <c r="K189">
        <f>IF(AND('Raw Data'!D184&gt;'Raw Data'!E184, ABS('Raw Data'!D184-'Raw Data'!E184)&lt;14), 'Raw Data'!K184, 0)</f>
        <v/>
      </c>
      <c r="L189" s="2">
        <f>IF($A189, 1, 0)</f>
        <v/>
      </c>
      <c r="M189">
        <f>IF(AND('Raw Data'!D184&gt;'Raw Data'!E184, ABS('Raw Data'!D184-'Raw Data'!E184)&gt;13), 'Raw Data'!L184, 0)</f>
        <v/>
      </c>
      <c r="N189" s="2">
        <f>IF($A189, 1, 0)</f>
        <v/>
      </c>
      <c r="O189">
        <f>IF(AND('Raw Data'!E184&gt;'Raw Data'!D184, ABS('Raw Data'!E184-'Raw Data'!D184)&lt;14), 'Raw Data'!M184, 0)</f>
        <v/>
      </c>
      <c r="P189" s="2">
        <f>IF($A189, 1, 0)</f>
        <v/>
      </c>
      <c r="Q189">
        <f>IF(AND('Raw Data'!E184&gt;'Raw Data'!D184, ABS('Raw Data'!E184-'Raw Data'!D184)&gt;13), 'Raw Data'!N184, 0)</f>
        <v/>
      </c>
      <c r="R189" s="2">
        <f>IF($A189, 1, 0)</f>
        <v/>
      </c>
      <c r="S189">
        <f>IF(AND('Raw Data'!D184&gt;'Raw Data'!E184, ABS('Raw Data'!E184-'Raw Data'!D184)&gt;7), 'Raw Data'!V184, 0)</f>
        <v/>
      </c>
      <c r="T189" s="2">
        <f>IF($A189, 1, 0)</f>
        <v/>
      </c>
      <c r="U189">
        <f>IF(ABS('Raw Data'!D184-'Raw Data'!E184)&lt;8, 'Raw Data'!W184, 0)</f>
        <v/>
      </c>
      <c r="V189" s="2">
        <f>IF($A189, 1, 0)</f>
        <v/>
      </c>
      <c r="W189">
        <f>IF(AND('Raw Data'!E184&gt;'Raw Data'!D184, ABS('Raw Data'!E184-'Raw Data'!D184)&gt;7), 'Raw Data'!X184, 0)</f>
        <v/>
      </c>
      <c r="X189" s="2">
        <f>IF($A189, 1, 0)</f>
        <v/>
      </c>
      <c r="Y189">
        <f>IF(AND('Raw Data'!D184&gt;'Raw Data'!E184, ABS('Raw Data'!E184-'Raw Data'!D184)&gt;3), 'Raw Data'!Y184, 0)</f>
        <v/>
      </c>
      <c r="Z189" s="2">
        <f>IF($A189, 1, 0)</f>
        <v/>
      </c>
      <c r="AA189">
        <f>IF(ABS('Raw Data'!D184-'Raw Data'!E184)&lt;4, 'Raw Data'!Z184, 0)</f>
        <v/>
      </c>
      <c r="AB189" s="2">
        <f>IF($A189, 1, 0)</f>
        <v/>
      </c>
      <c r="AC189">
        <f>IF(AND('Raw Data'!E184&gt;'Raw Data'!D184, ABS('Raw Data'!E184-'Raw Data'!D184)&gt;7), 'Raw Data'!AA184, 0)</f>
        <v/>
      </c>
      <c r="AD189" s="2">
        <f>IF($A189, 1, 0)</f>
        <v/>
      </c>
      <c r="AE189">
        <f>IF(AND('Raw Data'!D184&gt;9, 'Raw Data'!E184&gt;9), 'Raw Data'!AL184, 0)</f>
        <v/>
      </c>
      <c r="AF189" s="2">
        <f>IF($A189, 1, 0)</f>
        <v/>
      </c>
      <c r="AG189">
        <f>IF(AE189=0, 'Raw Data'!AM184, 0)</f>
        <v/>
      </c>
      <c r="AH189" s="2">
        <f>IF($A189, 1, 0)</f>
        <v/>
      </c>
      <c r="AI189">
        <f>IF(AND('Raw Data'!$D184&gt;14, 'Raw Data'!$E184&gt;14), 'Raw Data'!AN184, 0)</f>
        <v/>
      </c>
      <c r="AJ189" s="2">
        <f>IF($A189, 1, 0)</f>
        <v/>
      </c>
      <c r="AK189">
        <f>IF(AI189=0, 'Raw Data'!AO184, 0)</f>
        <v/>
      </c>
      <c r="AL189" s="2">
        <f>IF($A189, 1, 0)</f>
        <v/>
      </c>
      <c r="AM189">
        <f>IF(AND('Raw Data'!$D184&gt;19, 'Raw Data'!$E184&gt;19), 'Raw Data'!AP184, 0)</f>
        <v/>
      </c>
      <c r="AN189" s="2">
        <f>IF($A189, 1, 0)</f>
        <v/>
      </c>
      <c r="AO189">
        <f>IF(AM189=0, 'Raw Data'!AQ184, 0)</f>
        <v/>
      </c>
      <c r="AP189" s="2">
        <f>IF($A189, 1, 0)</f>
        <v/>
      </c>
      <c r="AQ189">
        <f>IF(AND('Raw Data'!$D184&gt;24, 'Raw Data'!$E184&gt;24), 'Raw Data'!AR184, 0)</f>
        <v/>
      </c>
      <c r="AR189" s="2">
        <f>IF($A189, 1, 0)</f>
        <v/>
      </c>
      <c r="AS189">
        <f>IF(AQ189=0, 'Raw Data'!AS184, 0)</f>
        <v/>
      </c>
      <c r="AT189" s="2">
        <f>IF($A189, 1, 0)</f>
        <v/>
      </c>
      <c r="AU189">
        <f>IF(AND('Raw Data'!$D184&gt;29, 'Raw Data'!$E184&gt;29), 'Raw Data'!AT184, 0)</f>
        <v/>
      </c>
      <c r="AV189" s="2">
        <f>IF($A189, 1, 0)</f>
        <v/>
      </c>
      <c r="AW189">
        <f>IF(AU189=0, 'Raw Data'!AU184, 0)</f>
        <v/>
      </c>
      <c r="AX189" s="2">
        <f>IF($A189, 1, 0)</f>
        <v/>
      </c>
      <c r="AY189">
        <f>IF(ISNUMBER('Raw Data'!D184), IF(_xlfn.XLOOKUP(SMALL('Raw Data'!K184:N184, 1), K189:Q189, K189:Q189, 0)&gt;0, SMALL('Raw Data'!K184:N184, 1), 0), 0)</f>
        <v/>
      </c>
      <c r="AZ189" s="2">
        <f>IF($A189, 1, 0)</f>
        <v/>
      </c>
      <c r="BA189">
        <f>IF(ISNUMBER('Raw Data'!D184), IF(_xlfn.XLOOKUP(SMALL('Raw Data'!K184:N184, 2), K189:Q189, K189:Q189, 0)&gt;0, SMALL('Raw Data'!K184:N184, 2), 0), 0)</f>
        <v/>
      </c>
      <c r="BB189" s="2">
        <f>IF($A189, 1, 0)</f>
        <v/>
      </c>
      <c r="BC189">
        <f>IF(ISNUMBER('Raw Data'!D184), IF(_xlfn.XLOOKUP(SMALL('Raw Data'!K184:N184, 3), K189:Q189, K189:Q189, 0)&gt;0, SMALL('Raw Data'!K184:N184, 3), 0), 0)</f>
        <v/>
      </c>
      <c r="BD189" s="2">
        <f>IF($A189, 1, 0)</f>
        <v/>
      </c>
      <c r="BE189">
        <f>IF(ISNUMBER('Raw Data'!D184), IF(_xlfn.XLOOKUP(SMALL('Raw Data'!K184:N184, 4), K189:Q189, K189:Q189, 0)&gt;0, SMALL('Raw Data'!K184:N184, 4), 0), 0)</f>
        <v/>
      </c>
      <c r="BF189" s="2">
        <f>IF($A189, 1, 0)</f>
        <v/>
      </c>
      <c r="BG189">
        <f>IF(AND('Raw Data'!I184&lt;'Raw Data'!J184, 'Raw Data'!D184&gt;'Raw Data'!E184), 'Raw Data'!I184, IF(AND('Raw Data'!J184&lt;'Raw Data'!I184, 'Raw Data'!E184&gt;'Raw Data'!D184), 'Raw Data'!J184, 0))</f>
        <v/>
      </c>
      <c r="BH189">
        <f>IF(OR(AND('Raw Data'!I184&lt;'Raw Data'!J184, 'Raw Data'!I184&gt;BH$1), AND('Raw Data'!J184&lt;'Raw Data'!I184, 'Raw Data'!J184&gt;BH$1)), 1, 0)</f>
        <v/>
      </c>
      <c r="BI189">
        <f>IF(AND(BH189, ABS('Raw Data'!D184-'Raw Data'!E184)&lt;4), 'Raw Data'!Z184, 0)</f>
        <v/>
      </c>
      <c r="BJ189">
        <f>IF('Raw Data'!F184&gt;Analysis!BJ$1, 1, 0)</f>
        <v/>
      </c>
      <c r="BK189">
        <f>IF(BJ189, AQ189, 0)</f>
        <v/>
      </c>
      <c r="BL189">
        <f>IF(AND('Raw Data'!F184&lt;Analysis!BL$1, ISBLANK('Raw Data'!F184)=FALSE), 1, 0)</f>
        <v/>
      </c>
      <c r="BM189">
        <f>IF(BL189, AS189, 0)</f>
        <v/>
      </c>
      <c r="BN189">
        <f>IF(AND('Raw Data'!F184&lt;Analysis!BN$1, ISBLANK('Raw Data'!F184)=FALSE), 1, 0)</f>
        <v/>
      </c>
      <c r="BO189">
        <f>IF(BN189, AI189, 0)</f>
        <v/>
      </c>
    </row>
    <row r="190">
      <c r="A190" s="2">
        <f>'Raw Data'!A185</f>
        <v/>
      </c>
      <c r="B190" s="2">
        <f>IF(A190, 1, 0)</f>
        <v/>
      </c>
      <c r="C190">
        <f>IF('Raw Data'!D185&lt;'Raw Data'!E185, 'Raw Data'!J185, 0)</f>
        <v/>
      </c>
      <c r="D190" s="2">
        <f>IF(A190, 1, 0)</f>
        <v/>
      </c>
      <c r="E190">
        <f>IF('Raw Data'!D185&gt;'Raw Data'!E185, 'Raw Data'!I185, 0)</f>
        <v/>
      </c>
      <c r="F190" s="2">
        <f>IF('Raw Data'!F185&gt;0, 1, 0)</f>
        <v/>
      </c>
      <c r="G190">
        <f>IF(SUM('Raw Data'!D185:E185)&lt;'Raw Data'!F185, 'Raw Data'!H185, 0)</f>
        <v/>
      </c>
      <c r="H190">
        <f>IF('Raw Data'!F185&gt;0, 1, 0)</f>
        <v/>
      </c>
      <c r="I190">
        <f>IF(SUM('Raw Data'!D185:E185)&gt;'Raw Data'!F185, 'Raw Data'!G185, 0)</f>
        <v/>
      </c>
      <c r="J190" s="2">
        <f>IF($A190, 1, 0)</f>
        <v/>
      </c>
      <c r="K190">
        <f>IF(AND('Raw Data'!D185&gt;'Raw Data'!E185, ABS('Raw Data'!D185-'Raw Data'!E185)&lt;14), 'Raw Data'!K185, 0)</f>
        <v/>
      </c>
      <c r="L190" s="2">
        <f>IF($A190, 1, 0)</f>
        <v/>
      </c>
      <c r="M190">
        <f>IF(AND('Raw Data'!D185&gt;'Raw Data'!E185, ABS('Raw Data'!D185-'Raw Data'!E185)&gt;13), 'Raw Data'!L185, 0)</f>
        <v/>
      </c>
      <c r="N190" s="2">
        <f>IF($A190, 1, 0)</f>
        <v/>
      </c>
      <c r="O190">
        <f>IF(AND('Raw Data'!E185&gt;'Raw Data'!D185, ABS('Raw Data'!E185-'Raw Data'!D185)&lt;14), 'Raw Data'!M185, 0)</f>
        <v/>
      </c>
      <c r="P190" s="2">
        <f>IF($A190, 1, 0)</f>
        <v/>
      </c>
      <c r="Q190">
        <f>IF(AND('Raw Data'!E185&gt;'Raw Data'!D185, ABS('Raw Data'!E185-'Raw Data'!D185)&gt;13), 'Raw Data'!N185, 0)</f>
        <v/>
      </c>
      <c r="R190" s="2">
        <f>IF($A190, 1, 0)</f>
        <v/>
      </c>
      <c r="S190">
        <f>IF(AND('Raw Data'!D185&gt;'Raw Data'!E185, ABS('Raw Data'!E185-'Raw Data'!D185)&gt;7), 'Raw Data'!V185, 0)</f>
        <v/>
      </c>
      <c r="T190" s="2">
        <f>IF($A190, 1, 0)</f>
        <v/>
      </c>
      <c r="U190">
        <f>IF(ABS('Raw Data'!D185-'Raw Data'!E185)&lt;8, 'Raw Data'!W185, 0)</f>
        <v/>
      </c>
      <c r="V190" s="2">
        <f>IF($A190, 1, 0)</f>
        <v/>
      </c>
      <c r="W190">
        <f>IF(AND('Raw Data'!E185&gt;'Raw Data'!D185, ABS('Raw Data'!E185-'Raw Data'!D185)&gt;7), 'Raw Data'!X185, 0)</f>
        <v/>
      </c>
      <c r="X190" s="2">
        <f>IF($A190, 1, 0)</f>
        <v/>
      </c>
      <c r="Y190">
        <f>IF(AND('Raw Data'!D185&gt;'Raw Data'!E185, ABS('Raw Data'!E185-'Raw Data'!D185)&gt;3), 'Raw Data'!Y185, 0)</f>
        <v/>
      </c>
      <c r="Z190" s="2">
        <f>IF($A190, 1, 0)</f>
        <v/>
      </c>
      <c r="AA190">
        <f>IF(ABS('Raw Data'!D185-'Raw Data'!E185)&lt;4, 'Raw Data'!Z185, 0)</f>
        <v/>
      </c>
      <c r="AB190" s="2">
        <f>IF($A190, 1, 0)</f>
        <v/>
      </c>
      <c r="AC190">
        <f>IF(AND('Raw Data'!E185&gt;'Raw Data'!D185, ABS('Raw Data'!E185-'Raw Data'!D185)&gt;7), 'Raw Data'!AA185, 0)</f>
        <v/>
      </c>
      <c r="AD190" s="2">
        <f>IF($A190, 1, 0)</f>
        <v/>
      </c>
      <c r="AE190">
        <f>IF(AND('Raw Data'!D185&gt;9, 'Raw Data'!E185&gt;9), 'Raw Data'!AL185, 0)</f>
        <v/>
      </c>
      <c r="AF190" s="2">
        <f>IF($A190, 1, 0)</f>
        <v/>
      </c>
      <c r="AG190">
        <f>IF(AE190=0, 'Raw Data'!AM185, 0)</f>
        <v/>
      </c>
      <c r="AH190" s="2">
        <f>IF($A190, 1, 0)</f>
        <v/>
      </c>
      <c r="AI190">
        <f>IF(AND('Raw Data'!$D185&gt;14, 'Raw Data'!$E185&gt;14), 'Raw Data'!AN185, 0)</f>
        <v/>
      </c>
      <c r="AJ190" s="2">
        <f>IF($A190, 1, 0)</f>
        <v/>
      </c>
      <c r="AK190">
        <f>IF(AI190=0, 'Raw Data'!AO185, 0)</f>
        <v/>
      </c>
      <c r="AL190" s="2">
        <f>IF($A190, 1, 0)</f>
        <v/>
      </c>
      <c r="AM190">
        <f>IF(AND('Raw Data'!$D185&gt;19, 'Raw Data'!$E185&gt;19), 'Raw Data'!AP185, 0)</f>
        <v/>
      </c>
      <c r="AN190" s="2">
        <f>IF($A190, 1, 0)</f>
        <v/>
      </c>
      <c r="AO190">
        <f>IF(AM190=0, 'Raw Data'!AQ185, 0)</f>
        <v/>
      </c>
      <c r="AP190" s="2">
        <f>IF($A190, 1, 0)</f>
        <v/>
      </c>
      <c r="AQ190">
        <f>IF(AND('Raw Data'!$D185&gt;24, 'Raw Data'!$E185&gt;24), 'Raw Data'!AR185, 0)</f>
        <v/>
      </c>
      <c r="AR190" s="2">
        <f>IF($A190, 1, 0)</f>
        <v/>
      </c>
      <c r="AS190">
        <f>IF(AQ190=0, 'Raw Data'!AS185, 0)</f>
        <v/>
      </c>
      <c r="AT190" s="2">
        <f>IF($A190, 1, 0)</f>
        <v/>
      </c>
      <c r="AU190">
        <f>IF(AND('Raw Data'!$D185&gt;29, 'Raw Data'!$E185&gt;29), 'Raw Data'!AT185, 0)</f>
        <v/>
      </c>
      <c r="AV190" s="2">
        <f>IF($A190, 1, 0)</f>
        <v/>
      </c>
      <c r="AW190">
        <f>IF(AU190=0, 'Raw Data'!AU185, 0)</f>
        <v/>
      </c>
      <c r="AX190" s="2">
        <f>IF($A190, 1, 0)</f>
        <v/>
      </c>
      <c r="AY190">
        <f>IF(ISNUMBER('Raw Data'!D185), IF(_xlfn.XLOOKUP(SMALL('Raw Data'!K185:N185, 1), K190:Q190, K190:Q190, 0)&gt;0, SMALL('Raw Data'!K185:N185, 1), 0), 0)</f>
        <v/>
      </c>
      <c r="AZ190" s="2">
        <f>IF($A190, 1, 0)</f>
        <v/>
      </c>
      <c r="BA190">
        <f>IF(ISNUMBER('Raw Data'!D185), IF(_xlfn.XLOOKUP(SMALL('Raw Data'!K185:N185, 2), K190:Q190, K190:Q190, 0)&gt;0, SMALL('Raw Data'!K185:N185, 2), 0), 0)</f>
        <v/>
      </c>
      <c r="BB190" s="2">
        <f>IF($A190, 1, 0)</f>
        <v/>
      </c>
      <c r="BC190">
        <f>IF(ISNUMBER('Raw Data'!D185), IF(_xlfn.XLOOKUP(SMALL('Raw Data'!K185:N185, 3), K190:Q190, K190:Q190, 0)&gt;0, SMALL('Raw Data'!K185:N185, 3), 0), 0)</f>
        <v/>
      </c>
      <c r="BD190" s="2">
        <f>IF($A190, 1, 0)</f>
        <v/>
      </c>
      <c r="BE190">
        <f>IF(ISNUMBER('Raw Data'!D185), IF(_xlfn.XLOOKUP(SMALL('Raw Data'!K185:N185, 4), K190:Q190, K190:Q190, 0)&gt;0, SMALL('Raw Data'!K185:N185, 4), 0), 0)</f>
        <v/>
      </c>
      <c r="BF190" s="2">
        <f>IF($A190, 1, 0)</f>
        <v/>
      </c>
      <c r="BG190">
        <f>IF(AND('Raw Data'!I185&lt;'Raw Data'!J185, 'Raw Data'!D185&gt;'Raw Data'!E185), 'Raw Data'!I185, IF(AND('Raw Data'!J185&lt;'Raw Data'!I185, 'Raw Data'!E185&gt;'Raw Data'!D185), 'Raw Data'!J185, 0))</f>
        <v/>
      </c>
      <c r="BH190">
        <f>IF(OR(AND('Raw Data'!I185&lt;'Raw Data'!J185, 'Raw Data'!I185&gt;BH$1), AND('Raw Data'!J185&lt;'Raw Data'!I185, 'Raw Data'!J185&gt;BH$1)), 1, 0)</f>
        <v/>
      </c>
      <c r="BI190">
        <f>IF(AND(BH190, ABS('Raw Data'!D185-'Raw Data'!E185)&lt;4), 'Raw Data'!Z185, 0)</f>
        <v/>
      </c>
      <c r="BJ190">
        <f>IF('Raw Data'!F185&gt;Analysis!BJ$1, 1, 0)</f>
        <v/>
      </c>
      <c r="BK190">
        <f>IF(BJ190, AQ190, 0)</f>
        <v/>
      </c>
      <c r="BL190">
        <f>IF(AND('Raw Data'!F185&lt;Analysis!BL$1, ISBLANK('Raw Data'!F185)=FALSE), 1, 0)</f>
        <v/>
      </c>
      <c r="BM190">
        <f>IF(BL190, AS190, 0)</f>
        <v/>
      </c>
      <c r="BN190">
        <f>IF(AND('Raw Data'!F185&lt;Analysis!BN$1, ISBLANK('Raw Data'!F185)=FALSE), 1, 0)</f>
        <v/>
      </c>
      <c r="BO190">
        <f>IF(BN190, AI190, 0)</f>
        <v/>
      </c>
    </row>
    <row r="191">
      <c r="A191" s="2">
        <f>'Raw Data'!A186</f>
        <v/>
      </c>
      <c r="B191" s="2">
        <f>IF(A191, 1, 0)</f>
        <v/>
      </c>
      <c r="C191">
        <f>IF('Raw Data'!D186&lt;'Raw Data'!E186, 'Raw Data'!J186, 0)</f>
        <v/>
      </c>
      <c r="D191" s="2">
        <f>IF(A191, 1, 0)</f>
        <v/>
      </c>
      <c r="E191">
        <f>IF('Raw Data'!D186&gt;'Raw Data'!E186, 'Raw Data'!I186, 0)</f>
        <v/>
      </c>
      <c r="F191" s="2">
        <f>IF('Raw Data'!F186&gt;0, 1, 0)</f>
        <v/>
      </c>
      <c r="G191">
        <f>IF(SUM('Raw Data'!D186:E186)&lt;'Raw Data'!F186, 'Raw Data'!H186, 0)</f>
        <v/>
      </c>
      <c r="H191">
        <f>IF('Raw Data'!F186&gt;0, 1, 0)</f>
        <v/>
      </c>
      <c r="I191">
        <f>IF(SUM('Raw Data'!D186:E186)&gt;'Raw Data'!F186, 'Raw Data'!G186, 0)</f>
        <v/>
      </c>
      <c r="J191" s="2">
        <f>IF($A191, 1, 0)</f>
        <v/>
      </c>
      <c r="K191">
        <f>IF(AND('Raw Data'!D186&gt;'Raw Data'!E186, ABS('Raw Data'!D186-'Raw Data'!E186)&lt;14), 'Raw Data'!K186, 0)</f>
        <v/>
      </c>
      <c r="L191" s="2">
        <f>IF($A191, 1, 0)</f>
        <v/>
      </c>
      <c r="M191">
        <f>IF(AND('Raw Data'!D186&gt;'Raw Data'!E186, ABS('Raw Data'!D186-'Raw Data'!E186)&gt;13), 'Raw Data'!L186, 0)</f>
        <v/>
      </c>
      <c r="N191" s="2">
        <f>IF($A191, 1, 0)</f>
        <v/>
      </c>
      <c r="O191">
        <f>IF(AND('Raw Data'!E186&gt;'Raw Data'!D186, ABS('Raw Data'!E186-'Raw Data'!D186)&lt;14), 'Raw Data'!M186, 0)</f>
        <v/>
      </c>
      <c r="P191" s="2">
        <f>IF($A191, 1, 0)</f>
        <v/>
      </c>
      <c r="Q191">
        <f>IF(AND('Raw Data'!E186&gt;'Raw Data'!D186, ABS('Raw Data'!E186-'Raw Data'!D186)&gt;13), 'Raw Data'!N186, 0)</f>
        <v/>
      </c>
      <c r="R191" s="2">
        <f>IF($A191, 1, 0)</f>
        <v/>
      </c>
      <c r="S191">
        <f>IF(AND('Raw Data'!D186&gt;'Raw Data'!E186, ABS('Raw Data'!E186-'Raw Data'!D186)&gt;7), 'Raw Data'!V186, 0)</f>
        <v/>
      </c>
      <c r="T191" s="2">
        <f>IF($A191, 1, 0)</f>
        <v/>
      </c>
      <c r="U191">
        <f>IF(ABS('Raw Data'!D186-'Raw Data'!E186)&lt;8, 'Raw Data'!W186, 0)</f>
        <v/>
      </c>
      <c r="V191" s="2">
        <f>IF($A191, 1, 0)</f>
        <v/>
      </c>
      <c r="W191">
        <f>IF(AND('Raw Data'!E186&gt;'Raw Data'!D186, ABS('Raw Data'!E186-'Raw Data'!D186)&gt;7), 'Raw Data'!X186, 0)</f>
        <v/>
      </c>
      <c r="X191" s="2">
        <f>IF($A191, 1, 0)</f>
        <v/>
      </c>
      <c r="Y191">
        <f>IF(AND('Raw Data'!D186&gt;'Raw Data'!E186, ABS('Raw Data'!E186-'Raw Data'!D186)&gt;3), 'Raw Data'!Y186, 0)</f>
        <v/>
      </c>
      <c r="Z191" s="2">
        <f>IF($A191, 1, 0)</f>
        <v/>
      </c>
      <c r="AA191">
        <f>IF(ABS('Raw Data'!D186-'Raw Data'!E186)&lt;4, 'Raw Data'!Z186, 0)</f>
        <v/>
      </c>
      <c r="AB191" s="2">
        <f>IF($A191, 1, 0)</f>
        <v/>
      </c>
      <c r="AC191">
        <f>IF(AND('Raw Data'!E186&gt;'Raw Data'!D186, ABS('Raw Data'!E186-'Raw Data'!D186)&gt;7), 'Raw Data'!AA186, 0)</f>
        <v/>
      </c>
      <c r="AD191" s="2">
        <f>IF($A191, 1, 0)</f>
        <v/>
      </c>
      <c r="AE191">
        <f>IF(AND('Raw Data'!D186&gt;9, 'Raw Data'!E186&gt;9), 'Raw Data'!AL186, 0)</f>
        <v/>
      </c>
      <c r="AF191" s="2">
        <f>IF($A191, 1, 0)</f>
        <v/>
      </c>
      <c r="AG191">
        <f>IF(AE191=0, 'Raw Data'!AM186, 0)</f>
        <v/>
      </c>
      <c r="AH191" s="2">
        <f>IF($A191, 1, 0)</f>
        <v/>
      </c>
      <c r="AI191">
        <f>IF(AND('Raw Data'!$D186&gt;14, 'Raw Data'!$E186&gt;14), 'Raw Data'!AN186, 0)</f>
        <v/>
      </c>
      <c r="AJ191" s="2">
        <f>IF($A191, 1, 0)</f>
        <v/>
      </c>
      <c r="AK191">
        <f>IF(AI191=0, 'Raw Data'!AO186, 0)</f>
        <v/>
      </c>
      <c r="AL191" s="2">
        <f>IF($A191, 1, 0)</f>
        <v/>
      </c>
      <c r="AM191">
        <f>IF(AND('Raw Data'!$D186&gt;19, 'Raw Data'!$E186&gt;19), 'Raw Data'!AP186, 0)</f>
        <v/>
      </c>
      <c r="AN191" s="2">
        <f>IF($A191, 1, 0)</f>
        <v/>
      </c>
      <c r="AO191">
        <f>IF(AM191=0, 'Raw Data'!AQ186, 0)</f>
        <v/>
      </c>
      <c r="AP191" s="2">
        <f>IF($A191, 1, 0)</f>
        <v/>
      </c>
      <c r="AQ191">
        <f>IF(AND('Raw Data'!$D186&gt;24, 'Raw Data'!$E186&gt;24), 'Raw Data'!AR186, 0)</f>
        <v/>
      </c>
      <c r="AR191" s="2">
        <f>IF($A191, 1, 0)</f>
        <v/>
      </c>
      <c r="AS191">
        <f>IF(AQ191=0, 'Raw Data'!AS186, 0)</f>
        <v/>
      </c>
      <c r="AT191" s="2">
        <f>IF($A191, 1, 0)</f>
        <v/>
      </c>
      <c r="AU191">
        <f>IF(AND('Raw Data'!$D186&gt;29, 'Raw Data'!$E186&gt;29), 'Raw Data'!AT186, 0)</f>
        <v/>
      </c>
      <c r="AV191" s="2">
        <f>IF($A191, 1, 0)</f>
        <v/>
      </c>
      <c r="AW191">
        <f>IF(AU191=0, 'Raw Data'!AU186, 0)</f>
        <v/>
      </c>
      <c r="AX191" s="2">
        <f>IF($A191, 1, 0)</f>
        <v/>
      </c>
      <c r="AY191">
        <f>IF(ISNUMBER('Raw Data'!D186), IF(_xlfn.XLOOKUP(SMALL('Raw Data'!K186:N186, 1), K191:Q191, K191:Q191, 0)&gt;0, SMALL('Raw Data'!K186:N186, 1), 0), 0)</f>
        <v/>
      </c>
      <c r="AZ191" s="2">
        <f>IF($A191, 1, 0)</f>
        <v/>
      </c>
      <c r="BA191">
        <f>IF(ISNUMBER('Raw Data'!D186), IF(_xlfn.XLOOKUP(SMALL('Raw Data'!K186:N186, 2), K191:Q191, K191:Q191, 0)&gt;0, SMALL('Raw Data'!K186:N186, 2), 0), 0)</f>
        <v/>
      </c>
      <c r="BB191" s="2">
        <f>IF($A191, 1, 0)</f>
        <v/>
      </c>
      <c r="BC191">
        <f>IF(ISNUMBER('Raw Data'!D186), IF(_xlfn.XLOOKUP(SMALL('Raw Data'!K186:N186, 3), K191:Q191, K191:Q191, 0)&gt;0, SMALL('Raw Data'!K186:N186, 3), 0), 0)</f>
        <v/>
      </c>
      <c r="BD191" s="2">
        <f>IF($A191, 1, 0)</f>
        <v/>
      </c>
      <c r="BE191">
        <f>IF(ISNUMBER('Raw Data'!D186), IF(_xlfn.XLOOKUP(SMALL('Raw Data'!K186:N186, 4), K191:Q191, K191:Q191, 0)&gt;0, SMALL('Raw Data'!K186:N186, 4), 0), 0)</f>
        <v/>
      </c>
      <c r="BF191" s="2">
        <f>IF($A191, 1, 0)</f>
        <v/>
      </c>
      <c r="BG191">
        <f>IF(AND('Raw Data'!I186&lt;'Raw Data'!J186, 'Raw Data'!D186&gt;'Raw Data'!E186), 'Raw Data'!I186, IF(AND('Raw Data'!J186&lt;'Raw Data'!I186, 'Raw Data'!E186&gt;'Raw Data'!D186), 'Raw Data'!J186, 0))</f>
        <v/>
      </c>
      <c r="BH191">
        <f>IF(OR(AND('Raw Data'!I186&lt;'Raw Data'!J186, 'Raw Data'!I186&gt;BH$1), AND('Raw Data'!J186&lt;'Raw Data'!I186, 'Raw Data'!J186&gt;BH$1)), 1, 0)</f>
        <v/>
      </c>
      <c r="BI191">
        <f>IF(AND(BH191, ABS('Raw Data'!D186-'Raw Data'!E186)&lt;4), 'Raw Data'!Z186, 0)</f>
        <v/>
      </c>
      <c r="BJ191">
        <f>IF('Raw Data'!F186&gt;Analysis!BJ$1, 1, 0)</f>
        <v/>
      </c>
      <c r="BK191">
        <f>IF(BJ191, AQ191, 0)</f>
        <v/>
      </c>
      <c r="BL191">
        <f>IF(AND('Raw Data'!F186&lt;Analysis!BL$1, ISBLANK('Raw Data'!F186)=FALSE), 1, 0)</f>
        <v/>
      </c>
      <c r="BM191">
        <f>IF(BL191, AS191, 0)</f>
        <v/>
      </c>
      <c r="BN191">
        <f>IF(AND('Raw Data'!F186&lt;Analysis!BN$1, ISBLANK('Raw Data'!F186)=FALSE), 1, 0)</f>
        <v/>
      </c>
      <c r="BO191">
        <f>IF(BN191, AI191, 0)</f>
        <v/>
      </c>
    </row>
    <row r="192">
      <c r="A192" s="2">
        <f>'Raw Data'!A187</f>
        <v/>
      </c>
      <c r="B192" s="2">
        <f>IF(A192, 1, 0)</f>
        <v/>
      </c>
      <c r="C192">
        <f>IF('Raw Data'!D187&lt;'Raw Data'!E187, 'Raw Data'!J187, 0)</f>
        <v/>
      </c>
      <c r="D192" s="2">
        <f>IF(A192, 1, 0)</f>
        <v/>
      </c>
      <c r="E192">
        <f>IF('Raw Data'!D187&gt;'Raw Data'!E187, 'Raw Data'!I187, 0)</f>
        <v/>
      </c>
      <c r="F192" s="2">
        <f>IF('Raw Data'!F187&gt;0, 1, 0)</f>
        <v/>
      </c>
      <c r="G192">
        <f>IF(SUM('Raw Data'!D187:E187)&lt;'Raw Data'!F187, 'Raw Data'!H187, 0)</f>
        <v/>
      </c>
      <c r="H192">
        <f>IF('Raw Data'!F187&gt;0, 1, 0)</f>
        <v/>
      </c>
      <c r="I192">
        <f>IF(SUM('Raw Data'!D187:E187)&gt;'Raw Data'!F187, 'Raw Data'!G187, 0)</f>
        <v/>
      </c>
      <c r="J192" s="2">
        <f>IF($A192, 1, 0)</f>
        <v/>
      </c>
      <c r="K192">
        <f>IF(AND('Raw Data'!D187&gt;'Raw Data'!E187, ABS('Raw Data'!D187-'Raw Data'!E187)&lt;14), 'Raw Data'!K187, 0)</f>
        <v/>
      </c>
      <c r="L192" s="2">
        <f>IF($A192, 1, 0)</f>
        <v/>
      </c>
      <c r="M192">
        <f>IF(AND('Raw Data'!D187&gt;'Raw Data'!E187, ABS('Raw Data'!D187-'Raw Data'!E187)&gt;13), 'Raw Data'!L187, 0)</f>
        <v/>
      </c>
      <c r="N192" s="2">
        <f>IF($A192, 1, 0)</f>
        <v/>
      </c>
      <c r="O192">
        <f>IF(AND('Raw Data'!E187&gt;'Raw Data'!D187, ABS('Raw Data'!E187-'Raw Data'!D187)&lt;14), 'Raw Data'!M187, 0)</f>
        <v/>
      </c>
      <c r="P192" s="2">
        <f>IF($A192, 1, 0)</f>
        <v/>
      </c>
      <c r="Q192">
        <f>IF(AND('Raw Data'!E187&gt;'Raw Data'!D187, ABS('Raw Data'!E187-'Raw Data'!D187)&gt;13), 'Raw Data'!N187, 0)</f>
        <v/>
      </c>
      <c r="R192" s="2">
        <f>IF($A192, 1, 0)</f>
        <v/>
      </c>
      <c r="S192">
        <f>IF(AND('Raw Data'!D187&gt;'Raw Data'!E187, ABS('Raw Data'!E187-'Raw Data'!D187)&gt;7), 'Raw Data'!V187, 0)</f>
        <v/>
      </c>
      <c r="T192" s="2">
        <f>IF($A192, 1, 0)</f>
        <v/>
      </c>
      <c r="U192">
        <f>IF(ABS('Raw Data'!D187-'Raw Data'!E187)&lt;8, 'Raw Data'!W187, 0)</f>
        <v/>
      </c>
      <c r="V192" s="2">
        <f>IF($A192, 1, 0)</f>
        <v/>
      </c>
      <c r="W192">
        <f>IF(AND('Raw Data'!E187&gt;'Raw Data'!D187, ABS('Raw Data'!E187-'Raw Data'!D187)&gt;7), 'Raw Data'!X187, 0)</f>
        <v/>
      </c>
      <c r="X192" s="2">
        <f>IF($A192, 1, 0)</f>
        <v/>
      </c>
      <c r="Y192">
        <f>IF(AND('Raw Data'!D187&gt;'Raw Data'!E187, ABS('Raw Data'!E187-'Raw Data'!D187)&gt;3), 'Raw Data'!Y187, 0)</f>
        <v/>
      </c>
      <c r="Z192" s="2">
        <f>IF($A192, 1, 0)</f>
        <v/>
      </c>
      <c r="AA192">
        <f>IF(ABS('Raw Data'!D187-'Raw Data'!E187)&lt;4, 'Raw Data'!Z187, 0)</f>
        <v/>
      </c>
      <c r="AB192" s="2">
        <f>IF($A192, 1, 0)</f>
        <v/>
      </c>
      <c r="AC192">
        <f>IF(AND('Raw Data'!E187&gt;'Raw Data'!D187, ABS('Raw Data'!E187-'Raw Data'!D187)&gt;7), 'Raw Data'!AA187, 0)</f>
        <v/>
      </c>
      <c r="AD192" s="2">
        <f>IF($A192, 1, 0)</f>
        <v/>
      </c>
      <c r="AE192">
        <f>IF(AND('Raw Data'!D187&gt;9, 'Raw Data'!E187&gt;9), 'Raw Data'!AL187, 0)</f>
        <v/>
      </c>
      <c r="AF192" s="2">
        <f>IF($A192, 1, 0)</f>
        <v/>
      </c>
      <c r="AG192">
        <f>IF(AE192=0, 'Raw Data'!AM187, 0)</f>
        <v/>
      </c>
      <c r="AH192" s="2">
        <f>IF($A192, 1, 0)</f>
        <v/>
      </c>
      <c r="AI192">
        <f>IF(AND('Raw Data'!$D187&gt;14, 'Raw Data'!$E187&gt;14), 'Raw Data'!AN187, 0)</f>
        <v/>
      </c>
      <c r="AJ192" s="2">
        <f>IF($A192, 1, 0)</f>
        <v/>
      </c>
      <c r="AK192">
        <f>IF(AI192=0, 'Raw Data'!AO187, 0)</f>
        <v/>
      </c>
      <c r="AL192" s="2">
        <f>IF($A192, 1, 0)</f>
        <v/>
      </c>
      <c r="AM192">
        <f>IF(AND('Raw Data'!$D187&gt;19, 'Raw Data'!$E187&gt;19), 'Raw Data'!AP187, 0)</f>
        <v/>
      </c>
      <c r="AN192" s="2">
        <f>IF($A192, 1, 0)</f>
        <v/>
      </c>
      <c r="AO192">
        <f>IF(AM192=0, 'Raw Data'!AQ187, 0)</f>
        <v/>
      </c>
      <c r="AP192" s="2">
        <f>IF($A192, 1, 0)</f>
        <v/>
      </c>
      <c r="AQ192">
        <f>IF(AND('Raw Data'!$D187&gt;24, 'Raw Data'!$E187&gt;24), 'Raw Data'!AR187, 0)</f>
        <v/>
      </c>
      <c r="AR192" s="2">
        <f>IF($A192, 1, 0)</f>
        <v/>
      </c>
      <c r="AS192">
        <f>IF(AQ192=0, 'Raw Data'!AS187, 0)</f>
        <v/>
      </c>
      <c r="AT192" s="2">
        <f>IF($A192, 1, 0)</f>
        <v/>
      </c>
      <c r="AU192">
        <f>IF(AND('Raw Data'!$D187&gt;29, 'Raw Data'!$E187&gt;29), 'Raw Data'!AT187, 0)</f>
        <v/>
      </c>
      <c r="AV192" s="2">
        <f>IF($A192, 1, 0)</f>
        <v/>
      </c>
      <c r="AW192">
        <f>IF(AU192=0, 'Raw Data'!AU187, 0)</f>
        <v/>
      </c>
      <c r="AX192" s="2">
        <f>IF($A192, 1, 0)</f>
        <v/>
      </c>
      <c r="AY192">
        <f>IF(ISNUMBER('Raw Data'!D187), IF(_xlfn.XLOOKUP(SMALL('Raw Data'!K187:N187, 1), K192:Q192, K192:Q192, 0)&gt;0, SMALL('Raw Data'!K187:N187, 1), 0), 0)</f>
        <v/>
      </c>
      <c r="AZ192" s="2">
        <f>IF($A192, 1, 0)</f>
        <v/>
      </c>
      <c r="BA192">
        <f>IF(ISNUMBER('Raw Data'!D187), IF(_xlfn.XLOOKUP(SMALL('Raw Data'!K187:N187, 2), K192:Q192, K192:Q192, 0)&gt;0, SMALL('Raw Data'!K187:N187, 2), 0), 0)</f>
        <v/>
      </c>
      <c r="BB192" s="2">
        <f>IF($A192, 1, 0)</f>
        <v/>
      </c>
      <c r="BC192">
        <f>IF(ISNUMBER('Raw Data'!D187), IF(_xlfn.XLOOKUP(SMALL('Raw Data'!K187:N187, 3), K192:Q192, K192:Q192, 0)&gt;0, SMALL('Raw Data'!K187:N187, 3), 0), 0)</f>
        <v/>
      </c>
      <c r="BD192" s="2">
        <f>IF($A192, 1, 0)</f>
        <v/>
      </c>
      <c r="BE192">
        <f>IF(ISNUMBER('Raw Data'!D187), IF(_xlfn.XLOOKUP(SMALL('Raw Data'!K187:N187, 4), K192:Q192, K192:Q192, 0)&gt;0, SMALL('Raw Data'!K187:N187, 4), 0), 0)</f>
        <v/>
      </c>
      <c r="BF192" s="2">
        <f>IF($A192, 1, 0)</f>
        <v/>
      </c>
      <c r="BG192">
        <f>IF(AND('Raw Data'!I187&lt;'Raw Data'!J187, 'Raw Data'!D187&gt;'Raw Data'!E187), 'Raw Data'!I187, IF(AND('Raw Data'!J187&lt;'Raw Data'!I187, 'Raw Data'!E187&gt;'Raw Data'!D187), 'Raw Data'!J187, 0))</f>
        <v/>
      </c>
      <c r="BH192">
        <f>IF(OR(AND('Raw Data'!I187&lt;'Raw Data'!J187, 'Raw Data'!I187&gt;BH$1), AND('Raw Data'!J187&lt;'Raw Data'!I187, 'Raw Data'!J187&gt;BH$1)), 1, 0)</f>
        <v/>
      </c>
      <c r="BI192">
        <f>IF(AND(BH192, ABS('Raw Data'!D187-'Raw Data'!E187)&lt;4), 'Raw Data'!Z187, 0)</f>
        <v/>
      </c>
      <c r="BJ192">
        <f>IF('Raw Data'!F187&gt;Analysis!BJ$1, 1, 0)</f>
        <v/>
      </c>
      <c r="BK192">
        <f>IF(BJ192, AQ192, 0)</f>
        <v/>
      </c>
      <c r="BL192">
        <f>IF(AND('Raw Data'!F187&lt;Analysis!BL$1, ISBLANK('Raw Data'!F187)=FALSE), 1, 0)</f>
        <v/>
      </c>
      <c r="BM192">
        <f>IF(BL192, AS192, 0)</f>
        <v/>
      </c>
      <c r="BN192">
        <f>IF(AND('Raw Data'!F187&lt;Analysis!BN$1, ISBLANK('Raw Data'!F187)=FALSE), 1, 0)</f>
        <v/>
      </c>
      <c r="BO192">
        <f>IF(BN192, AI192, 0)</f>
        <v/>
      </c>
    </row>
    <row r="193">
      <c r="A193" s="2">
        <f>'Raw Data'!A188</f>
        <v/>
      </c>
      <c r="B193" s="2">
        <f>IF(A193, 1, 0)</f>
        <v/>
      </c>
      <c r="C193">
        <f>IF('Raw Data'!D188&lt;'Raw Data'!E188, 'Raw Data'!J188, 0)</f>
        <v/>
      </c>
      <c r="D193" s="2">
        <f>IF(A193, 1, 0)</f>
        <v/>
      </c>
      <c r="E193">
        <f>IF('Raw Data'!D188&gt;'Raw Data'!E188, 'Raw Data'!I188, 0)</f>
        <v/>
      </c>
      <c r="F193" s="2">
        <f>IF('Raw Data'!F188&gt;0, 1, 0)</f>
        <v/>
      </c>
      <c r="G193">
        <f>IF(SUM('Raw Data'!D188:E188)&lt;'Raw Data'!F188, 'Raw Data'!H188, 0)</f>
        <v/>
      </c>
      <c r="H193">
        <f>IF('Raw Data'!F188&gt;0, 1, 0)</f>
        <v/>
      </c>
      <c r="I193">
        <f>IF(SUM('Raw Data'!D188:E188)&gt;'Raw Data'!F188, 'Raw Data'!G188, 0)</f>
        <v/>
      </c>
      <c r="J193" s="2">
        <f>IF($A193, 1, 0)</f>
        <v/>
      </c>
      <c r="K193">
        <f>IF(AND('Raw Data'!D188&gt;'Raw Data'!E188, ABS('Raw Data'!D188-'Raw Data'!E188)&lt;14), 'Raw Data'!K188, 0)</f>
        <v/>
      </c>
      <c r="L193" s="2">
        <f>IF($A193, 1, 0)</f>
        <v/>
      </c>
      <c r="M193">
        <f>IF(AND('Raw Data'!D188&gt;'Raw Data'!E188, ABS('Raw Data'!D188-'Raw Data'!E188)&gt;13), 'Raw Data'!L188, 0)</f>
        <v/>
      </c>
      <c r="N193" s="2">
        <f>IF($A193, 1, 0)</f>
        <v/>
      </c>
      <c r="O193">
        <f>IF(AND('Raw Data'!E188&gt;'Raw Data'!D188, ABS('Raw Data'!E188-'Raw Data'!D188)&lt;14), 'Raw Data'!M188, 0)</f>
        <v/>
      </c>
      <c r="P193" s="2">
        <f>IF($A193, 1, 0)</f>
        <v/>
      </c>
      <c r="Q193">
        <f>IF(AND('Raw Data'!E188&gt;'Raw Data'!D188, ABS('Raw Data'!E188-'Raw Data'!D188)&gt;13), 'Raw Data'!N188, 0)</f>
        <v/>
      </c>
      <c r="R193" s="2">
        <f>IF($A193, 1, 0)</f>
        <v/>
      </c>
      <c r="S193">
        <f>IF(AND('Raw Data'!D188&gt;'Raw Data'!E188, ABS('Raw Data'!E188-'Raw Data'!D188)&gt;7), 'Raw Data'!V188, 0)</f>
        <v/>
      </c>
      <c r="T193" s="2">
        <f>IF($A193, 1, 0)</f>
        <v/>
      </c>
      <c r="U193">
        <f>IF(ABS('Raw Data'!D188-'Raw Data'!E188)&lt;8, 'Raw Data'!W188, 0)</f>
        <v/>
      </c>
      <c r="V193" s="2">
        <f>IF($A193, 1, 0)</f>
        <v/>
      </c>
      <c r="W193">
        <f>IF(AND('Raw Data'!E188&gt;'Raw Data'!D188, ABS('Raw Data'!E188-'Raw Data'!D188)&gt;7), 'Raw Data'!X188, 0)</f>
        <v/>
      </c>
      <c r="X193" s="2">
        <f>IF($A193, 1, 0)</f>
        <v/>
      </c>
      <c r="Y193">
        <f>IF(AND('Raw Data'!D188&gt;'Raw Data'!E188, ABS('Raw Data'!E188-'Raw Data'!D188)&gt;3), 'Raw Data'!Y188, 0)</f>
        <v/>
      </c>
      <c r="Z193" s="2">
        <f>IF($A193, 1, 0)</f>
        <v/>
      </c>
      <c r="AA193">
        <f>IF(ABS('Raw Data'!D188-'Raw Data'!E188)&lt;4, 'Raw Data'!Z188, 0)</f>
        <v/>
      </c>
      <c r="AB193" s="2">
        <f>IF($A193, 1, 0)</f>
        <v/>
      </c>
      <c r="AC193">
        <f>IF(AND('Raw Data'!E188&gt;'Raw Data'!D188, ABS('Raw Data'!E188-'Raw Data'!D188)&gt;7), 'Raw Data'!AA188, 0)</f>
        <v/>
      </c>
      <c r="AD193" s="2">
        <f>IF($A193, 1, 0)</f>
        <v/>
      </c>
      <c r="AE193">
        <f>IF(AND('Raw Data'!D188&gt;9, 'Raw Data'!E188&gt;9), 'Raw Data'!AL188, 0)</f>
        <v/>
      </c>
      <c r="AF193" s="2">
        <f>IF($A193, 1, 0)</f>
        <v/>
      </c>
      <c r="AG193">
        <f>IF(AE193=0, 'Raw Data'!AM188, 0)</f>
        <v/>
      </c>
      <c r="AH193" s="2">
        <f>IF($A193, 1, 0)</f>
        <v/>
      </c>
      <c r="AI193">
        <f>IF(AND('Raw Data'!$D188&gt;14, 'Raw Data'!$E188&gt;14), 'Raw Data'!AN188, 0)</f>
        <v/>
      </c>
      <c r="AJ193" s="2">
        <f>IF($A193, 1, 0)</f>
        <v/>
      </c>
      <c r="AK193">
        <f>IF(AI193=0, 'Raw Data'!AO188, 0)</f>
        <v/>
      </c>
      <c r="AL193" s="2">
        <f>IF($A193, 1, 0)</f>
        <v/>
      </c>
      <c r="AM193">
        <f>IF(AND('Raw Data'!$D188&gt;19, 'Raw Data'!$E188&gt;19), 'Raw Data'!AP188, 0)</f>
        <v/>
      </c>
      <c r="AN193" s="2">
        <f>IF($A193, 1, 0)</f>
        <v/>
      </c>
      <c r="AO193">
        <f>IF(AM193=0, 'Raw Data'!AQ188, 0)</f>
        <v/>
      </c>
      <c r="AP193" s="2">
        <f>IF($A193, 1, 0)</f>
        <v/>
      </c>
      <c r="AQ193">
        <f>IF(AND('Raw Data'!$D188&gt;24, 'Raw Data'!$E188&gt;24), 'Raw Data'!AR188, 0)</f>
        <v/>
      </c>
      <c r="AR193" s="2">
        <f>IF($A193, 1, 0)</f>
        <v/>
      </c>
      <c r="AS193">
        <f>IF(AQ193=0, 'Raw Data'!AS188, 0)</f>
        <v/>
      </c>
      <c r="AT193" s="2">
        <f>IF($A193, 1, 0)</f>
        <v/>
      </c>
      <c r="AU193">
        <f>IF(AND('Raw Data'!$D188&gt;29, 'Raw Data'!$E188&gt;29), 'Raw Data'!AT188, 0)</f>
        <v/>
      </c>
      <c r="AV193" s="2">
        <f>IF($A193, 1, 0)</f>
        <v/>
      </c>
      <c r="AW193">
        <f>IF(AU193=0, 'Raw Data'!AU188, 0)</f>
        <v/>
      </c>
      <c r="AX193" s="2">
        <f>IF($A193, 1, 0)</f>
        <v/>
      </c>
      <c r="AY193">
        <f>IF(ISNUMBER('Raw Data'!D188), IF(_xlfn.XLOOKUP(SMALL('Raw Data'!K188:N188, 1), K193:Q193, K193:Q193, 0)&gt;0, SMALL('Raw Data'!K188:N188, 1), 0), 0)</f>
        <v/>
      </c>
      <c r="AZ193" s="2">
        <f>IF($A193, 1, 0)</f>
        <v/>
      </c>
      <c r="BA193">
        <f>IF(ISNUMBER('Raw Data'!D188), IF(_xlfn.XLOOKUP(SMALL('Raw Data'!K188:N188, 2), K193:Q193, K193:Q193, 0)&gt;0, SMALL('Raw Data'!K188:N188, 2), 0), 0)</f>
        <v/>
      </c>
      <c r="BB193" s="2">
        <f>IF($A193, 1, 0)</f>
        <v/>
      </c>
      <c r="BC193">
        <f>IF(ISNUMBER('Raw Data'!D188), IF(_xlfn.XLOOKUP(SMALL('Raw Data'!K188:N188, 3), K193:Q193, K193:Q193, 0)&gt;0, SMALL('Raw Data'!K188:N188, 3), 0), 0)</f>
        <v/>
      </c>
      <c r="BD193" s="2">
        <f>IF($A193, 1, 0)</f>
        <v/>
      </c>
      <c r="BE193">
        <f>IF(ISNUMBER('Raw Data'!D188), IF(_xlfn.XLOOKUP(SMALL('Raw Data'!K188:N188, 4), K193:Q193, K193:Q193, 0)&gt;0, SMALL('Raw Data'!K188:N188, 4), 0), 0)</f>
        <v/>
      </c>
      <c r="BF193" s="2">
        <f>IF($A193, 1, 0)</f>
        <v/>
      </c>
      <c r="BG193">
        <f>IF(AND('Raw Data'!I188&lt;'Raw Data'!J188, 'Raw Data'!D188&gt;'Raw Data'!E188), 'Raw Data'!I188, IF(AND('Raw Data'!J188&lt;'Raw Data'!I188, 'Raw Data'!E188&gt;'Raw Data'!D188), 'Raw Data'!J188, 0))</f>
        <v/>
      </c>
      <c r="BH193">
        <f>IF(OR(AND('Raw Data'!I188&lt;'Raw Data'!J188, 'Raw Data'!I188&gt;BH$1), AND('Raw Data'!J188&lt;'Raw Data'!I188, 'Raw Data'!J188&gt;BH$1)), 1, 0)</f>
        <v/>
      </c>
      <c r="BI193">
        <f>IF(AND(BH193, ABS('Raw Data'!D188-'Raw Data'!E188)&lt;4), 'Raw Data'!Z188, 0)</f>
        <v/>
      </c>
      <c r="BJ193">
        <f>IF('Raw Data'!F188&gt;Analysis!BJ$1, 1, 0)</f>
        <v/>
      </c>
      <c r="BK193">
        <f>IF(BJ193, AQ193, 0)</f>
        <v/>
      </c>
      <c r="BL193">
        <f>IF(AND('Raw Data'!F188&lt;Analysis!BL$1, ISBLANK('Raw Data'!F188)=FALSE), 1, 0)</f>
        <v/>
      </c>
      <c r="BM193">
        <f>IF(BL193, AS193, 0)</f>
        <v/>
      </c>
      <c r="BN193">
        <f>IF(AND('Raw Data'!F188&lt;Analysis!BN$1, ISBLANK('Raw Data'!F188)=FALSE), 1, 0)</f>
        <v/>
      </c>
      <c r="BO193">
        <f>IF(BN193, AI193, 0)</f>
        <v/>
      </c>
    </row>
    <row r="194">
      <c r="A194" s="2">
        <f>'Raw Data'!A189</f>
        <v/>
      </c>
      <c r="B194" s="2">
        <f>IF(A194, 1, 0)</f>
        <v/>
      </c>
      <c r="C194">
        <f>IF('Raw Data'!D189&lt;'Raw Data'!E189, 'Raw Data'!J189, 0)</f>
        <v/>
      </c>
      <c r="D194" s="2">
        <f>IF(A194, 1, 0)</f>
        <v/>
      </c>
      <c r="E194">
        <f>IF('Raw Data'!D189&gt;'Raw Data'!E189, 'Raw Data'!I189, 0)</f>
        <v/>
      </c>
      <c r="F194" s="2">
        <f>IF('Raw Data'!F189&gt;0, 1, 0)</f>
        <v/>
      </c>
      <c r="G194">
        <f>IF(SUM('Raw Data'!D189:E189)&lt;'Raw Data'!F189, 'Raw Data'!H189, 0)</f>
        <v/>
      </c>
      <c r="H194">
        <f>IF('Raw Data'!F189&gt;0, 1, 0)</f>
        <v/>
      </c>
      <c r="I194">
        <f>IF(SUM('Raw Data'!D189:E189)&gt;'Raw Data'!F189, 'Raw Data'!G189, 0)</f>
        <v/>
      </c>
      <c r="J194" s="2">
        <f>IF($A194, 1, 0)</f>
        <v/>
      </c>
      <c r="K194">
        <f>IF(AND('Raw Data'!D189&gt;'Raw Data'!E189, ABS('Raw Data'!D189-'Raw Data'!E189)&lt;14), 'Raw Data'!K189, 0)</f>
        <v/>
      </c>
      <c r="L194" s="2">
        <f>IF($A194, 1, 0)</f>
        <v/>
      </c>
      <c r="M194">
        <f>IF(AND('Raw Data'!D189&gt;'Raw Data'!E189, ABS('Raw Data'!D189-'Raw Data'!E189)&gt;13), 'Raw Data'!L189, 0)</f>
        <v/>
      </c>
      <c r="N194" s="2">
        <f>IF($A194, 1, 0)</f>
        <v/>
      </c>
      <c r="O194">
        <f>IF(AND('Raw Data'!E189&gt;'Raw Data'!D189, ABS('Raw Data'!E189-'Raw Data'!D189)&lt;14), 'Raw Data'!M189, 0)</f>
        <v/>
      </c>
      <c r="P194" s="2">
        <f>IF($A194, 1, 0)</f>
        <v/>
      </c>
      <c r="Q194">
        <f>IF(AND('Raw Data'!E189&gt;'Raw Data'!D189, ABS('Raw Data'!E189-'Raw Data'!D189)&gt;13), 'Raw Data'!N189, 0)</f>
        <v/>
      </c>
      <c r="R194" s="2">
        <f>IF($A194, 1, 0)</f>
        <v/>
      </c>
      <c r="S194">
        <f>IF(AND('Raw Data'!D189&gt;'Raw Data'!E189, ABS('Raw Data'!E189-'Raw Data'!D189)&gt;7), 'Raw Data'!V189, 0)</f>
        <v/>
      </c>
      <c r="T194" s="2">
        <f>IF($A194, 1, 0)</f>
        <v/>
      </c>
      <c r="U194">
        <f>IF(ABS('Raw Data'!D189-'Raw Data'!E189)&lt;8, 'Raw Data'!W189, 0)</f>
        <v/>
      </c>
      <c r="V194" s="2">
        <f>IF($A194, 1, 0)</f>
        <v/>
      </c>
      <c r="W194">
        <f>IF(AND('Raw Data'!E189&gt;'Raw Data'!D189, ABS('Raw Data'!E189-'Raw Data'!D189)&gt;7), 'Raw Data'!X189, 0)</f>
        <v/>
      </c>
      <c r="X194" s="2">
        <f>IF($A194, 1, 0)</f>
        <v/>
      </c>
      <c r="Y194">
        <f>IF(AND('Raw Data'!D189&gt;'Raw Data'!E189, ABS('Raw Data'!E189-'Raw Data'!D189)&gt;3), 'Raw Data'!Y189, 0)</f>
        <v/>
      </c>
      <c r="Z194" s="2">
        <f>IF($A194, 1, 0)</f>
        <v/>
      </c>
      <c r="AA194">
        <f>IF(ABS('Raw Data'!D189-'Raw Data'!E189)&lt;4, 'Raw Data'!Z189, 0)</f>
        <v/>
      </c>
      <c r="AB194" s="2">
        <f>IF($A194, 1, 0)</f>
        <v/>
      </c>
      <c r="AC194">
        <f>IF(AND('Raw Data'!E189&gt;'Raw Data'!D189, ABS('Raw Data'!E189-'Raw Data'!D189)&gt;7), 'Raw Data'!AA189, 0)</f>
        <v/>
      </c>
      <c r="AD194" s="2">
        <f>IF($A194, 1, 0)</f>
        <v/>
      </c>
      <c r="AE194">
        <f>IF(AND('Raw Data'!D189&gt;9, 'Raw Data'!E189&gt;9), 'Raw Data'!AL189, 0)</f>
        <v/>
      </c>
      <c r="AF194" s="2">
        <f>IF($A194, 1, 0)</f>
        <v/>
      </c>
      <c r="AG194">
        <f>IF(AE194=0, 'Raw Data'!AM189, 0)</f>
        <v/>
      </c>
      <c r="AH194" s="2">
        <f>IF($A194, 1, 0)</f>
        <v/>
      </c>
      <c r="AI194">
        <f>IF(AND('Raw Data'!$D189&gt;14, 'Raw Data'!$E189&gt;14), 'Raw Data'!AN189, 0)</f>
        <v/>
      </c>
      <c r="AJ194" s="2">
        <f>IF($A194, 1, 0)</f>
        <v/>
      </c>
      <c r="AK194">
        <f>IF(AI194=0, 'Raw Data'!AO189, 0)</f>
        <v/>
      </c>
      <c r="AL194" s="2">
        <f>IF($A194, 1, 0)</f>
        <v/>
      </c>
      <c r="AM194">
        <f>IF(AND('Raw Data'!$D189&gt;19, 'Raw Data'!$E189&gt;19), 'Raw Data'!AP189, 0)</f>
        <v/>
      </c>
      <c r="AN194" s="2">
        <f>IF($A194, 1, 0)</f>
        <v/>
      </c>
      <c r="AO194">
        <f>IF(AM194=0, 'Raw Data'!AQ189, 0)</f>
        <v/>
      </c>
      <c r="AP194" s="2">
        <f>IF($A194, 1, 0)</f>
        <v/>
      </c>
      <c r="AQ194">
        <f>IF(AND('Raw Data'!$D189&gt;24, 'Raw Data'!$E189&gt;24), 'Raw Data'!AR189, 0)</f>
        <v/>
      </c>
      <c r="AR194" s="2">
        <f>IF($A194, 1, 0)</f>
        <v/>
      </c>
      <c r="AS194">
        <f>IF(AQ194=0, 'Raw Data'!AS189, 0)</f>
        <v/>
      </c>
      <c r="AT194" s="2">
        <f>IF($A194, 1, 0)</f>
        <v/>
      </c>
      <c r="AU194">
        <f>IF(AND('Raw Data'!$D189&gt;29, 'Raw Data'!$E189&gt;29), 'Raw Data'!AT189, 0)</f>
        <v/>
      </c>
      <c r="AV194" s="2">
        <f>IF($A194, 1, 0)</f>
        <v/>
      </c>
      <c r="AW194">
        <f>IF(AU194=0, 'Raw Data'!AU189, 0)</f>
        <v/>
      </c>
      <c r="AX194" s="2">
        <f>IF($A194, 1, 0)</f>
        <v/>
      </c>
      <c r="AY194">
        <f>IF(ISNUMBER('Raw Data'!D189), IF(_xlfn.XLOOKUP(SMALL('Raw Data'!K189:N189, 1), K194:Q194, K194:Q194, 0)&gt;0, SMALL('Raw Data'!K189:N189, 1), 0), 0)</f>
        <v/>
      </c>
      <c r="AZ194" s="2">
        <f>IF($A194, 1, 0)</f>
        <v/>
      </c>
      <c r="BA194">
        <f>IF(ISNUMBER('Raw Data'!D189), IF(_xlfn.XLOOKUP(SMALL('Raw Data'!K189:N189, 2), K194:Q194, K194:Q194, 0)&gt;0, SMALL('Raw Data'!K189:N189, 2), 0), 0)</f>
        <v/>
      </c>
      <c r="BB194" s="2">
        <f>IF($A194, 1, 0)</f>
        <v/>
      </c>
      <c r="BC194">
        <f>IF(ISNUMBER('Raw Data'!D189), IF(_xlfn.XLOOKUP(SMALL('Raw Data'!K189:N189, 3), K194:Q194, K194:Q194, 0)&gt;0, SMALL('Raw Data'!K189:N189, 3), 0), 0)</f>
        <v/>
      </c>
      <c r="BD194" s="2">
        <f>IF($A194, 1, 0)</f>
        <v/>
      </c>
      <c r="BE194">
        <f>IF(ISNUMBER('Raw Data'!D189), IF(_xlfn.XLOOKUP(SMALL('Raw Data'!K189:N189, 4), K194:Q194, K194:Q194, 0)&gt;0, SMALL('Raw Data'!K189:N189, 4), 0), 0)</f>
        <v/>
      </c>
      <c r="BF194" s="2">
        <f>IF($A194, 1, 0)</f>
        <v/>
      </c>
      <c r="BG194">
        <f>IF(AND('Raw Data'!I189&lt;'Raw Data'!J189, 'Raw Data'!D189&gt;'Raw Data'!E189), 'Raw Data'!I189, IF(AND('Raw Data'!J189&lt;'Raw Data'!I189, 'Raw Data'!E189&gt;'Raw Data'!D189), 'Raw Data'!J189, 0))</f>
        <v/>
      </c>
      <c r="BH194">
        <f>IF(OR(AND('Raw Data'!I189&lt;'Raw Data'!J189, 'Raw Data'!I189&gt;BH$1), AND('Raw Data'!J189&lt;'Raw Data'!I189, 'Raw Data'!J189&gt;BH$1)), 1, 0)</f>
        <v/>
      </c>
      <c r="BI194">
        <f>IF(AND(BH194, ABS('Raw Data'!D189-'Raw Data'!E189)&lt;4), 'Raw Data'!Z189, 0)</f>
        <v/>
      </c>
      <c r="BJ194">
        <f>IF('Raw Data'!F189&gt;Analysis!BJ$1, 1, 0)</f>
        <v/>
      </c>
      <c r="BK194">
        <f>IF(BJ194, AQ194, 0)</f>
        <v/>
      </c>
      <c r="BL194">
        <f>IF(AND('Raw Data'!F189&lt;Analysis!BL$1, ISBLANK('Raw Data'!F189)=FALSE), 1, 0)</f>
        <v/>
      </c>
      <c r="BM194">
        <f>IF(BL194, AS194, 0)</f>
        <v/>
      </c>
      <c r="BN194">
        <f>IF(AND('Raw Data'!F189&lt;Analysis!BN$1, ISBLANK('Raw Data'!F189)=FALSE), 1, 0)</f>
        <v/>
      </c>
      <c r="BO194">
        <f>IF(BN194, AI194, 0)</f>
        <v/>
      </c>
    </row>
    <row r="195">
      <c r="A195" s="2">
        <f>'Raw Data'!A190</f>
        <v/>
      </c>
      <c r="B195" s="2">
        <f>IF(A195, 1, 0)</f>
        <v/>
      </c>
      <c r="C195">
        <f>IF('Raw Data'!D190&lt;'Raw Data'!E190, 'Raw Data'!J190, 0)</f>
        <v/>
      </c>
      <c r="D195" s="2">
        <f>IF(A195, 1, 0)</f>
        <v/>
      </c>
      <c r="E195">
        <f>IF('Raw Data'!D190&gt;'Raw Data'!E190, 'Raw Data'!I190, 0)</f>
        <v/>
      </c>
      <c r="F195" s="2">
        <f>IF('Raw Data'!F190&gt;0, 1, 0)</f>
        <v/>
      </c>
      <c r="G195">
        <f>IF(SUM('Raw Data'!D190:E190)&lt;'Raw Data'!F190, 'Raw Data'!H190, 0)</f>
        <v/>
      </c>
      <c r="H195">
        <f>IF('Raw Data'!F190&gt;0, 1, 0)</f>
        <v/>
      </c>
      <c r="I195">
        <f>IF(SUM('Raw Data'!D190:E190)&gt;'Raw Data'!F190, 'Raw Data'!G190, 0)</f>
        <v/>
      </c>
      <c r="J195" s="2">
        <f>IF($A195, 1, 0)</f>
        <v/>
      </c>
      <c r="K195">
        <f>IF(AND('Raw Data'!D190&gt;'Raw Data'!E190, ABS('Raw Data'!D190-'Raw Data'!E190)&lt;14), 'Raw Data'!K190, 0)</f>
        <v/>
      </c>
      <c r="L195" s="2">
        <f>IF($A195, 1, 0)</f>
        <v/>
      </c>
      <c r="M195">
        <f>IF(AND('Raw Data'!D190&gt;'Raw Data'!E190, ABS('Raw Data'!D190-'Raw Data'!E190)&gt;13), 'Raw Data'!L190, 0)</f>
        <v/>
      </c>
      <c r="N195" s="2">
        <f>IF($A195, 1, 0)</f>
        <v/>
      </c>
      <c r="O195">
        <f>IF(AND('Raw Data'!E190&gt;'Raw Data'!D190, ABS('Raw Data'!E190-'Raw Data'!D190)&lt;14), 'Raw Data'!M190, 0)</f>
        <v/>
      </c>
      <c r="P195" s="2">
        <f>IF($A195, 1, 0)</f>
        <v/>
      </c>
      <c r="Q195">
        <f>IF(AND('Raw Data'!E190&gt;'Raw Data'!D190, ABS('Raw Data'!E190-'Raw Data'!D190)&gt;13), 'Raw Data'!N190, 0)</f>
        <v/>
      </c>
      <c r="R195" s="2">
        <f>IF($A195, 1, 0)</f>
        <v/>
      </c>
      <c r="S195">
        <f>IF(AND('Raw Data'!D190&gt;'Raw Data'!E190, ABS('Raw Data'!E190-'Raw Data'!D190)&gt;7), 'Raw Data'!V190, 0)</f>
        <v/>
      </c>
      <c r="T195" s="2">
        <f>IF($A195, 1, 0)</f>
        <v/>
      </c>
      <c r="U195">
        <f>IF(ABS('Raw Data'!D190-'Raw Data'!E190)&lt;8, 'Raw Data'!W190, 0)</f>
        <v/>
      </c>
      <c r="V195" s="2">
        <f>IF($A195, 1, 0)</f>
        <v/>
      </c>
      <c r="W195">
        <f>IF(AND('Raw Data'!E190&gt;'Raw Data'!D190, ABS('Raw Data'!E190-'Raw Data'!D190)&gt;7), 'Raw Data'!X190, 0)</f>
        <v/>
      </c>
      <c r="X195" s="2">
        <f>IF($A195, 1, 0)</f>
        <v/>
      </c>
      <c r="Y195">
        <f>IF(AND('Raw Data'!D190&gt;'Raw Data'!E190, ABS('Raw Data'!E190-'Raw Data'!D190)&gt;3), 'Raw Data'!Y190, 0)</f>
        <v/>
      </c>
      <c r="Z195" s="2">
        <f>IF($A195, 1, 0)</f>
        <v/>
      </c>
      <c r="AA195">
        <f>IF(ABS('Raw Data'!D190-'Raw Data'!E190)&lt;4, 'Raw Data'!Z190, 0)</f>
        <v/>
      </c>
      <c r="AB195" s="2">
        <f>IF($A195, 1, 0)</f>
        <v/>
      </c>
      <c r="AC195">
        <f>IF(AND('Raw Data'!E190&gt;'Raw Data'!D190, ABS('Raw Data'!E190-'Raw Data'!D190)&gt;7), 'Raw Data'!AA190, 0)</f>
        <v/>
      </c>
      <c r="AD195" s="2">
        <f>IF($A195, 1, 0)</f>
        <v/>
      </c>
      <c r="AE195">
        <f>IF(AND('Raw Data'!D190&gt;9, 'Raw Data'!E190&gt;9), 'Raw Data'!AL190, 0)</f>
        <v/>
      </c>
      <c r="AF195" s="2">
        <f>IF($A195, 1, 0)</f>
        <v/>
      </c>
      <c r="AG195">
        <f>IF(AE195=0, 'Raw Data'!AM190, 0)</f>
        <v/>
      </c>
      <c r="AH195" s="2">
        <f>IF($A195, 1, 0)</f>
        <v/>
      </c>
      <c r="AI195">
        <f>IF(AND('Raw Data'!$D190&gt;14, 'Raw Data'!$E190&gt;14), 'Raw Data'!AN190, 0)</f>
        <v/>
      </c>
      <c r="AJ195" s="2">
        <f>IF($A195, 1, 0)</f>
        <v/>
      </c>
      <c r="AK195">
        <f>IF(AI195=0, 'Raw Data'!AO190, 0)</f>
        <v/>
      </c>
      <c r="AL195" s="2">
        <f>IF($A195, 1, 0)</f>
        <v/>
      </c>
      <c r="AM195">
        <f>IF(AND('Raw Data'!$D190&gt;19, 'Raw Data'!$E190&gt;19), 'Raw Data'!AP190, 0)</f>
        <v/>
      </c>
      <c r="AN195" s="2">
        <f>IF($A195, 1, 0)</f>
        <v/>
      </c>
      <c r="AO195">
        <f>IF(AM195=0, 'Raw Data'!AQ190, 0)</f>
        <v/>
      </c>
      <c r="AP195" s="2">
        <f>IF($A195, 1, 0)</f>
        <v/>
      </c>
      <c r="AQ195">
        <f>IF(AND('Raw Data'!$D190&gt;24, 'Raw Data'!$E190&gt;24), 'Raw Data'!AR190, 0)</f>
        <v/>
      </c>
      <c r="AR195" s="2">
        <f>IF($A195, 1, 0)</f>
        <v/>
      </c>
      <c r="AS195">
        <f>IF(AQ195=0, 'Raw Data'!AS190, 0)</f>
        <v/>
      </c>
      <c r="AT195" s="2">
        <f>IF($A195, 1, 0)</f>
        <v/>
      </c>
      <c r="AU195">
        <f>IF(AND('Raw Data'!$D190&gt;29, 'Raw Data'!$E190&gt;29), 'Raw Data'!AT190, 0)</f>
        <v/>
      </c>
      <c r="AV195" s="2">
        <f>IF($A195, 1, 0)</f>
        <v/>
      </c>
      <c r="AW195">
        <f>IF(AU195=0, 'Raw Data'!AU190, 0)</f>
        <v/>
      </c>
      <c r="AX195" s="2">
        <f>IF($A195, 1, 0)</f>
        <v/>
      </c>
      <c r="AY195">
        <f>IF(ISNUMBER('Raw Data'!D190), IF(_xlfn.XLOOKUP(SMALL('Raw Data'!K190:N190, 1), K195:Q195, K195:Q195, 0)&gt;0, SMALL('Raw Data'!K190:N190, 1), 0), 0)</f>
        <v/>
      </c>
      <c r="AZ195" s="2">
        <f>IF($A195, 1, 0)</f>
        <v/>
      </c>
      <c r="BA195">
        <f>IF(ISNUMBER('Raw Data'!D190), IF(_xlfn.XLOOKUP(SMALL('Raw Data'!K190:N190, 2), K195:Q195, K195:Q195, 0)&gt;0, SMALL('Raw Data'!K190:N190, 2), 0), 0)</f>
        <v/>
      </c>
      <c r="BB195" s="2">
        <f>IF($A195, 1, 0)</f>
        <v/>
      </c>
      <c r="BC195">
        <f>IF(ISNUMBER('Raw Data'!D190), IF(_xlfn.XLOOKUP(SMALL('Raw Data'!K190:N190, 3), K195:Q195, K195:Q195, 0)&gt;0, SMALL('Raw Data'!K190:N190, 3), 0), 0)</f>
        <v/>
      </c>
      <c r="BD195" s="2">
        <f>IF($A195, 1, 0)</f>
        <v/>
      </c>
      <c r="BE195">
        <f>IF(ISNUMBER('Raw Data'!D190), IF(_xlfn.XLOOKUP(SMALL('Raw Data'!K190:N190, 4), K195:Q195, K195:Q195, 0)&gt;0, SMALL('Raw Data'!K190:N190, 4), 0), 0)</f>
        <v/>
      </c>
      <c r="BF195" s="2">
        <f>IF($A195, 1, 0)</f>
        <v/>
      </c>
      <c r="BG195">
        <f>IF(AND('Raw Data'!I190&lt;'Raw Data'!J190, 'Raw Data'!D190&gt;'Raw Data'!E190), 'Raw Data'!I190, IF(AND('Raw Data'!J190&lt;'Raw Data'!I190, 'Raw Data'!E190&gt;'Raw Data'!D190), 'Raw Data'!J190, 0))</f>
        <v/>
      </c>
      <c r="BH195">
        <f>IF(OR(AND('Raw Data'!I190&lt;'Raw Data'!J190, 'Raw Data'!I190&gt;BH$1), AND('Raw Data'!J190&lt;'Raw Data'!I190, 'Raw Data'!J190&gt;BH$1)), 1, 0)</f>
        <v/>
      </c>
      <c r="BI195">
        <f>IF(AND(BH195, ABS('Raw Data'!D190-'Raw Data'!E190)&lt;4), 'Raw Data'!Z190, 0)</f>
        <v/>
      </c>
      <c r="BJ195">
        <f>IF('Raw Data'!F190&gt;Analysis!BJ$1, 1, 0)</f>
        <v/>
      </c>
      <c r="BK195">
        <f>IF(BJ195, AQ195, 0)</f>
        <v/>
      </c>
      <c r="BL195">
        <f>IF(AND('Raw Data'!F190&lt;Analysis!BL$1, ISBLANK('Raw Data'!F190)=FALSE), 1, 0)</f>
        <v/>
      </c>
      <c r="BM195">
        <f>IF(BL195, AS195, 0)</f>
        <v/>
      </c>
      <c r="BN195">
        <f>IF(AND('Raw Data'!F190&lt;Analysis!BN$1, ISBLANK('Raw Data'!F190)=FALSE), 1, 0)</f>
        <v/>
      </c>
      <c r="BO195">
        <f>IF(BN195, AI195, 0)</f>
        <v/>
      </c>
    </row>
    <row r="196">
      <c r="A196" s="2">
        <f>'Raw Data'!A191</f>
        <v/>
      </c>
      <c r="B196" s="2">
        <f>IF(A196, 1, 0)</f>
        <v/>
      </c>
      <c r="C196">
        <f>IF('Raw Data'!D191&lt;'Raw Data'!E191, 'Raw Data'!J191, 0)</f>
        <v/>
      </c>
      <c r="D196" s="2">
        <f>IF(A196, 1, 0)</f>
        <v/>
      </c>
      <c r="E196">
        <f>IF('Raw Data'!D191&gt;'Raw Data'!E191, 'Raw Data'!I191, 0)</f>
        <v/>
      </c>
      <c r="F196" s="2">
        <f>IF('Raw Data'!F191&gt;0, 1, 0)</f>
        <v/>
      </c>
      <c r="G196">
        <f>IF(SUM('Raw Data'!D191:E191)&lt;'Raw Data'!F191, 'Raw Data'!H191, 0)</f>
        <v/>
      </c>
      <c r="H196">
        <f>IF('Raw Data'!F191&gt;0, 1, 0)</f>
        <v/>
      </c>
      <c r="I196">
        <f>IF(SUM('Raw Data'!D191:E191)&gt;'Raw Data'!F191, 'Raw Data'!G191, 0)</f>
        <v/>
      </c>
      <c r="J196" s="2">
        <f>IF($A196, 1, 0)</f>
        <v/>
      </c>
      <c r="K196">
        <f>IF(AND('Raw Data'!D191&gt;'Raw Data'!E191, ABS('Raw Data'!D191-'Raw Data'!E191)&lt;14), 'Raw Data'!K191, 0)</f>
        <v/>
      </c>
      <c r="L196" s="2">
        <f>IF($A196, 1, 0)</f>
        <v/>
      </c>
      <c r="M196">
        <f>IF(AND('Raw Data'!D191&gt;'Raw Data'!E191, ABS('Raw Data'!D191-'Raw Data'!E191)&gt;13), 'Raw Data'!L191, 0)</f>
        <v/>
      </c>
      <c r="N196" s="2">
        <f>IF($A196, 1, 0)</f>
        <v/>
      </c>
      <c r="O196">
        <f>IF(AND('Raw Data'!E191&gt;'Raw Data'!D191, ABS('Raw Data'!E191-'Raw Data'!D191)&lt;14), 'Raw Data'!M191, 0)</f>
        <v/>
      </c>
      <c r="P196" s="2">
        <f>IF($A196, 1, 0)</f>
        <v/>
      </c>
      <c r="Q196">
        <f>IF(AND('Raw Data'!E191&gt;'Raw Data'!D191, ABS('Raw Data'!E191-'Raw Data'!D191)&gt;13), 'Raw Data'!N191, 0)</f>
        <v/>
      </c>
      <c r="R196" s="2">
        <f>IF($A196, 1, 0)</f>
        <v/>
      </c>
      <c r="S196">
        <f>IF(AND('Raw Data'!D191&gt;'Raw Data'!E191, ABS('Raw Data'!E191-'Raw Data'!D191)&gt;7), 'Raw Data'!V191, 0)</f>
        <v/>
      </c>
      <c r="T196" s="2">
        <f>IF($A196, 1, 0)</f>
        <v/>
      </c>
      <c r="U196">
        <f>IF(ABS('Raw Data'!D191-'Raw Data'!E191)&lt;8, 'Raw Data'!W191, 0)</f>
        <v/>
      </c>
      <c r="V196" s="2">
        <f>IF($A196, 1, 0)</f>
        <v/>
      </c>
      <c r="W196">
        <f>IF(AND('Raw Data'!E191&gt;'Raw Data'!D191, ABS('Raw Data'!E191-'Raw Data'!D191)&gt;7), 'Raw Data'!X191, 0)</f>
        <v/>
      </c>
      <c r="X196" s="2">
        <f>IF($A196, 1, 0)</f>
        <v/>
      </c>
      <c r="Y196">
        <f>IF(AND('Raw Data'!D191&gt;'Raw Data'!E191, ABS('Raw Data'!E191-'Raw Data'!D191)&gt;3), 'Raw Data'!Y191, 0)</f>
        <v/>
      </c>
      <c r="Z196" s="2">
        <f>IF($A196, 1, 0)</f>
        <v/>
      </c>
      <c r="AA196">
        <f>IF(ABS('Raw Data'!D191-'Raw Data'!E191)&lt;4, 'Raw Data'!Z191, 0)</f>
        <v/>
      </c>
      <c r="AB196" s="2">
        <f>IF($A196, 1, 0)</f>
        <v/>
      </c>
      <c r="AC196">
        <f>IF(AND('Raw Data'!E191&gt;'Raw Data'!D191, ABS('Raw Data'!E191-'Raw Data'!D191)&gt;7), 'Raw Data'!AA191, 0)</f>
        <v/>
      </c>
      <c r="AD196" s="2">
        <f>IF($A196, 1, 0)</f>
        <v/>
      </c>
      <c r="AE196">
        <f>IF(AND('Raw Data'!D191&gt;9, 'Raw Data'!E191&gt;9), 'Raw Data'!AL191, 0)</f>
        <v/>
      </c>
      <c r="AF196" s="2">
        <f>IF($A196, 1, 0)</f>
        <v/>
      </c>
      <c r="AG196">
        <f>IF(AE196=0, 'Raw Data'!AM191, 0)</f>
        <v/>
      </c>
      <c r="AH196" s="2">
        <f>IF($A196, 1, 0)</f>
        <v/>
      </c>
      <c r="AI196">
        <f>IF(AND('Raw Data'!$D191&gt;14, 'Raw Data'!$E191&gt;14), 'Raw Data'!AN191, 0)</f>
        <v/>
      </c>
      <c r="AJ196" s="2">
        <f>IF($A196, 1, 0)</f>
        <v/>
      </c>
      <c r="AK196">
        <f>IF(AI196=0, 'Raw Data'!AO191, 0)</f>
        <v/>
      </c>
      <c r="AL196" s="2">
        <f>IF($A196, 1, 0)</f>
        <v/>
      </c>
      <c r="AM196">
        <f>IF(AND('Raw Data'!$D191&gt;19, 'Raw Data'!$E191&gt;19), 'Raw Data'!AP191, 0)</f>
        <v/>
      </c>
      <c r="AN196" s="2">
        <f>IF($A196, 1, 0)</f>
        <v/>
      </c>
      <c r="AO196">
        <f>IF(AM196=0, 'Raw Data'!AQ191, 0)</f>
        <v/>
      </c>
      <c r="AP196" s="2">
        <f>IF($A196, 1, 0)</f>
        <v/>
      </c>
      <c r="AQ196">
        <f>IF(AND('Raw Data'!$D191&gt;24, 'Raw Data'!$E191&gt;24), 'Raw Data'!AR191, 0)</f>
        <v/>
      </c>
      <c r="AR196" s="2">
        <f>IF($A196, 1, 0)</f>
        <v/>
      </c>
      <c r="AS196">
        <f>IF(AQ196=0, 'Raw Data'!AS191, 0)</f>
        <v/>
      </c>
      <c r="AT196" s="2">
        <f>IF($A196, 1, 0)</f>
        <v/>
      </c>
      <c r="AU196">
        <f>IF(AND('Raw Data'!$D191&gt;29, 'Raw Data'!$E191&gt;29), 'Raw Data'!AT191, 0)</f>
        <v/>
      </c>
      <c r="AV196" s="2">
        <f>IF($A196, 1, 0)</f>
        <v/>
      </c>
      <c r="AW196">
        <f>IF(AU196=0, 'Raw Data'!AU191, 0)</f>
        <v/>
      </c>
      <c r="AX196" s="2">
        <f>IF($A196, 1, 0)</f>
        <v/>
      </c>
      <c r="AY196">
        <f>IF(ISNUMBER('Raw Data'!D191), IF(_xlfn.XLOOKUP(SMALL('Raw Data'!K191:N191, 1), K196:Q196, K196:Q196, 0)&gt;0, SMALL('Raw Data'!K191:N191, 1), 0), 0)</f>
        <v/>
      </c>
      <c r="AZ196" s="2">
        <f>IF($A196, 1, 0)</f>
        <v/>
      </c>
      <c r="BA196">
        <f>IF(ISNUMBER('Raw Data'!D191), IF(_xlfn.XLOOKUP(SMALL('Raw Data'!K191:N191, 2), K196:Q196, K196:Q196, 0)&gt;0, SMALL('Raw Data'!K191:N191, 2), 0), 0)</f>
        <v/>
      </c>
      <c r="BB196" s="2">
        <f>IF($A196, 1, 0)</f>
        <v/>
      </c>
      <c r="BC196">
        <f>IF(ISNUMBER('Raw Data'!D191), IF(_xlfn.XLOOKUP(SMALL('Raw Data'!K191:N191, 3), K196:Q196, K196:Q196, 0)&gt;0, SMALL('Raw Data'!K191:N191, 3), 0), 0)</f>
        <v/>
      </c>
      <c r="BD196" s="2">
        <f>IF($A196, 1, 0)</f>
        <v/>
      </c>
      <c r="BE196">
        <f>IF(ISNUMBER('Raw Data'!D191), IF(_xlfn.XLOOKUP(SMALL('Raw Data'!K191:N191, 4), K196:Q196, K196:Q196, 0)&gt;0, SMALL('Raw Data'!K191:N191, 4), 0), 0)</f>
        <v/>
      </c>
      <c r="BF196" s="2">
        <f>IF($A196, 1, 0)</f>
        <v/>
      </c>
      <c r="BG196">
        <f>IF(AND('Raw Data'!I191&lt;'Raw Data'!J191, 'Raw Data'!D191&gt;'Raw Data'!E191), 'Raw Data'!I191, IF(AND('Raw Data'!J191&lt;'Raw Data'!I191, 'Raw Data'!E191&gt;'Raw Data'!D191), 'Raw Data'!J191, 0))</f>
        <v/>
      </c>
      <c r="BH196">
        <f>IF(OR(AND('Raw Data'!I191&lt;'Raw Data'!J191, 'Raw Data'!I191&gt;BH$1), AND('Raw Data'!J191&lt;'Raw Data'!I191, 'Raw Data'!J191&gt;BH$1)), 1, 0)</f>
        <v/>
      </c>
      <c r="BI196">
        <f>IF(AND(BH196, ABS('Raw Data'!D191-'Raw Data'!E191)&lt;4), 'Raw Data'!Z191, 0)</f>
        <v/>
      </c>
      <c r="BJ196">
        <f>IF('Raw Data'!F191&gt;Analysis!BJ$1, 1, 0)</f>
        <v/>
      </c>
      <c r="BK196">
        <f>IF(BJ196, AQ196, 0)</f>
        <v/>
      </c>
      <c r="BL196">
        <f>IF(AND('Raw Data'!F191&lt;Analysis!BL$1, ISBLANK('Raw Data'!F191)=FALSE), 1, 0)</f>
        <v/>
      </c>
      <c r="BM196">
        <f>IF(BL196, AS196, 0)</f>
        <v/>
      </c>
      <c r="BN196">
        <f>IF(AND('Raw Data'!F191&lt;Analysis!BN$1, ISBLANK('Raw Data'!F191)=FALSE), 1, 0)</f>
        <v/>
      </c>
      <c r="BO196">
        <f>IF(BN196, AI196, 0)</f>
        <v/>
      </c>
    </row>
    <row r="197">
      <c r="A197" s="2">
        <f>'Raw Data'!A192</f>
        <v/>
      </c>
      <c r="B197" s="2">
        <f>IF(A197, 1, 0)</f>
        <v/>
      </c>
      <c r="C197">
        <f>IF('Raw Data'!D192&lt;'Raw Data'!E192, 'Raw Data'!J192, 0)</f>
        <v/>
      </c>
      <c r="D197" s="2">
        <f>IF(A197, 1, 0)</f>
        <v/>
      </c>
      <c r="E197">
        <f>IF('Raw Data'!D192&gt;'Raw Data'!E192, 'Raw Data'!I192, 0)</f>
        <v/>
      </c>
      <c r="F197" s="2">
        <f>IF('Raw Data'!F192&gt;0, 1, 0)</f>
        <v/>
      </c>
      <c r="G197">
        <f>IF(SUM('Raw Data'!D192:E192)&lt;'Raw Data'!F192, 'Raw Data'!H192, 0)</f>
        <v/>
      </c>
      <c r="H197">
        <f>IF('Raw Data'!F192&gt;0, 1, 0)</f>
        <v/>
      </c>
      <c r="I197">
        <f>IF(SUM('Raw Data'!D192:E192)&gt;'Raw Data'!F192, 'Raw Data'!G192, 0)</f>
        <v/>
      </c>
      <c r="J197" s="2">
        <f>IF($A197, 1, 0)</f>
        <v/>
      </c>
      <c r="K197">
        <f>IF(AND('Raw Data'!D192&gt;'Raw Data'!E192, ABS('Raw Data'!D192-'Raw Data'!E192)&lt;14), 'Raw Data'!K192, 0)</f>
        <v/>
      </c>
      <c r="L197" s="2">
        <f>IF($A197, 1, 0)</f>
        <v/>
      </c>
      <c r="M197">
        <f>IF(AND('Raw Data'!D192&gt;'Raw Data'!E192, ABS('Raw Data'!D192-'Raw Data'!E192)&gt;13), 'Raw Data'!L192, 0)</f>
        <v/>
      </c>
      <c r="N197" s="2">
        <f>IF($A197, 1, 0)</f>
        <v/>
      </c>
      <c r="O197">
        <f>IF(AND('Raw Data'!E192&gt;'Raw Data'!D192, ABS('Raw Data'!E192-'Raw Data'!D192)&lt;14), 'Raw Data'!M192, 0)</f>
        <v/>
      </c>
      <c r="P197" s="2">
        <f>IF($A197, 1, 0)</f>
        <v/>
      </c>
      <c r="Q197">
        <f>IF(AND('Raw Data'!E192&gt;'Raw Data'!D192, ABS('Raw Data'!E192-'Raw Data'!D192)&gt;13), 'Raw Data'!N192, 0)</f>
        <v/>
      </c>
      <c r="R197" s="2">
        <f>IF($A197, 1, 0)</f>
        <v/>
      </c>
      <c r="S197">
        <f>IF(AND('Raw Data'!D192&gt;'Raw Data'!E192, ABS('Raw Data'!E192-'Raw Data'!D192)&gt;7), 'Raw Data'!V192, 0)</f>
        <v/>
      </c>
      <c r="T197" s="2">
        <f>IF($A197, 1, 0)</f>
        <v/>
      </c>
      <c r="U197">
        <f>IF(ABS('Raw Data'!D192-'Raw Data'!E192)&lt;8, 'Raw Data'!W192, 0)</f>
        <v/>
      </c>
      <c r="V197" s="2">
        <f>IF($A197, 1, 0)</f>
        <v/>
      </c>
      <c r="W197">
        <f>IF(AND('Raw Data'!E192&gt;'Raw Data'!D192, ABS('Raw Data'!E192-'Raw Data'!D192)&gt;7), 'Raw Data'!X192, 0)</f>
        <v/>
      </c>
      <c r="X197" s="2">
        <f>IF($A197, 1, 0)</f>
        <v/>
      </c>
      <c r="Y197">
        <f>IF(AND('Raw Data'!D192&gt;'Raw Data'!E192, ABS('Raw Data'!E192-'Raw Data'!D192)&gt;3), 'Raw Data'!Y192, 0)</f>
        <v/>
      </c>
      <c r="Z197" s="2">
        <f>IF($A197, 1, 0)</f>
        <v/>
      </c>
      <c r="AA197">
        <f>IF(ABS('Raw Data'!D192-'Raw Data'!E192)&lt;4, 'Raw Data'!Z192, 0)</f>
        <v/>
      </c>
      <c r="AB197" s="2">
        <f>IF($A197, 1, 0)</f>
        <v/>
      </c>
      <c r="AC197">
        <f>IF(AND('Raw Data'!E192&gt;'Raw Data'!D192, ABS('Raw Data'!E192-'Raw Data'!D192)&gt;7), 'Raw Data'!AA192, 0)</f>
        <v/>
      </c>
      <c r="AD197" s="2">
        <f>IF($A197, 1, 0)</f>
        <v/>
      </c>
      <c r="AE197">
        <f>IF(AND('Raw Data'!D192&gt;9, 'Raw Data'!E192&gt;9), 'Raw Data'!AL192, 0)</f>
        <v/>
      </c>
      <c r="AF197" s="2">
        <f>IF($A197, 1, 0)</f>
        <v/>
      </c>
      <c r="AG197">
        <f>IF(AE197=0, 'Raw Data'!AM192, 0)</f>
        <v/>
      </c>
      <c r="AH197" s="2">
        <f>IF($A197, 1, 0)</f>
        <v/>
      </c>
      <c r="AI197">
        <f>IF(AND('Raw Data'!$D192&gt;14, 'Raw Data'!$E192&gt;14), 'Raw Data'!AN192, 0)</f>
        <v/>
      </c>
      <c r="AJ197" s="2">
        <f>IF($A197, 1, 0)</f>
        <v/>
      </c>
      <c r="AK197">
        <f>IF(AI197=0, 'Raw Data'!AO192, 0)</f>
        <v/>
      </c>
      <c r="AL197" s="2">
        <f>IF($A197, 1, 0)</f>
        <v/>
      </c>
      <c r="AM197">
        <f>IF(AND('Raw Data'!$D192&gt;19, 'Raw Data'!$E192&gt;19), 'Raw Data'!AP192, 0)</f>
        <v/>
      </c>
      <c r="AN197" s="2">
        <f>IF($A197, 1, 0)</f>
        <v/>
      </c>
      <c r="AO197">
        <f>IF(AM197=0, 'Raw Data'!AQ192, 0)</f>
        <v/>
      </c>
      <c r="AP197" s="2">
        <f>IF($A197, 1, 0)</f>
        <v/>
      </c>
      <c r="AQ197">
        <f>IF(AND('Raw Data'!$D192&gt;24, 'Raw Data'!$E192&gt;24), 'Raw Data'!AR192, 0)</f>
        <v/>
      </c>
      <c r="AR197" s="2">
        <f>IF($A197, 1, 0)</f>
        <v/>
      </c>
      <c r="AS197">
        <f>IF(AQ197=0, 'Raw Data'!AS192, 0)</f>
        <v/>
      </c>
      <c r="AT197" s="2">
        <f>IF($A197, 1, 0)</f>
        <v/>
      </c>
      <c r="AU197">
        <f>IF(AND('Raw Data'!$D192&gt;29, 'Raw Data'!$E192&gt;29), 'Raw Data'!AT192, 0)</f>
        <v/>
      </c>
      <c r="AV197" s="2">
        <f>IF($A197, 1, 0)</f>
        <v/>
      </c>
      <c r="AW197">
        <f>IF(AU197=0, 'Raw Data'!AU192, 0)</f>
        <v/>
      </c>
      <c r="AX197" s="2">
        <f>IF($A197, 1, 0)</f>
        <v/>
      </c>
      <c r="AY197">
        <f>IF(ISNUMBER('Raw Data'!D192), IF(_xlfn.XLOOKUP(SMALL('Raw Data'!K192:N192, 1), K197:Q197, K197:Q197, 0)&gt;0, SMALL('Raw Data'!K192:N192, 1), 0), 0)</f>
        <v/>
      </c>
      <c r="AZ197" s="2">
        <f>IF($A197, 1, 0)</f>
        <v/>
      </c>
      <c r="BA197">
        <f>IF(ISNUMBER('Raw Data'!D192), IF(_xlfn.XLOOKUP(SMALL('Raw Data'!K192:N192, 2), K197:Q197, K197:Q197, 0)&gt;0, SMALL('Raw Data'!K192:N192, 2), 0), 0)</f>
        <v/>
      </c>
      <c r="BB197" s="2">
        <f>IF($A197, 1, 0)</f>
        <v/>
      </c>
      <c r="BC197">
        <f>IF(ISNUMBER('Raw Data'!D192), IF(_xlfn.XLOOKUP(SMALL('Raw Data'!K192:N192, 3), K197:Q197, K197:Q197, 0)&gt;0, SMALL('Raw Data'!K192:N192, 3), 0), 0)</f>
        <v/>
      </c>
      <c r="BD197" s="2">
        <f>IF($A197, 1, 0)</f>
        <v/>
      </c>
      <c r="BE197">
        <f>IF(ISNUMBER('Raw Data'!D192), IF(_xlfn.XLOOKUP(SMALL('Raw Data'!K192:N192, 4), K197:Q197, K197:Q197, 0)&gt;0, SMALL('Raw Data'!K192:N192, 4), 0), 0)</f>
        <v/>
      </c>
      <c r="BF197" s="2">
        <f>IF($A197, 1, 0)</f>
        <v/>
      </c>
      <c r="BG197">
        <f>IF(AND('Raw Data'!I192&lt;'Raw Data'!J192, 'Raw Data'!D192&gt;'Raw Data'!E192), 'Raw Data'!I192, IF(AND('Raw Data'!J192&lt;'Raw Data'!I192, 'Raw Data'!E192&gt;'Raw Data'!D192), 'Raw Data'!J192, 0))</f>
        <v/>
      </c>
      <c r="BH197">
        <f>IF(OR(AND('Raw Data'!I192&lt;'Raw Data'!J192, 'Raw Data'!I192&gt;BH$1), AND('Raw Data'!J192&lt;'Raw Data'!I192, 'Raw Data'!J192&gt;BH$1)), 1, 0)</f>
        <v/>
      </c>
      <c r="BI197">
        <f>IF(AND(BH197, ABS('Raw Data'!D192-'Raw Data'!E192)&lt;4), 'Raw Data'!Z192, 0)</f>
        <v/>
      </c>
      <c r="BJ197">
        <f>IF('Raw Data'!F192&gt;Analysis!BJ$1, 1, 0)</f>
        <v/>
      </c>
      <c r="BK197">
        <f>IF(BJ197, AQ197, 0)</f>
        <v/>
      </c>
      <c r="BL197">
        <f>IF(AND('Raw Data'!F192&lt;Analysis!BL$1, ISBLANK('Raw Data'!F192)=FALSE), 1, 0)</f>
        <v/>
      </c>
      <c r="BM197">
        <f>IF(BL197, AS197, 0)</f>
        <v/>
      </c>
      <c r="BN197">
        <f>IF(AND('Raw Data'!F192&lt;Analysis!BN$1, ISBLANK('Raw Data'!F192)=FALSE), 1, 0)</f>
        <v/>
      </c>
      <c r="BO197">
        <f>IF(BN197, AI197, 0)</f>
        <v/>
      </c>
    </row>
    <row r="198">
      <c r="A198" s="2">
        <f>'Raw Data'!A193</f>
        <v/>
      </c>
      <c r="B198" s="2">
        <f>IF(A198, 1, 0)</f>
        <v/>
      </c>
      <c r="C198">
        <f>IF('Raw Data'!D193&lt;'Raw Data'!E193, 'Raw Data'!J193, 0)</f>
        <v/>
      </c>
      <c r="D198" s="2">
        <f>IF(A198, 1, 0)</f>
        <v/>
      </c>
      <c r="E198">
        <f>IF('Raw Data'!D193&gt;'Raw Data'!E193, 'Raw Data'!I193, 0)</f>
        <v/>
      </c>
      <c r="F198" s="2">
        <f>IF('Raw Data'!F193&gt;0, 1, 0)</f>
        <v/>
      </c>
      <c r="G198">
        <f>IF(SUM('Raw Data'!D193:E193)&lt;'Raw Data'!F193, 'Raw Data'!H193, 0)</f>
        <v/>
      </c>
      <c r="H198">
        <f>IF('Raw Data'!F193&gt;0, 1, 0)</f>
        <v/>
      </c>
      <c r="I198">
        <f>IF(SUM('Raw Data'!D193:E193)&gt;'Raw Data'!F193, 'Raw Data'!G193, 0)</f>
        <v/>
      </c>
      <c r="J198" s="2">
        <f>IF($A198, 1, 0)</f>
        <v/>
      </c>
      <c r="K198">
        <f>IF(AND('Raw Data'!D193&gt;'Raw Data'!E193, ABS('Raw Data'!D193-'Raw Data'!E193)&lt;14), 'Raw Data'!K193, 0)</f>
        <v/>
      </c>
      <c r="L198" s="2">
        <f>IF($A198, 1, 0)</f>
        <v/>
      </c>
      <c r="M198">
        <f>IF(AND('Raw Data'!D193&gt;'Raw Data'!E193, ABS('Raw Data'!D193-'Raw Data'!E193)&gt;13), 'Raw Data'!L193, 0)</f>
        <v/>
      </c>
      <c r="N198" s="2">
        <f>IF($A198, 1, 0)</f>
        <v/>
      </c>
      <c r="O198">
        <f>IF(AND('Raw Data'!E193&gt;'Raw Data'!D193, ABS('Raw Data'!E193-'Raw Data'!D193)&lt;14), 'Raw Data'!M193, 0)</f>
        <v/>
      </c>
      <c r="P198" s="2">
        <f>IF($A198, 1, 0)</f>
        <v/>
      </c>
      <c r="Q198">
        <f>IF(AND('Raw Data'!E193&gt;'Raw Data'!D193, ABS('Raw Data'!E193-'Raw Data'!D193)&gt;13), 'Raw Data'!N193, 0)</f>
        <v/>
      </c>
      <c r="R198" s="2">
        <f>IF($A198, 1, 0)</f>
        <v/>
      </c>
      <c r="S198">
        <f>IF(AND('Raw Data'!D193&gt;'Raw Data'!E193, ABS('Raw Data'!E193-'Raw Data'!D193)&gt;7), 'Raw Data'!V193, 0)</f>
        <v/>
      </c>
      <c r="T198" s="2">
        <f>IF($A198, 1, 0)</f>
        <v/>
      </c>
      <c r="U198">
        <f>IF(ABS('Raw Data'!D193-'Raw Data'!E193)&lt;8, 'Raw Data'!W193, 0)</f>
        <v/>
      </c>
      <c r="V198" s="2">
        <f>IF($A198, 1, 0)</f>
        <v/>
      </c>
      <c r="W198">
        <f>IF(AND('Raw Data'!E193&gt;'Raw Data'!D193, ABS('Raw Data'!E193-'Raw Data'!D193)&gt;7), 'Raw Data'!X193, 0)</f>
        <v/>
      </c>
      <c r="X198" s="2">
        <f>IF($A198, 1, 0)</f>
        <v/>
      </c>
      <c r="Y198">
        <f>IF(AND('Raw Data'!D193&gt;'Raw Data'!E193, ABS('Raw Data'!E193-'Raw Data'!D193)&gt;3), 'Raw Data'!Y193, 0)</f>
        <v/>
      </c>
      <c r="Z198" s="2">
        <f>IF($A198, 1, 0)</f>
        <v/>
      </c>
      <c r="AA198">
        <f>IF(ABS('Raw Data'!D193-'Raw Data'!E193)&lt;4, 'Raw Data'!Z193, 0)</f>
        <v/>
      </c>
      <c r="AB198" s="2">
        <f>IF($A198, 1, 0)</f>
        <v/>
      </c>
      <c r="AC198">
        <f>IF(AND('Raw Data'!E193&gt;'Raw Data'!D193, ABS('Raw Data'!E193-'Raw Data'!D193)&gt;7), 'Raw Data'!AA193, 0)</f>
        <v/>
      </c>
      <c r="AD198" s="2">
        <f>IF($A198, 1, 0)</f>
        <v/>
      </c>
      <c r="AE198">
        <f>IF(AND('Raw Data'!D193&gt;9, 'Raw Data'!E193&gt;9), 'Raw Data'!AL193, 0)</f>
        <v/>
      </c>
      <c r="AF198" s="2">
        <f>IF($A198, 1, 0)</f>
        <v/>
      </c>
      <c r="AG198">
        <f>IF(AE198=0, 'Raw Data'!AM193, 0)</f>
        <v/>
      </c>
      <c r="AH198" s="2">
        <f>IF($A198, 1, 0)</f>
        <v/>
      </c>
      <c r="AI198">
        <f>IF(AND('Raw Data'!$D193&gt;14, 'Raw Data'!$E193&gt;14), 'Raw Data'!AN193, 0)</f>
        <v/>
      </c>
      <c r="AJ198" s="2">
        <f>IF($A198, 1, 0)</f>
        <v/>
      </c>
      <c r="AK198">
        <f>IF(AI198=0, 'Raw Data'!AO193, 0)</f>
        <v/>
      </c>
      <c r="AL198" s="2">
        <f>IF($A198, 1, 0)</f>
        <v/>
      </c>
      <c r="AM198">
        <f>IF(AND('Raw Data'!$D193&gt;19, 'Raw Data'!$E193&gt;19), 'Raw Data'!AP193, 0)</f>
        <v/>
      </c>
      <c r="AN198" s="2">
        <f>IF($A198, 1, 0)</f>
        <v/>
      </c>
      <c r="AO198">
        <f>IF(AM198=0, 'Raw Data'!AQ193, 0)</f>
        <v/>
      </c>
      <c r="AP198" s="2">
        <f>IF($A198, 1, 0)</f>
        <v/>
      </c>
      <c r="AQ198">
        <f>IF(AND('Raw Data'!$D193&gt;24, 'Raw Data'!$E193&gt;24), 'Raw Data'!AR193, 0)</f>
        <v/>
      </c>
      <c r="AR198" s="2">
        <f>IF($A198, 1, 0)</f>
        <v/>
      </c>
      <c r="AS198">
        <f>IF(AQ198=0, 'Raw Data'!AS193, 0)</f>
        <v/>
      </c>
      <c r="AT198" s="2">
        <f>IF($A198, 1, 0)</f>
        <v/>
      </c>
      <c r="AU198">
        <f>IF(AND('Raw Data'!$D193&gt;29, 'Raw Data'!$E193&gt;29), 'Raw Data'!AT193, 0)</f>
        <v/>
      </c>
      <c r="AV198" s="2">
        <f>IF($A198, 1, 0)</f>
        <v/>
      </c>
      <c r="AW198">
        <f>IF(AU198=0, 'Raw Data'!AU193, 0)</f>
        <v/>
      </c>
      <c r="AX198" s="2">
        <f>IF($A198, 1, 0)</f>
        <v/>
      </c>
      <c r="AY198">
        <f>IF(ISNUMBER('Raw Data'!D193), IF(_xlfn.XLOOKUP(SMALL('Raw Data'!K193:N193, 1), K198:Q198, K198:Q198, 0)&gt;0, SMALL('Raw Data'!K193:N193, 1), 0), 0)</f>
        <v/>
      </c>
      <c r="AZ198" s="2">
        <f>IF($A198, 1, 0)</f>
        <v/>
      </c>
      <c r="BA198">
        <f>IF(ISNUMBER('Raw Data'!D193), IF(_xlfn.XLOOKUP(SMALL('Raw Data'!K193:N193, 2), K198:Q198, K198:Q198, 0)&gt;0, SMALL('Raw Data'!K193:N193, 2), 0), 0)</f>
        <v/>
      </c>
      <c r="BB198" s="2">
        <f>IF($A198, 1, 0)</f>
        <v/>
      </c>
      <c r="BC198">
        <f>IF(ISNUMBER('Raw Data'!D193), IF(_xlfn.XLOOKUP(SMALL('Raw Data'!K193:N193, 3), K198:Q198, K198:Q198, 0)&gt;0, SMALL('Raw Data'!K193:N193, 3), 0), 0)</f>
        <v/>
      </c>
      <c r="BD198" s="2">
        <f>IF($A198, 1, 0)</f>
        <v/>
      </c>
      <c r="BE198">
        <f>IF(ISNUMBER('Raw Data'!D193), IF(_xlfn.XLOOKUP(SMALL('Raw Data'!K193:N193, 4), K198:Q198, K198:Q198, 0)&gt;0, SMALL('Raw Data'!K193:N193, 4), 0), 0)</f>
        <v/>
      </c>
      <c r="BF198" s="2">
        <f>IF($A198, 1, 0)</f>
        <v/>
      </c>
      <c r="BG198">
        <f>IF(AND('Raw Data'!I193&lt;'Raw Data'!J193, 'Raw Data'!D193&gt;'Raw Data'!E193), 'Raw Data'!I193, IF(AND('Raw Data'!J193&lt;'Raw Data'!I193, 'Raw Data'!E193&gt;'Raw Data'!D193), 'Raw Data'!J193, 0))</f>
        <v/>
      </c>
      <c r="BH198">
        <f>IF(OR(AND('Raw Data'!I193&lt;'Raw Data'!J193, 'Raw Data'!I193&gt;BH$1), AND('Raw Data'!J193&lt;'Raw Data'!I193, 'Raw Data'!J193&gt;BH$1)), 1, 0)</f>
        <v/>
      </c>
      <c r="BI198">
        <f>IF(AND(BH198, ABS('Raw Data'!D193-'Raw Data'!E193)&lt;4), 'Raw Data'!Z193, 0)</f>
        <v/>
      </c>
      <c r="BJ198">
        <f>IF('Raw Data'!F193&gt;Analysis!BJ$1, 1, 0)</f>
        <v/>
      </c>
      <c r="BK198">
        <f>IF(BJ198, AQ198, 0)</f>
        <v/>
      </c>
      <c r="BL198">
        <f>IF(AND('Raw Data'!F193&lt;Analysis!BL$1, ISBLANK('Raw Data'!F193)=FALSE), 1, 0)</f>
        <v/>
      </c>
      <c r="BM198">
        <f>IF(BL198, AS198, 0)</f>
        <v/>
      </c>
      <c r="BN198">
        <f>IF(AND('Raw Data'!F193&lt;Analysis!BN$1, ISBLANK('Raw Data'!F193)=FALSE), 1, 0)</f>
        <v/>
      </c>
      <c r="BO198">
        <f>IF(BN198, AI198, 0)</f>
        <v/>
      </c>
    </row>
    <row r="199">
      <c r="A199" s="2">
        <f>'Raw Data'!A194</f>
        <v/>
      </c>
      <c r="B199" s="2">
        <f>IF(A199, 1, 0)</f>
        <v/>
      </c>
      <c r="C199">
        <f>IF('Raw Data'!D194&lt;'Raw Data'!E194, 'Raw Data'!J194, 0)</f>
        <v/>
      </c>
      <c r="D199" s="2">
        <f>IF(A199, 1, 0)</f>
        <v/>
      </c>
      <c r="E199">
        <f>IF('Raw Data'!D194&gt;'Raw Data'!E194, 'Raw Data'!I194, 0)</f>
        <v/>
      </c>
      <c r="F199" s="2">
        <f>IF('Raw Data'!F194&gt;0, 1, 0)</f>
        <v/>
      </c>
      <c r="G199">
        <f>IF(SUM('Raw Data'!D194:E194)&lt;'Raw Data'!F194, 'Raw Data'!H194, 0)</f>
        <v/>
      </c>
      <c r="H199">
        <f>IF('Raw Data'!F194&gt;0, 1, 0)</f>
        <v/>
      </c>
      <c r="I199">
        <f>IF(SUM('Raw Data'!D194:E194)&gt;'Raw Data'!F194, 'Raw Data'!G194, 0)</f>
        <v/>
      </c>
      <c r="J199" s="2">
        <f>IF($A199, 1, 0)</f>
        <v/>
      </c>
      <c r="K199">
        <f>IF(AND('Raw Data'!D194&gt;'Raw Data'!E194, ABS('Raw Data'!D194-'Raw Data'!E194)&lt;14), 'Raw Data'!K194, 0)</f>
        <v/>
      </c>
      <c r="L199" s="2">
        <f>IF($A199, 1, 0)</f>
        <v/>
      </c>
      <c r="M199">
        <f>IF(AND('Raw Data'!D194&gt;'Raw Data'!E194, ABS('Raw Data'!D194-'Raw Data'!E194)&gt;13), 'Raw Data'!L194, 0)</f>
        <v/>
      </c>
      <c r="N199" s="2">
        <f>IF($A199, 1, 0)</f>
        <v/>
      </c>
      <c r="O199">
        <f>IF(AND('Raw Data'!E194&gt;'Raw Data'!D194, ABS('Raw Data'!E194-'Raw Data'!D194)&lt;14), 'Raw Data'!M194, 0)</f>
        <v/>
      </c>
      <c r="P199" s="2">
        <f>IF($A199, 1, 0)</f>
        <v/>
      </c>
      <c r="Q199">
        <f>IF(AND('Raw Data'!E194&gt;'Raw Data'!D194, ABS('Raw Data'!E194-'Raw Data'!D194)&gt;13), 'Raw Data'!N194, 0)</f>
        <v/>
      </c>
      <c r="R199" s="2">
        <f>IF($A199, 1, 0)</f>
        <v/>
      </c>
      <c r="S199">
        <f>IF(AND('Raw Data'!D194&gt;'Raw Data'!E194, ABS('Raw Data'!E194-'Raw Data'!D194)&gt;7), 'Raw Data'!V194, 0)</f>
        <v/>
      </c>
      <c r="T199" s="2">
        <f>IF($A199, 1, 0)</f>
        <v/>
      </c>
      <c r="U199">
        <f>IF(ABS('Raw Data'!D194-'Raw Data'!E194)&lt;8, 'Raw Data'!W194, 0)</f>
        <v/>
      </c>
      <c r="V199" s="2">
        <f>IF($A199, 1, 0)</f>
        <v/>
      </c>
      <c r="W199">
        <f>IF(AND('Raw Data'!E194&gt;'Raw Data'!D194, ABS('Raw Data'!E194-'Raw Data'!D194)&gt;7), 'Raw Data'!X194, 0)</f>
        <v/>
      </c>
      <c r="X199" s="2">
        <f>IF($A199, 1, 0)</f>
        <v/>
      </c>
      <c r="Y199">
        <f>IF(AND('Raw Data'!D194&gt;'Raw Data'!E194, ABS('Raw Data'!E194-'Raw Data'!D194)&gt;3), 'Raw Data'!Y194, 0)</f>
        <v/>
      </c>
      <c r="Z199" s="2">
        <f>IF($A199, 1, 0)</f>
        <v/>
      </c>
      <c r="AA199">
        <f>IF(ABS('Raw Data'!D194-'Raw Data'!E194)&lt;4, 'Raw Data'!Z194, 0)</f>
        <v/>
      </c>
      <c r="AB199" s="2">
        <f>IF($A199, 1, 0)</f>
        <v/>
      </c>
      <c r="AC199">
        <f>IF(AND('Raw Data'!E194&gt;'Raw Data'!D194, ABS('Raw Data'!E194-'Raw Data'!D194)&gt;7), 'Raw Data'!AA194, 0)</f>
        <v/>
      </c>
      <c r="AD199" s="2">
        <f>IF($A199, 1, 0)</f>
        <v/>
      </c>
      <c r="AE199">
        <f>IF(AND('Raw Data'!D194&gt;9, 'Raw Data'!E194&gt;9), 'Raw Data'!AL194, 0)</f>
        <v/>
      </c>
      <c r="AF199" s="2">
        <f>IF($A199, 1, 0)</f>
        <v/>
      </c>
      <c r="AG199">
        <f>IF(AE199=0, 'Raw Data'!AM194, 0)</f>
        <v/>
      </c>
      <c r="AH199" s="2">
        <f>IF($A199, 1, 0)</f>
        <v/>
      </c>
      <c r="AI199">
        <f>IF(AND('Raw Data'!$D194&gt;14, 'Raw Data'!$E194&gt;14), 'Raw Data'!AN194, 0)</f>
        <v/>
      </c>
      <c r="AJ199" s="2">
        <f>IF($A199, 1, 0)</f>
        <v/>
      </c>
      <c r="AK199">
        <f>IF(AI199=0, 'Raw Data'!AO194, 0)</f>
        <v/>
      </c>
      <c r="AL199" s="2">
        <f>IF($A199, 1, 0)</f>
        <v/>
      </c>
      <c r="AM199">
        <f>IF(AND('Raw Data'!$D194&gt;19, 'Raw Data'!$E194&gt;19), 'Raw Data'!AP194, 0)</f>
        <v/>
      </c>
      <c r="AN199" s="2">
        <f>IF($A199, 1, 0)</f>
        <v/>
      </c>
      <c r="AO199">
        <f>IF(AM199=0, 'Raw Data'!AQ194, 0)</f>
        <v/>
      </c>
      <c r="AP199" s="2">
        <f>IF($A199, 1, 0)</f>
        <v/>
      </c>
      <c r="AQ199">
        <f>IF(AND('Raw Data'!$D194&gt;24, 'Raw Data'!$E194&gt;24), 'Raw Data'!AR194, 0)</f>
        <v/>
      </c>
      <c r="AR199" s="2">
        <f>IF($A199, 1, 0)</f>
        <v/>
      </c>
      <c r="AS199">
        <f>IF(AQ199=0, 'Raw Data'!AS194, 0)</f>
        <v/>
      </c>
      <c r="AT199" s="2">
        <f>IF($A199, 1, 0)</f>
        <v/>
      </c>
      <c r="AU199">
        <f>IF(AND('Raw Data'!$D194&gt;29, 'Raw Data'!$E194&gt;29), 'Raw Data'!AT194, 0)</f>
        <v/>
      </c>
      <c r="AV199" s="2">
        <f>IF($A199, 1, 0)</f>
        <v/>
      </c>
      <c r="AW199">
        <f>IF(AU199=0, 'Raw Data'!AU194, 0)</f>
        <v/>
      </c>
      <c r="AX199" s="2">
        <f>IF($A199, 1, 0)</f>
        <v/>
      </c>
      <c r="AY199">
        <f>IF(ISNUMBER('Raw Data'!D194), IF(_xlfn.XLOOKUP(SMALL('Raw Data'!K194:N194, 1), K199:Q199, K199:Q199, 0)&gt;0, SMALL('Raw Data'!K194:N194, 1), 0), 0)</f>
        <v/>
      </c>
      <c r="AZ199" s="2">
        <f>IF($A199, 1, 0)</f>
        <v/>
      </c>
      <c r="BA199">
        <f>IF(ISNUMBER('Raw Data'!D194), IF(_xlfn.XLOOKUP(SMALL('Raw Data'!K194:N194, 2), K199:Q199, K199:Q199, 0)&gt;0, SMALL('Raw Data'!K194:N194, 2), 0), 0)</f>
        <v/>
      </c>
      <c r="BB199" s="2">
        <f>IF($A199, 1, 0)</f>
        <v/>
      </c>
      <c r="BC199">
        <f>IF(ISNUMBER('Raw Data'!D194), IF(_xlfn.XLOOKUP(SMALL('Raw Data'!K194:N194, 3), K199:Q199, K199:Q199, 0)&gt;0, SMALL('Raw Data'!K194:N194, 3), 0), 0)</f>
        <v/>
      </c>
      <c r="BD199" s="2">
        <f>IF($A199, 1, 0)</f>
        <v/>
      </c>
      <c r="BE199">
        <f>IF(ISNUMBER('Raw Data'!D194), IF(_xlfn.XLOOKUP(SMALL('Raw Data'!K194:N194, 4), K199:Q199, K199:Q199, 0)&gt;0, SMALL('Raw Data'!K194:N194, 4), 0), 0)</f>
        <v/>
      </c>
      <c r="BF199" s="2">
        <f>IF($A199, 1, 0)</f>
        <v/>
      </c>
      <c r="BG199">
        <f>IF(AND('Raw Data'!I194&lt;'Raw Data'!J194, 'Raw Data'!D194&gt;'Raw Data'!E194), 'Raw Data'!I194, IF(AND('Raw Data'!J194&lt;'Raw Data'!I194, 'Raw Data'!E194&gt;'Raw Data'!D194), 'Raw Data'!J194, 0))</f>
        <v/>
      </c>
      <c r="BH199">
        <f>IF(OR(AND('Raw Data'!I194&lt;'Raw Data'!J194, 'Raw Data'!I194&gt;BH$1), AND('Raw Data'!J194&lt;'Raw Data'!I194, 'Raw Data'!J194&gt;BH$1)), 1, 0)</f>
        <v/>
      </c>
      <c r="BI199">
        <f>IF(AND(BH199, ABS('Raw Data'!D194-'Raw Data'!E194)&lt;4), 'Raw Data'!Z194, 0)</f>
        <v/>
      </c>
      <c r="BJ199">
        <f>IF('Raw Data'!F194&gt;Analysis!BJ$1, 1, 0)</f>
        <v/>
      </c>
      <c r="BK199">
        <f>IF(BJ199, AQ199, 0)</f>
        <v/>
      </c>
      <c r="BL199">
        <f>IF(AND('Raw Data'!F194&lt;Analysis!BL$1, ISBLANK('Raw Data'!F194)=FALSE), 1, 0)</f>
        <v/>
      </c>
      <c r="BM199">
        <f>IF(BL199, AS199, 0)</f>
        <v/>
      </c>
      <c r="BN199">
        <f>IF(AND('Raw Data'!F194&lt;Analysis!BN$1, ISBLANK('Raw Data'!F194)=FALSE), 1, 0)</f>
        <v/>
      </c>
      <c r="BO199">
        <f>IF(BN199, AI199, 0)</f>
        <v/>
      </c>
    </row>
    <row r="200">
      <c r="A200" s="2">
        <f>'Raw Data'!A195</f>
        <v/>
      </c>
      <c r="B200" s="2">
        <f>IF(A200, 1, 0)</f>
        <v/>
      </c>
      <c r="C200">
        <f>IF('Raw Data'!D195&lt;'Raw Data'!E195, 'Raw Data'!J195, 0)</f>
        <v/>
      </c>
      <c r="D200" s="2">
        <f>IF(A200, 1, 0)</f>
        <v/>
      </c>
      <c r="E200">
        <f>IF('Raw Data'!D195&gt;'Raw Data'!E195, 'Raw Data'!I195, 0)</f>
        <v/>
      </c>
      <c r="F200" s="2">
        <f>IF('Raw Data'!F195&gt;0, 1, 0)</f>
        <v/>
      </c>
      <c r="G200">
        <f>IF(SUM('Raw Data'!D195:E195)&lt;'Raw Data'!F195, 'Raw Data'!H195, 0)</f>
        <v/>
      </c>
      <c r="H200">
        <f>IF('Raw Data'!F195&gt;0, 1, 0)</f>
        <v/>
      </c>
      <c r="I200">
        <f>IF(SUM('Raw Data'!D195:E195)&gt;'Raw Data'!F195, 'Raw Data'!G195, 0)</f>
        <v/>
      </c>
      <c r="J200" s="2">
        <f>IF($A200, 1, 0)</f>
        <v/>
      </c>
      <c r="K200">
        <f>IF(AND('Raw Data'!D195&gt;'Raw Data'!E195, ABS('Raw Data'!D195-'Raw Data'!E195)&lt;14), 'Raw Data'!K195, 0)</f>
        <v/>
      </c>
      <c r="L200" s="2">
        <f>IF($A200, 1, 0)</f>
        <v/>
      </c>
      <c r="M200">
        <f>IF(AND('Raw Data'!D195&gt;'Raw Data'!E195, ABS('Raw Data'!D195-'Raw Data'!E195)&gt;13), 'Raw Data'!L195, 0)</f>
        <v/>
      </c>
      <c r="N200" s="2">
        <f>IF($A200, 1, 0)</f>
        <v/>
      </c>
      <c r="O200">
        <f>IF(AND('Raw Data'!E195&gt;'Raw Data'!D195, ABS('Raw Data'!E195-'Raw Data'!D195)&lt;14), 'Raw Data'!M195, 0)</f>
        <v/>
      </c>
      <c r="P200" s="2">
        <f>IF($A200, 1, 0)</f>
        <v/>
      </c>
      <c r="Q200">
        <f>IF(AND('Raw Data'!E195&gt;'Raw Data'!D195, ABS('Raw Data'!E195-'Raw Data'!D195)&gt;13), 'Raw Data'!N195, 0)</f>
        <v/>
      </c>
      <c r="R200" s="2">
        <f>IF($A200, 1, 0)</f>
        <v/>
      </c>
      <c r="S200">
        <f>IF(AND('Raw Data'!D195&gt;'Raw Data'!E195, ABS('Raw Data'!E195-'Raw Data'!D195)&gt;7), 'Raw Data'!V195, 0)</f>
        <v/>
      </c>
      <c r="T200" s="2">
        <f>IF($A200, 1, 0)</f>
        <v/>
      </c>
      <c r="U200">
        <f>IF(ABS('Raw Data'!D195-'Raw Data'!E195)&lt;8, 'Raw Data'!W195, 0)</f>
        <v/>
      </c>
      <c r="V200" s="2">
        <f>IF($A200, 1, 0)</f>
        <v/>
      </c>
      <c r="W200">
        <f>IF(AND('Raw Data'!E195&gt;'Raw Data'!D195, ABS('Raw Data'!E195-'Raw Data'!D195)&gt;7), 'Raw Data'!X195, 0)</f>
        <v/>
      </c>
      <c r="X200" s="2">
        <f>IF($A200, 1, 0)</f>
        <v/>
      </c>
      <c r="Y200">
        <f>IF(AND('Raw Data'!D195&gt;'Raw Data'!E195, ABS('Raw Data'!E195-'Raw Data'!D195)&gt;3), 'Raw Data'!Y195, 0)</f>
        <v/>
      </c>
      <c r="Z200" s="2">
        <f>IF($A200, 1, 0)</f>
        <v/>
      </c>
      <c r="AA200">
        <f>IF(ABS('Raw Data'!D195-'Raw Data'!E195)&lt;4, 'Raw Data'!Z195, 0)</f>
        <v/>
      </c>
      <c r="AB200" s="2">
        <f>IF($A200, 1, 0)</f>
        <v/>
      </c>
      <c r="AC200">
        <f>IF(AND('Raw Data'!E195&gt;'Raw Data'!D195, ABS('Raw Data'!E195-'Raw Data'!D195)&gt;7), 'Raw Data'!AA195, 0)</f>
        <v/>
      </c>
      <c r="AD200" s="2">
        <f>IF($A200, 1, 0)</f>
        <v/>
      </c>
      <c r="AE200">
        <f>IF(AND('Raw Data'!D195&gt;9, 'Raw Data'!E195&gt;9), 'Raw Data'!AL195, 0)</f>
        <v/>
      </c>
      <c r="AF200" s="2">
        <f>IF($A200, 1, 0)</f>
        <v/>
      </c>
      <c r="AG200">
        <f>IF(AE200=0, 'Raw Data'!AM195, 0)</f>
        <v/>
      </c>
      <c r="AH200" s="2">
        <f>IF($A200, 1, 0)</f>
        <v/>
      </c>
      <c r="AI200">
        <f>IF(AND('Raw Data'!$D195&gt;14, 'Raw Data'!$E195&gt;14), 'Raw Data'!AN195, 0)</f>
        <v/>
      </c>
      <c r="AJ200" s="2">
        <f>IF($A200, 1, 0)</f>
        <v/>
      </c>
      <c r="AK200">
        <f>IF(AI200=0, 'Raw Data'!AO195, 0)</f>
        <v/>
      </c>
      <c r="AL200" s="2">
        <f>IF($A200, 1, 0)</f>
        <v/>
      </c>
      <c r="AM200">
        <f>IF(AND('Raw Data'!$D195&gt;19, 'Raw Data'!$E195&gt;19), 'Raw Data'!AP195, 0)</f>
        <v/>
      </c>
      <c r="AN200" s="2">
        <f>IF($A200, 1, 0)</f>
        <v/>
      </c>
      <c r="AO200">
        <f>IF(AM200=0, 'Raw Data'!AQ195, 0)</f>
        <v/>
      </c>
      <c r="AP200" s="2">
        <f>IF($A200, 1, 0)</f>
        <v/>
      </c>
      <c r="AQ200">
        <f>IF(AND('Raw Data'!$D195&gt;24, 'Raw Data'!$E195&gt;24), 'Raw Data'!AR195, 0)</f>
        <v/>
      </c>
      <c r="AR200" s="2">
        <f>IF($A200, 1, 0)</f>
        <v/>
      </c>
      <c r="AS200">
        <f>IF(AQ200=0, 'Raw Data'!AS195, 0)</f>
        <v/>
      </c>
      <c r="AT200" s="2">
        <f>IF($A200, 1, 0)</f>
        <v/>
      </c>
      <c r="AU200">
        <f>IF(AND('Raw Data'!$D195&gt;29, 'Raw Data'!$E195&gt;29), 'Raw Data'!AT195, 0)</f>
        <v/>
      </c>
      <c r="AV200" s="2">
        <f>IF($A200, 1, 0)</f>
        <v/>
      </c>
      <c r="AW200">
        <f>IF(AU200=0, 'Raw Data'!AU195, 0)</f>
        <v/>
      </c>
      <c r="AX200" s="2">
        <f>IF($A200, 1, 0)</f>
        <v/>
      </c>
      <c r="AY200">
        <f>IF(ISNUMBER('Raw Data'!D195), IF(_xlfn.XLOOKUP(SMALL('Raw Data'!K195:N195, 1), K200:Q200, K200:Q200, 0)&gt;0, SMALL('Raw Data'!K195:N195, 1), 0), 0)</f>
        <v/>
      </c>
      <c r="AZ200" s="2">
        <f>IF($A200, 1, 0)</f>
        <v/>
      </c>
      <c r="BA200">
        <f>IF(ISNUMBER('Raw Data'!D195), IF(_xlfn.XLOOKUP(SMALL('Raw Data'!K195:N195, 2), K200:Q200, K200:Q200, 0)&gt;0, SMALL('Raw Data'!K195:N195, 2), 0), 0)</f>
        <v/>
      </c>
      <c r="BB200" s="2">
        <f>IF($A200, 1, 0)</f>
        <v/>
      </c>
      <c r="BC200">
        <f>IF(ISNUMBER('Raw Data'!D195), IF(_xlfn.XLOOKUP(SMALL('Raw Data'!K195:N195, 3), K200:Q200, K200:Q200, 0)&gt;0, SMALL('Raw Data'!K195:N195, 3), 0), 0)</f>
        <v/>
      </c>
      <c r="BD200" s="2">
        <f>IF($A200, 1, 0)</f>
        <v/>
      </c>
      <c r="BE200">
        <f>IF(ISNUMBER('Raw Data'!D195), IF(_xlfn.XLOOKUP(SMALL('Raw Data'!K195:N195, 4), K200:Q200, K200:Q200, 0)&gt;0, SMALL('Raw Data'!K195:N195, 4), 0), 0)</f>
        <v/>
      </c>
      <c r="BF200" s="2">
        <f>IF($A200, 1, 0)</f>
        <v/>
      </c>
      <c r="BG200">
        <f>IF(AND('Raw Data'!I195&lt;'Raw Data'!J195, 'Raw Data'!D195&gt;'Raw Data'!E195), 'Raw Data'!I195, IF(AND('Raw Data'!J195&lt;'Raw Data'!I195, 'Raw Data'!E195&gt;'Raw Data'!D195), 'Raw Data'!J195, 0))</f>
        <v/>
      </c>
      <c r="BH200">
        <f>IF(OR(AND('Raw Data'!I195&lt;'Raw Data'!J195, 'Raw Data'!I195&gt;BH$1), AND('Raw Data'!J195&lt;'Raw Data'!I195, 'Raw Data'!J195&gt;BH$1)), 1, 0)</f>
        <v/>
      </c>
      <c r="BI200">
        <f>IF(AND(BH200, ABS('Raw Data'!D195-'Raw Data'!E195)&lt;4), 'Raw Data'!Z195, 0)</f>
        <v/>
      </c>
      <c r="BJ200">
        <f>IF('Raw Data'!F195&gt;Analysis!BJ$1, 1, 0)</f>
        <v/>
      </c>
      <c r="BK200">
        <f>IF(BJ200, AQ200, 0)</f>
        <v/>
      </c>
      <c r="BL200">
        <f>IF(AND('Raw Data'!F195&lt;Analysis!BL$1, ISBLANK('Raw Data'!F195)=FALSE), 1, 0)</f>
        <v/>
      </c>
      <c r="BM200">
        <f>IF(BL200, AS200, 0)</f>
        <v/>
      </c>
      <c r="BN200">
        <f>IF(AND('Raw Data'!F195&lt;Analysis!BN$1, ISBLANK('Raw Data'!F195)=FALSE), 1, 0)</f>
        <v/>
      </c>
      <c r="BO200">
        <f>IF(BN200, AI200, 0)</f>
        <v/>
      </c>
    </row>
    <row r="201">
      <c r="A201" s="2">
        <f>'Raw Data'!A196</f>
        <v/>
      </c>
      <c r="B201" s="2">
        <f>IF(A201, 1, 0)</f>
        <v/>
      </c>
      <c r="C201">
        <f>IF('Raw Data'!D196&lt;'Raw Data'!E196, 'Raw Data'!J196, 0)</f>
        <v/>
      </c>
      <c r="D201" s="2">
        <f>IF(A201, 1, 0)</f>
        <v/>
      </c>
      <c r="E201">
        <f>IF('Raw Data'!D196&gt;'Raw Data'!E196, 'Raw Data'!I196, 0)</f>
        <v/>
      </c>
      <c r="F201" s="2">
        <f>IF('Raw Data'!F196&gt;0, 1, 0)</f>
        <v/>
      </c>
      <c r="G201">
        <f>IF(SUM('Raw Data'!D196:E196)&lt;'Raw Data'!F196, 'Raw Data'!H196, 0)</f>
        <v/>
      </c>
      <c r="H201">
        <f>IF('Raw Data'!F196&gt;0, 1, 0)</f>
        <v/>
      </c>
      <c r="I201">
        <f>IF(SUM('Raw Data'!D196:E196)&gt;'Raw Data'!F196, 'Raw Data'!G196, 0)</f>
        <v/>
      </c>
      <c r="J201" s="2">
        <f>IF($A201, 1, 0)</f>
        <v/>
      </c>
      <c r="K201">
        <f>IF(AND('Raw Data'!D196&gt;'Raw Data'!E196, ABS('Raw Data'!D196-'Raw Data'!E196)&lt;14), 'Raw Data'!K196, 0)</f>
        <v/>
      </c>
      <c r="L201" s="2">
        <f>IF($A201, 1, 0)</f>
        <v/>
      </c>
      <c r="M201">
        <f>IF(AND('Raw Data'!D196&gt;'Raw Data'!E196, ABS('Raw Data'!D196-'Raw Data'!E196)&gt;13), 'Raw Data'!L196, 0)</f>
        <v/>
      </c>
      <c r="N201" s="2">
        <f>IF($A201, 1, 0)</f>
        <v/>
      </c>
      <c r="O201">
        <f>IF(AND('Raw Data'!E196&gt;'Raw Data'!D196, ABS('Raw Data'!E196-'Raw Data'!D196)&lt;14), 'Raw Data'!M196, 0)</f>
        <v/>
      </c>
      <c r="P201" s="2">
        <f>IF($A201, 1, 0)</f>
        <v/>
      </c>
      <c r="Q201">
        <f>IF(AND('Raw Data'!E196&gt;'Raw Data'!D196, ABS('Raw Data'!E196-'Raw Data'!D196)&gt;13), 'Raw Data'!N196, 0)</f>
        <v/>
      </c>
      <c r="R201" s="2">
        <f>IF($A201, 1, 0)</f>
        <v/>
      </c>
      <c r="S201">
        <f>IF(AND('Raw Data'!D196&gt;'Raw Data'!E196, ABS('Raw Data'!E196-'Raw Data'!D196)&gt;7), 'Raw Data'!V196, 0)</f>
        <v/>
      </c>
      <c r="T201" s="2">
        <f>IF($A201, 1, 0)</f>
        <v/>
      </c>
      <c r="U201">
        <f>IF(ABS('Raw Data'!D196-'Raw Data'!E196)&lt;8, 'Raw Data'!W196, 0)</f>
        <v/>
      </c>
      <c r="V201" s="2">
        <f>IF($A201, 1, 0)</f>
        <v/>
      </c>
      <c r="W201">
        <f>IF(AND('Raw Data'!E196&gt;'Raw Data'!D196, ABS('Raw Data'!E196-'Raw Data'!D196)&gt;7), 'Raw Data'!X196, 0)</f>
        <v/>
      </c>
      <c r="X201" s="2">
        <f>IF($A201, 1, 0)</f>
        <v/>
      </c>
      <c r="Y201">
        <f>IF(AND('Raw Data'!D196&gt;'Raw Data'!E196, ABS('Raw Data'!E196-'Raw Data'!D196)&gt;3), 'Raw Data'!Y196, 0)</f>
        <v/>
      </c>
      <c r="Z201" s="2">
        <f>IF($A201, 1, 0)</f>
        <v/>
      </c>
      <c r="AA201">
        <f>IF(ABS('Raw Data'!D196-'Raw Data'!E196)&lt;4, 'Raw Data'!Z196, 0)</f>
        <v/>
      </c>
      <c r="AB201" s="2">
        <f>IF($A201, 1, 0)</f>
        <v/>
      </c>
      <c r="AC201">
        <f>IF(AND('Raw Data'!E196&gt;'Raw Data'!D196, ABS('Raw Data'!E196-'Raw Data'!D196)&gt;7), 'Raw Data'!AA196, 0)</f>
        <v/>
      </c>
      <c r="AD201" s="2">
        <f>IF($A201, 1, 0)</f>
        <v/>
      </c>
      <c r="AE201">
        <f>IF(AND('Raw Data'!D196&gt;9, 'Raw Data'!E196&gt;9), 'Raw Data'!AL196, 0)</f>
        <v/>
      </c>
      <c r="AF201" s="2">
        <f>IF($A201, 1, 0)</f>
        <v/>
      </c>
      <c r="AG201">
        <f>IF(AE201=0, 'Raw Data'!AM196, 0)</f>
        <v/>
      </c>
      <c r="AH201" s="2">
        <f>IF($A201, 1, 0)</f>
        <v/>
      </c>
      <c r="AI201">
        <f>IF(AND('Raw Data'!$D196&gt;14, 'Raw Data'!$E196&gt;14), 'Raw Data'!AN196, 0)</f>
        <v/>
      </c>
      <c r="AJ201" s="2">
        <f>IF($A201, 1, 0)</f>
        <v/>
      </c>
      <c r="AK201">
        <f>IF(AI201=0, 'Raw Data'!AO196, 0)</f>
        <v/>
      </c>
      <c r="AL201" s="2">
        <f>IF($A201, 1, 0)</f>
        <v/>
      </c>
      <c r="AM201">
        <f>IF(AND('Raw Data'!$D196&gt;19, 'Raw Data'!$E196&gt;19), 'Raw Data'!AP196, 0)</f>
        <v/>
      </c>
      <c r="AN201" s="2">
        <f>IF($A201, 1, 0)</f>
        <v/>
      </c>
      <c r="AO201">
        <f>IF(AM201=0, 'Raw Data'!AQ196, 0)</f>
        <v/>
      </c>
      <c r="AP201" s="2">
        <f>IF($A201, 1, 0)</f>
        <v/>
      </c>
      <c r="AQ201">
        <f>IF(AND('Raw Data'!$D196&gt;24, 'Raw Data'!$E196&gt;24), 'Raw Data'!AR196, 0)</f>
        <v/>
      </c>
      <c r="AR201" s="2">
        <f>IF($A201, 1, 0)</f>
        <v/>
      </c>
      <c r="AS201">
        <f>IF(AQ201=0, 'Raw Data'!AS196, 0)</f>
        <v/>
      </c>
      <c r="AT201" s="2">
        <f>IF($A201, 1, 0)</f>
        <v/>
      </c>
      <c r="AU201">
        <f>IF(AND('Raw Data'!$D196&gt;29, 'Raw Data'!$E196&gt;29), 'Raw Data'!AT196, 0)</f>
        <v/>
      </c>
      <c r="AV201" s="2">
        <f>IF($A201, 1, 0)</f>
        <v/>
      </c>
      <c r="AW201">
        <f>IF(AU201=0, 'Raw Data'!AU196, 0)</f>
        <v/>
      </c>
      <c r="AX201" s="2">
        <f>IF($A201, 1, 0)</f>
        <v/>
      </c>
      <c r="AY201">
        <f>IF(ISNUMBER('Raw Data'!D196), IF(_xlfn.XLOOKUP(SMALL('Raw Data'!K196:N196, 1), K201:Q201, K201:Q201, 0)&gt;0, SMALL('Raw Data'!K196:N196, 1), 0), 0)</f>
        <v/>
      </c>
      <c r="AZ201" s="2">
        <f>IF($A201, 1, 0)</f>
        <v/>
      </c>
      <c r="BA201">
        <f>IF(ISNUMBER('Raw Data'!D196), IF(_xlfn.XLOOKUP(SMALL('Raw Data'!K196:N196, 2), K201:Q201, K201:Q201, 0)&gt;0, SMALL('Raw Data'!K196:N196, 2), 0), 0)</f>
        <v/>
      </c>
      <c r="BB201" s="2">
        <f>IF($A201, 1, 0)</f>
        <v/>
      </c>
      <c r="BC201">
        <f>IF(ISNUMBER('Raw Data'!D196), IF(_xlfn.XLOOKUP(SMALL('Raw Data'!K196:N196, 3), K201:Q201, K201:Q201, 0)&gt;0, SMALL('Raw Data'!K196:N196, 3), 0), 0)</f>
        <v/>
      </c>
      <c r="BD201" s="2">
        <f>IF($A201, 1, 0)</f>
        <v/>
      </c>
      <c r="BE201">
        <f>IF(ISNUMBER('Raw Data'!D196), IF(_xlfn.XLOOKUP(SMALL('Raw Data'!K196:N196, 4), K201:Q201, K201:Q201, 0)&gt;0, SMALL('Raw Data'!K196:N196, 4), 0), 0)</f>
        <v/>
      </c>
      <c r="BF201" s="2">
        <f>IF($A201, 1, 0)</f>
        <v/>
      </c>
      <c r="BG201">
        <f>IF(AND('Raw Data'!I196&lt;'Raw Data'!J196, 'Raw Data'!D196&gt;'Raw Data'!E196), 'Raw Data'!I196, IF(AND('Raw Data'!J196&lt;'Raw Data'!I196, 'Raw Data'!E196&gt;'Raw Data'!D196), 'Raw Data'!J196, 0))</f>
        <v/>
      </c>
      <c r="BH201">
        <f>IF(OR(AND('Raw Data'!I196&lt;'Raw Data'!J196, 'Raw Data'!I196&gt;BH$1), AND('Raw Data'!J196&lt;'Raw Data'!I196, 'Raw Data'!J196&gt;BH$1)), 1, 0)</f>
        <v/>
      </c>
      <c r="BI201">
        <f>IF(AND(BH201, ABS('Raw Data'!D196-'Raw Data'!E196)&lt;4), 'Raw Data'!Z196, 0)</f>
        <v/>
      </c>
      <c r="BJ201">
        <f>IF('Raw Data'!F196&gt;Analysis!BJ$1, 1, 0)</f>
        <v/>
      </c>
      <c r="BK201">
        <f>IF(BJ201, AQ201, 0)</f>
        <v/>
      </c>
      <c r="BL201">
        <f>IF(AND('Raw Data'!F196&lt;Analysis!BL$1, ISBLANK('Raw Data'!F196)=FALSE), 1, 0)</f>
        <v/>
      </c>
      <c r="BM201">
        <f>IF(BL201, AS201, 0)</f>
        <v/>
      </c>
      <c r="BN201">
        <f>IF(AND('Raw Data'!F196&lt;Analysis!BN$1, ISBLANK('Raw Data'!F196)=FALSE), 1, 0)</f>
        <v/>
      </c>
      <c r="BO201">
        <f>IF(BN201, AI201, 0)</f>
        <v/>
      </c>
    </row>
    <row r="202">
      <c r="A202" s="2">
        <f>'Raw Data'!A197</f>
        <v/>
      </c>
      <c r="B202" s="2">
        <f>IF(A202, 1, 0)</f>
        <v/>
      </c>
      <c r="C202">
        <f>IF('Raw Data'!D197&lt;'Raw Data'!E197, 'Raw Data'!J197, 0)</f>
        <v/>
      </c>
      <c r="D202" s="2">
        <f>IF(A202, 1, 0)</f>
        <v/>
      </c>
      <c r="E202">
        <f>IF('Raw Data'!D197&gt;'Raw Data'!E197, 'Raw Data'!I197, 0)</f>
        <v/>
      </c>
      <c r="F202" s="2">
        <f>IF('Raw Data'!F197&gt;0, 1, 0)</f>
        <v/>
      </c>
      <c r="G202">
        <f>IF(SUM('Raw Data'!D197:E197)&lt;'Raw Data'!F197, 'Raw Data'!H197, 0)</f>
        <v/>
      </c>
      <c r="H202">
        <f>IF('Raw Data'!F197&gt;0, 1, 0)</f>
        <v/>
      </c>
      <c r="I202">
        <f>IF(SUM('Raw Data'!D197:E197)&gt;'Raw Data'!F197, 'Raw Data'!G197, 0)</f>
        <v/>
      </c>
      <c r="J202" s="2">
        <f>IF($A202, 1, 0)</f>
        <v/>
      </c>
      <c r="K202">
        <f>IF(AND('Raw Data'!D197&gt;'Raw Data'!E197, ABS('Raw Data'!D197-'Raw Data'!E197)&lt;14), 'Raw Data'!K197, 0)</f>
        <v/>
      </c>
      <c r="L202" s="2">
        <f>IF($A202, 1, 0)</f>
        <v/>
      </c>
      <c r="M202">
        <f>IF(AND('Raw Data'!D197&gt;'Raw Data'!E197, ABS('Raw Data'!D197-'Raw Data'!E197)&gt;13), 'Raw Data'!L197, 0)</f>
        <v/>
      </c>
      <c r="N202" s="2">
        <f>IF($A202, 1, 0)</f>
        <v/>
      </c>
      <c r="O202">
        <f>IF(AND('Raw Data'!E197&gt;'Raw Data'!D197, ABS('Raw Data'!E197-'Raw Data'!D197)&lt;14), 'Raw Data'!M197, 0)</f>
        <v/>
      </c>
      <c r="P202" s="2">
        <f>IF($A202, 1, 0)</f>
        <v/>
      </c>
      <c r="Q202">
        <f>IF(AND('Raw Data'!E197&gt;'Raw Data'!D197, ABS('Raw Data'!E197-'Raw Data'!D197)&gt;13), 'Raw Data'!N197, 0)</f>
        <v/>
      </c>
      <c r="R202" s="2">
        <f>IF($A202, 1, 0)</f>
        <v/>
      </c>
      <c r="S202">
        <f>IF(AND('Raw Data'!D197&gt;'Raw Data'!E197, ABS('Raw Data'!E197-'Raw Data'!D197)&gt;7), 'Raw Data'!V197, 0)</f>
        <v/>
      </c>
      <c r="T202" s="2">
        <f>IF($A202, 1, 0)</f>
        <v/>
      </c>
      <c r="U202">
        <f>IF(ABS('Raw Data'!D197-'Raw Data'!E197)&lt;8, 'Raw Data'!W197, 0)</f>
        <v/>
      </c>
      <c r="V202" s="2">
        <f>IF($A202, 1, 0)</f>
        <v/>
      </c>
      <c r="W202">
        <f>IF(AND('Raw Data'!E197&gt;'Raw Data'!D197, ABS('Raw Data'!E197-'Raw Data'!D197)&gt;7), 'Raw Data'!X197, 0)</f>
        <v/>
      </c>
      <c r="X202" s="2">
        <f>IF($A202, 1, 0)</f>
        <v/>
      </c>
      <c r="Y202">
        <f>IF(AND('Raw Data'!D197&gt;'Raw Data'!E197, ABS('Raw Data'!E197-'Raw Data'!D197)&gt;3), 'Raw Data'!Y197, 0)</f>
        <v/>
      </c>
      <c r="Z202" s="2">
        <f>IF($A202, 1, 0)</f>
        <v/>
      </c>
      <c r="AA202">
        <f>IF(ABS('Raw Data'!D197-'Raw Data'!E197)&lt;4, 'Raw Data'!Z197, 0)</f>
        <v/>
      </c>
      <c r="AB202" s="2">
        <f>IF($A202, 1, 0)</f>
        <v/>
      </c>
      <c r="AC202">
        <f>IF(AND('Raw Data'!E197&gt;'Raw Data'!D197, ABS('Raw Data'!E197-'Raw Data'!D197)&gt;7), 'Raw Data'!AA197, 0)</f>
        <v/>
      </c>
      <c r="AD202" s="2">
        <f>IF($A202, 1, 0)</f>
        <v/>
      </c>
      <c r="AE202">
        <f>IF(AND('Raw Data'!D197&gt;9, 'Raw Data'!E197&gt;9), 'Raw Data'!AL197, 0)</f>
        <v/>
      </c>
      <c r="AF202" s="2">
        <f>IF($A202, 1, 0)</f>
        <v/>
      </c>
      <c r="AG202">
        <f>IF(AE202=0, 'Raw Data'!AM197, 0)</f>
        <v/>
      </c>
      <c r="AH202" s="2">
        <f>IF($A202, 1, 0)</f>
        <v/>
      </c>
      <c r="AI202">
        <f>IF(AND('Raw Data'!$D197&gt;14, 'Raw Data'!$E197&gt;14), 'Raw Data'!AN197, 0)</f>
        <v/>
      </c>
      <c r="AJ202" s="2">
        <f>IF($A202, 1, 0)</f>
        <v/>
      </c>
      <c r="AK202">
        <f>IF(AI202=0, 'Raw Data'!AO197, 0)</f>
        <v/>
      </c>
      <c r="AL202" s="2">
        <f>IF($A202, 1, 0)</f>
        <v/>
      </c>
      <c r="AM202">
        <f>IF(AND('Raw Data'!$D197&gt;19, 'Raw Data'!$E197&gt;19), 'Raw Data'!AP197, 0)</f>
        <v/>
      </c>
      <c r="AN202" s="2">
        <f>IF($A202, 1, 0)</f>
        <v/>
      </c>
      <c r="AO202">
        <f>IF(AM202=0, 'Raw Data'!AQ197, 0)</f>
        <v/>
      </c>
      <c r="AP202" s="2">
        <f>IF($A202, 1, 0)</f>
        <v/>
      </c>
      <c r="AQ202">
        <f>IF(AND('Raw Data'!$D197&gt;24, 'Raw Data'!$E197&gt;24), 'Raw Data'!AR197, 0)</f>
        <v/>
      </c>
      <c r="AR202" s="2">
        <f>IF($A202, 1, 0)</f>
        <v/>
      </c>
      <c r="AS202">
        <f>IF(AQ202=0, 'Raw Data'!AS197, 0)</f>
        <v/>
      </c>
      <c r="AT202" s="2">
        <f>IF($A202, 1, 0)</f>
        <v/>
      </c>
      <c r="AU202">
        <f>IF(AND('Raw Data'!$D197&gt;29, 'Raw Data'!$E197&gt;29), 'Raw Data'!AT197, 0)</f>
        <v/>
      </c>
      <c r="AV202" s="2">
        <f>IF($A202, 1, 0)</f>
        <v/>
      </c>
      <c r="AW202">
        <f>IF(AU202=0, 'Raw Data'!AU197, 0)</f>
        <v/>
      </c>
      <c r="AX202" s="2">
        <f>IF($A202, 1, 0)</f>
        <v/>
      </c>
      <c r="AY202">
        <f>IF(ISNUMBER('Raw Data'!D197), IF(_xlfn.XLOOKUP(SMALL('Raw Data'!K197:N197, 1), K202:Q202, K202:Q202, 0)&gt;0, SMALL('Raw Data'!K197:N197, 1), 0), 0)</f>
        <v/>
      </c>
      <c r="AZ202" s="2">
        <f>IF($A202, 1, 0)</f>
        <v/>
      </c>
      <c r="BA202">
        <f>IF(ISNUMBER('Raw Data'!D197), IF(_xlfn.XLOOKUP(SMALL('Raw Data'!K197:N197, 2), K202:Q202, K202:Q202, 0)&gt;0, SMALL('Raw Data'!K197:N197, 2), 0), 0)</f>
        <v/>
      </c>
      <c r="BB202" s="2">
        <f>IF($A202, 1, 0)</f>
        <v/>
      </c>
      <c r="BC202">
        <f>IF(ISNUMBER('Raw Data'!D197), IF(_xlfn.XLOOKUP(SMALL('Raw Data'!K197:N197, 3), K202:Q202, K202:Q202, 0)&gt;0, SMALL('Raw Data'!K197:N197, 3), 0), 0)</f>
        <v/>
      </c>
      <c r="BD202" s="2">
        <f>IF($A202, 1, 0)</f>
        <v/>
      </c>
      <c r="BE202">
        <f>IF(ISNUMBER('Raw Data'!D197), IF(_xlfn.XLOOKUP(SMALL('Raw Data'!K197:N197, 4), K202:Q202, K202:Q202, 0)&gt;0, SMALL('Raw Data'!K197:N197, 4), 0), 0)</f>
        <v/>
      </c>
      <c r="BF202" s="2">
        <f>IF($A202, 1, 0)</f>
        <v/>
      </c>
      <c r="BG202">
        <f>IF(AND('Raw Data'!I197&lt;'Raw Data'!J197, 'Raw Data'!D197&gt;'Raw Data'!E197), 'Raw Data'!I197, IF(AND('Raw Data'!J197&lt;'Raw Data'!I197, 'Raw Data'!E197&gt;'Raw Data'!D197), 'Raw Data'!J197, 0))</f>
        <v/>
      </c>
      <c r="BH202">
        <f>IF(OR(AND('Raw Data'!I197&lt;'Raw Data'!J197, 'Raw Data'!I197&gt;BH$1), AND('Raw Data'!J197&lt;'Raw Data'!I197, 'Raw Data'!J197&gt;BH$1)), 1, 0)</f>
        <v/>
      </c>
      <c r="BI202">
        <f>IF(AND(BH202, ABS('Raw Data'!D197-'Raw Data'!E197)&lt;4), 'Raw Data'!Z197, 0)</f>
        <v/>
      </c>
      <c r="BJ202">
        <f>IF('Raw Data'!F197&gt;Analysis!BJ$1, 1, 0)</f>
        <v/>
      </c>
      <c r="BK202">
        <f>IF(BJ202, AQ202, 0)</f>
        <v/>
      </c>
      <c r="BL202">
        <f>IF(AND('Raw Data'!F197&lt;Analysis!BL$1, ISBLANK('Raw Data'!F197)=FALSE), 1, 0)</f>
        <v/>
      </c>
      <c r="BM202">
        <f>IF(BL202, AS202, 0)</f>
        <v/>
      </c>
      <c r="BN202">
        <f>IF(AND('Raw Data'!F197&lt;Analysis!BN$1, ISBLANK('Raw Data'!F197)=FALSE), 1, 0)</f>
        <v/>
      </c>
      <c r="BO202">
        <f>IF(BN202, AI202, 0)</f>
        <v/>
      </c>
    </row>
    <row r="203">
      <c r="A203" s="2">
        <f>'Raw Data'!A198</f>
        <v/>
      </c>
      <c r="B203" s="2">
        <f>IF(A203, 1, 0)</f>
        <v/>
      </c>
      <c r="C203">
        <f>IF('Raw Data'!D198&lt;'Raw Data'!E198, 'Raw Data'!J198, 0)</f>
        <v/>
      </c>
      <c r="D203" s="2">
        <f>IF(A203, 1, 0)</f>
        <v/>
      </c>
      <c r="E203">
        <f>IF('Raw Data'!D198&gt;'Raw Data'!E198, 'Raw Data'!I198, 0)</f>
        <v/>
      </c>
      <c r="F203" s="2">
        <f>IF('Raw Data'!F198&gt;0, 1, 0)</f>
        <v/>
      </c>
      <c r="G203">
        <f>IF(SUM('Raw Data'!D198:E198)&lt;'Raw Data'!F198, 'Raw Data'!H198, 0)</f>
        <v/>
      </c>
      <c r="H203">
        <f>IF('Raw Data'!F198&gt;0, 1, 0)</f>
        <v/>
      </c>
      <c r="I203">
        <f>IF(SUM('Raw Data'!D198:E198)&gt;'Raw Data'!F198, 'Raw Data'!G198, 0)</f>
        <v/>
      </c>
      <c r="J203" s="2">
        <f>IF($A203, 1, 0)</f>
        <v/>
      </c>
      <c r="K203">
        <f>IF(AND('Raw Data'!D198&gt;'Raw Data'!E198, ABS('Raw Data'!D198-'Raw Data'!E198)&lt;14), 'Raw Data'!K198, 0)</f>
        <v/>
      </c>
      <c r="L203" s="2">
        <f>IF($A203, 1, 0)</f>
        <v/>
      </c>
      <c r="M203">
        <f>IF(AND('Raw Data'!D198&gt;'Raw Data'!E198, ABS('Raw Data'!D198-'Raw Data'!E198)&gt;13), 'Raw Data'!L198, 0)</f>
        <v/>
      </c>
      <c r="N203" s="2">
        <f>IF($A203, 1, 0)</f>
        <v/>
      </c>
      <c r="O203">
        <f>IF(AND('Raw Data'!E198&gt;'Raw Data'!D198, ABS('Raw Data'!E198-'Raw Data'!D198)&lt;14), 'Raw Data'!M198, 0)</f>
        <v/>
      </c>
      <c r="P203" s="2">
        <f>IF($A203, 1, 0)</f>
        <v/>
      </c>
      <c r="Q203">
        <f>IF(AND('Raw Data'!E198&gt;'Raw Data'!D198, ABS('Raw Data'!E198-'Raw Data'!D198)&gt;13), 'Raw Data'!N198, 0)</f>
        <v/>
      </c>
      <c r="R203" s="2">
        <f>IF($A203, 1, 0)</f>
        <v/>
      </c>
      <c r="S203">
        <f>IF(AND('Raw Data'!D198&gt;'Raw Data'!E198, ABS('Raw Data'!E198-'Raw Data'!D198)&gt;7), 'Raw Data'!V198, 0)</f>
        <v/>
      </c>
      <c r="T203" s="2">
        <f>IF($A203, 1, 0)</f>
        <v/>
      </c>
      <c r="U203">
        <f>IF(ABS('Raw Data'!D198-'Raw Data'!E198)&lt;8, 'Raw Data'!W198, 0)</f>
        <v/>
      </c>
      <c r="V203" s="2">
        <f>IF($A203, 1, 0)</f>
        <v/>
      </c>
      <c r="W203">
        <f>IF(AND('Raw Data'!E198&gt;'Raw Data'!D198, ABS('Raw Data'!E198-'Raw Data'!D198)&gt;7), 'Raw Data'!X198, 0)</f>
        <v/>
      </c>
      <c r="X203" s="2">
        <f>IF($A203, 1, 0)</f>
        <v/>
      </c>
      <c r="Y203">
        <f>IF(AND('Raw Data'!D198&gt;'Raw Data'!E198, ABS('Raw Data'!E198-'Raw Data'!D198)&gt;3), 'Raw Data'!Y198, 0)</f>
        <v/>
      </c>
      <c r="Z203" s="2">
        <f>IF($A203, 1, 0)</f>
        <v/>
      </c>
      <c r="AA203">
        <f>IF(ABS('Raw Data'!D198-'Raw Data'!E198)&lt;4, 'Raw Data'!Z198, 0)</f>
        <v/>
      </c>
      <c r="AB203" s="2">
        <f>IF($A203, 1, 0)</f>
        <v/>
      </c>
      <c r="AC203">
        <f>IF(AND('Raw Data'!E198&gt;'Raw Data'!D198, ABS('Raw Data'!E198-'Raw Data'!D198)&gt;7), 'Raw Data'!AA198, 0)</f>
        <v/>
      </c>
      <c r="AD203" s="2">
        <f>IF($A203, 1, 0)</f>
        <v/>
      </c>
      <c r="AE203">
        <f>IF(AND('Raw Data'!D198&gt;9, 'Raw Data'!E198&gt;9), 'Raw Data'!AL198, 0)</f>
        <v/>
      </c>
      <c r="AF203" s="2">
        <f>IF($A203, 1, 0)</f>
        <v/>
      </c>
      <c r="AG203">
        <f>IF(AE203=0, 'Raw Data'!AM198, 0)</f>
        <v/>
      </c>
      <c r="AH203" s="2">
        <f>IF($A203, 1, 0)</f>
        <v/>
      </c>
      <c r="AI203">
        <f>IF(AND('Raw Data'!$D198&gt;14, 'Raw Data'!$E198&gt;14), 'Raw Data'!AN198, 0)</f>
        <v/>
      </c>
      <c r="AJ203" s="2">
        <f>IF($A203, 1, 0)</f>
        <v/>
      </c>
      <c r="AK203">
        <f>IF(AI203=0, 'Raw Data'!AO198, 0)</f>
        <v/>
      </c>
      <c r="AL203" s="2">
        <f>IF($A203, 1, 0)</f>
        <v/>
      </c>
      <c r="AM203">
        <f>IF(AND('Raw Data'!$D198&gt;19, 'Raw Data'!$E198&gt;19), 'Raw Data'!AP198, 0)</f>
        <v/>
      </c>
      <c r="AN203" s="2">
        <f>IF($A203, 1, 0)</f>
        <v/>
      </c>
      <c r="AO203">
        <f>IF(AM203=0, 'Raw Data'!AQ198, 0)</f>
        <v/>
      </c>
      <c r="AP203" s="2">
        <f>IF($A203, 1, 0)</f>
        <v/>
      </c>
      <c r="AQ203">
        <f>IF(AND('Raw Data'!$D198&gt;24, 'Raw Data'!$E198&gt;24), 'Raw Data'!AR198, 0)</f>
        <v/>
      </c>
      <c r="AR203" s="2">
        <f>IF($A203, 1, 0)</f>
        <v/>
      </c>
      <c r="AS203">
        <f>IF(AQ203=0, 'Raw Data'!AS198, 0)</f>
        <v/>
      </c>
      <c r="AT203" s="2">
        <f>IF($A203, 1, 0)</f>
        <v/>
      </c>
      <c r="AU203">
        <f>IF(AND('Raw Data'!$D198&gt;29, 'Raw Data'!$E198&gt;29), 'Raw Data'!AT198, 0)</f>
        <v/>
      </c>
      <c r="AV203" s="2">
        <f>IF($A203, 1, 0)</f>
        <v/>
      </c>
      <c r="AW203">
        <f>IF(AU203=0, 'Raw Data'!AU198, 0)</f>
        <v/>
      </c>
      <c r="AX203" s="2">
        <f>IF($A203, 1, 0)</f>
        <v/>
      </c>
      <c r="AY203">
        <f>IF(ISNUMBER('Raw Data'!D198), IF(_xlfn.XLOOKUP(SMALL('Raw Data'!K198:N198, 1), K203:Q203, K203:Q203, 0)&gt;0, SMALL('Raw Data'!K198:N198, 1), 0), 0)</f>
        <v/>
      </c>
      <c r="AZ203" s="2">
        <f>IF($A203, 1, 0)</f>
        <v/>
      </c>
      <c r="BA203">
        <f>IF(ISNUMBER('Raw Data'!D198), IF(_xlfn.XLOOKUP(SMALL('Raw Data'!K198:N198, 2), K203:Q203, K203:Q203, 0)&gt;0, SMALL('Raw Data'!K198:N198, 2), 0), 0)</f>
        <v/>
      </c>
      <c r="BB203" s="2">
        <f>IF($A203, 1, 0)</f>
        <v/>
      </c>
      <c r="BC203">
        <f>IF(ISNUMBER('Raw Data'!D198), IF(_xlfn.XLOOKUP(SMALL('Raw Data'!K198:N198, 3), K203:Q203, K203:Q203, 0)&gt;0, SMALL('Raw Data'!K198:N198, 3), 0), 0)</f>
        <v/>
      </c>
      <c r="BD203" s="2">
        <f>IF($A203, 1, 0)</f>
        <v/>
      </c>
      <c r="BE203">
        <f>IF(ISNUMBER('Raw Data'!D198), IF(_xlfn.XLOOKUP(SMALL('Raw Data'!K198:N198, 4), K203:Q203, K203:Q203, 0)&gt;0, SMALL('Raw Data'!K198:N198, 4), 0), 0)</f>
        <v/>
      </c>
      <c r="BF203" s="2">
        <f>IF($A203, 1, 0)</f>
        <v/>
      </c>
      <c r="BG203">
        <f>IF(AND('Raw Data'!I198&lt;'Raw Data'!J198, 'Raw Data'!D198&gt;'Raw Data'!E198), 'Raw Data'!I198, IF(AND('Raw Data'!J198&lt;'Raw Data'!I198, 'Raw Data'!E198&gt;'Raw Data'!D198), 'Raw Data'!J198, 0))</f>
        <v/>
      </c>
      <c r="BH203">
        <f>IF(OR(AND('Raw Data'!I198&lt;'Raw Data'!J198, 'Raw Data'!I198&gt;BH$1), AND('Raw Data'!J198&lt;'Raw Data'!I198, 'Raw Data'!J198&gt;BH$1)), 1, 0)</f>
        <v/>
      </c>
      <c r="BI203">
        <f>IF(AND(BH203, ABS('Raw Data'!D198-'Raw Data'!E198)&lt;4), 'Raw Data'!Z198, 0)</f>
        <v/>
      </c>
      <c r="BJ203">
        <f>IF('Raw Data'!F198&gt;Analysis!BJ$1, 1, 0)</f>
        <v/>
      </c>
      <c r="BK203">
        <f>IF(BJ203, AQ203, 0)</f>
        <v/>
      </c>
      <c r="BL203">
        <f>IF(AND('Raw Data'!F198&lt;Analysis!BL$1, ISBLANK('Raw Data'!F198)=FALSE), 1, 0)</f>
        <v/>
      </c>
      <c r="BM203">
        <f>IF(BL203, AS203, 0)</f>
        <v/>
      </c>
      <c r="BN203">
        <f>IF(AND('Raw Data'!F198&lt;Analysis!BN$1, ISBLANK('Raw Data'!F198)=FALSE), 1, 0)</f>
        <v/>
      </c>
      <c r="BO203">
        <f>IF(BN203, AI203, 0)</f>
        <v/>
      </c>
    </row>
    <row r="204">
      <c r="A204" s="2">
        <f>'Raw Data'!A199</f>
        <v/>
      </c>
      <c r="B204" s="2">
        <f>IF(A204, 1, 0)</f>
        <v/>
      </c>
      <c r="C204">
        <f>IF('Raw Data'!D199&lt;'Raw Data'!E199, 'Raw Data'!J199, 0)</f>
        <v/>
      </c>
      <c r="D204" s="2">
        <f>IF(A204, 1, 0)</f>
        <v/>
      </c>
      <c r="E204">
        <f>IF('Raw Data'!D199&gt;'Raw Data'!E199, 'Raw Data'!I199, 0)</f>
        <v/>
      </c>
      <c r="F204" s="2">
        <f>IF('Raw Data'!F199&gt;0, 1, 0)</f>
        <v/>
      </c>
      <c r="G204">
        <f>IF(SUM('Raw Data'!D199:E199)&lt;'Raw Data'!F199, 'Raw Data'!H199, 0)</f>
        <v/>
      </c>
      <c r="H204">
        <f>IF('Raw Data'!F199&gt;0, 1, 0)</f>
        <v/>
      </c>
      <c r="I204">
        <f>IF(SUM('Raw Data'!D199:E199)&gt;'Raw Data'!F199, 'Raw Data'!G199, 0)</f>
        <v/>
      </c>
      <c r="J204" s="2">
        <f>IF($A204, 1, 0)</f>
        <v/>
      </c>
      <c r="K204">
        <f>IF(AND('Raw Data'!D199&gt;'Raw Data'!E199, ABS('Raw Data'!D199-'Raw Data'!E199)&lt;14), 'Raw Data'!K199, 0)</f>
        <v/>
      </c>
      <c r="L204" s="2">
        <f>IF($A204, 1, 0)</f>
        <v/>
      </c>
      <c r="M204">
        <f>IF(AND('Raw Data'!D199&gt;'Raw Data'!E199, ABS('Raw Data'!D199-'Raw Data'!E199)&gt;13), 'Raw Data'!L199, 0)</f>
        <v/>
      </c>
      <c r="N204" s="2">
        <f>IF($A204, 1, 0)</f>
        <v/>
      </c>
      <c r="O204">
        <f>IF(AND('Raw Data'!E199&gt;'Raw Data'!D199, ABS('Raw Data'!E199-'Raw Data'!D199)&lt;14), 'Raw Data'!M199, 0)</f>
        <v/>
      </c>
      <c r="P204" s="2">
        <f>IF($A204, 1, 0)</f>
        <v/>
      </c>
      <c r="Q204">
        <f>IF(AND('Raw Data'!E199&gt;'Raw Data'!D199, ABS('Raw Data'!E199-'Raw Data'!D199)&gt;13), 'Raw Data'!N199, 0)</f>
        <v/>
      </c>
      <c r="R204" s="2">
        <f>IF($A204, 1, 0)</f>
        <v/>
      </c>
      <c r="S204">
        <f>IF(AND('Raw Data'!D199&gt;'Raw Data'!E199, ABS('Raw Data'!E199-'Raw Data'!D199)&gt;7), 'Raw Data'!V199, 0)</f>
        <v/>
      </c>
      <c r="T204" s="2">
        <f>IF($A204, 1, 0)</f>
        <v/>
      </c>
      <c r="U204">
        <f>IF(ABS('Raw Data'!D199-'Raw Data'!E199)&lt;8, 'Raw Data'!W199, 0)</f>
        <v/>
      </c>
      <c r="V204" s="2">
        <f>IF($A204, 1, 0)</f>
        <v/>
      </c>
      <c r="W204">
        <f>IF(AND('Raw Data'!E199&gt;'Raw Data'!D199, ABS('Raw Data'!E199-'Raw Data'!D199)&gt;7), 'Raw Data'!X199, 0)</f>
        <v/>
      </c>
      <c r="X204" s="2">
        <f>IF($A204, 1, 0)</f>
        <v/>
      </c>
      <c r="Y204">
        <f>IF(AND('Raw Data'!D199&gt;'Raw Data'!E199, ABS('Raw Data'!E199-'Raw Data'!D199)&gt;3), 'Raw Data'!Y199, 0)</f>
        <v/>
      </c>
      <c r="Z204" s="2">
        <f>IF($A204, 1, 0)</f>
        <v/>
      </c>
      <c r="AA204">
        <f>IF(ABS('Raw Data'!D199-'Raw Data'!E199)&lt;4, 'Raw Data'!Z199, 0)</f>
        <v/>
      </c>
      <c r="AB204" s="2">
        <f>IF($A204, 1, 0)</f>
        <v/>
      </c>
      <c r="AC204">
        <f>IF(AND('Raw Data'!E199&gt;'Raw Data'!D199, ABS('Raw Data'!E199-'Raw Data'!D199)&gt;7), 'Raw Data'!AA199, 0)</f>
        <v/>
      </c>
      <c r="AD204" s="2">
        <f>IF($A204, 1, 0)</f>
        <v/>
      </c>
      <c r="AE204">
        <f>IF(AND('Raw Data'!D199&gt;9, 'Raw Data'!E199&gt;9), 'Raw Data'!AL199, 0)</f>
        <v/>
      </c>
      <c r="AF204" s="2">
        <f>IF($A204, 1, 0)</f>
        <v/>
      </c>
      <c r="AG204">
        <f>IF(AE204=0, 'Raw Data'!AM199, 0)</f>
        <v/>
      </c>
      <c r="AH204" s="2">
        <f>IF($A204, 1, 0)</f>
        <v/>
      </c>
      <c r="AI204">
        <f>IF(AND('Raw Data'!$D199&gt;14, 'Raw Data'!$E199&gt;14), 'Raw Data'!AN199, 0)</f>
        <v/>
      </c>
      <c r="AJ204" s="2">
        <f>IF($A204, 1, 0)</f>
        <v/>
      </c>
      <c r="AK204">
        <f>IF(AI204=0, 'Raw Data'!AO199, 0)</f>
        <v/>
      </c>
      <c r="AL204" s="2">
        <f>IF($A204, 1, 0)</f>
        <v/>
      </c>
      <c r="AM204">
        <f>IF(AND('Raw Data'!$D199&gt;19, 'Raw Data'!$E199&gt;19), 'Raw Data'!AP199, 0)</f>
        <v/>
      </c>
      <c r="AN204" s="2">
        <f>IF($A204, 1, 0)</f>
        <v/>
      </c>
      <c r="AO204">
        <f>IF(AM204=0, 'Raw Data'!AQ199, 0)</f>
        <v/>
      </c>
      <c r="AP204" s="2">
        <f>IF($A204, 1, 0)</f>
        <v/>
      </c>
      <c r="AQ204">
        <f>IF(AND('Raw Data'!$D199&gt;24, 'Raw Data'!$E199&gt;24), 'Raw Data'!AR199, 0)</f>
        <v/>
      </c>
      <c r="AR204" s="2">
        <f>IF($A204, 1, 0)</f>
        <v/>
      </c>
      <c r="AS204">
        <f>IF(AQ204=0, 'Raw Data'!AS199, 0)</f>
        <v/>
      </c>
      <c r="AT204" s="2">
        <f>IF($A204, 1, 0)</f>
        <v/>
      </c>
      <c r="AU204">
        <f>IF(AND('Raw Data'!$D199&gt;29, 'Raw Data'!$E199&gt;29), 'Raw Data'!AT199, 0)</f>
        <v/>
      </c>
      <c r="AV204" s="2">
        <f>IF($A204, 1, 0)</f>
        <v/>
      </c>
      <c r="AW204">
        <f>IF(AU204=0, 'Raw Data'!AU199, 0)</f>
        <v/>
      </c>
      <c r="AX204" s="2">
        <f>IF($A204, 1, 0)</f>
        <v/>
      </c>
      <c r="AY204">
        <f>IF(ISNUMBER('Raw Data'!D199), IF(_xlfn.XLOOKUP(SMALL('Raw Data'!K199:N199, 1), K204:Q204, K204:Q204, 0)&gt;0, SMALL('Raw Data'!K199:N199, 1), 0), 0)</f>
        <v/>
      </c>
      <c r="AZ204" s="2">
        <f>IF($A204, 1, 0)</f>
        <v/>
      </c>
      <c r="BA204">
        <f>IF(ISNUMBER('Raw Data'!D199), IF(_xlfn.XLOOKUP(SMALL('Raw Data'!K199:N199, 2), K204:Q204, K204:Q204, 0)&gt;0, SMALL('Raw Data'!K199:N199, 2), 0), 0)</f>
        <v/>
      </c>
      <c r="BB204" s="2">
        <f>IF($A204, 1, 0)</f>
        <v/>
      </c>
      <c r="BC204">
        <f>IF(ISNUMBER('Raw Data'!D199), IF(_xlfn.XLOOKUP(SMALL('Raw Data'!K199:N199, 3), K204:Q204, K204:Q204, 0)&gt;0, SMALL('Raw Data'!K199:N199, 3), 0), 0)</f>
        <v/>
      </c>
      <c r="BD204" s="2">
        <f>IF($A204, 1, 0)</f>
        <v/>
      </c>
      <c r="BE204">
        <f>IF(ISNUMBER('Raw Data'!D199), IF(_xlfn.XLOOKUP(SMALL('Raw Data'!K199:N199, 4), K204:Q204, K204:Q204, 0)&gt;0, SMALL('Raw Data'!K199:N199, 4), 0), 0)</f>
        <v/>
      </c>
      <c r="BF204" s="2">
        <f>IF($A204, 1, 0)</f>
        <v/>
      </c>
      <c r="BG204">
        <f>IF(AND('Raw Data'!I199&lt;'Raw Data'!J199, 'Raw Data'!D199&gt;'Raw Data'!E199), 'Raw Data'!I199, IF(AND('Raw Data'!J199&lt;'Raw Data'!I199, 'Raw Data'!E199&gt;'Raw Data'!D199), 'Raw Data'!J199, 0))</f>
        <v/>
      </c>
      <c r="BH204">
        <f>IF(OR(AND('Raw Data'!I199&lt;'Raw Data'!J199, 'Raw Data'!I199&gt;BH$1), AND('Raw Data'!J199&lt;'Raw Data'!I199, 'Raw Data'!J199&gt;BH$1)), 1, 0)</f>
        <v/>
      </c>
      <c r="BI204">
        <f>IF(AND(BH204, ABS('Raw Data'!D199-'Raw Data'!E199)&lt;4), 'Raw Data'!Z199, 0)</f>
        <v/>
      </c>
      <c r="BJ204">
        <f>IF('Raw Data'!F199&gt;Analysis!BJ$1, 1, 0)</f>
        <v/>
      </c>
      <c r="BK204">
        <f>IF(BJ204, AQ204, 0)</f>
        <v/>
      </c>
      <c r="BL204">
        <f>IF(AND('Raw Data'!F199&lt;Analysis!BL$1, ISBLANK('Raw Data'!F199)=FALSE), 1, 0)</f>
        <v/>
      </c>
      <c r="BM204">
        <f>IF(BL204, AS204, 0)</f>
        <v/>
      </c>
      <c r="BN204">
        <f>IF(AND('Raw Data'!F199&lt;Analysis!BN$1, ISBLANK('Raw Data'!F199)=FALSE), 1, 0)</f>
        <v/>
      </c>
      <c r="BO204">
        <f>IF(BN204, AI204, 0)</f>
        <v/>
      </c>
    </row>
    <row r="205">
      <c r="A205" s="2">
        <f>'Raw Data'!A200</f>
        <v/>
      </c>
      <c r="B205" s="2">
        <f>IF(A205, 1, 0)</f>
        <v/>
      </c>
      <c r="C205">
        <f>IF('Raw Data'!D200&lt;'Raw Data'!E200, 'Raw Data'!J200, 0)</f>
        <v/>
      </c>
      <c r="D205" s="2">
        <f>IF(A205, 1, 0)</f>
        <v/>
      </c>
      <c r="E205">
        <f>IF('Raw Data'!D200&gt;'Raw Data'!E200, 'Raw Data'!I200, 0)</f>
        <v/>
      </c>
      <c r="F205" s="2">
        <f>IF('Raw Data'!F200&gt;0, 1, 0)</f>
        <v/>
      </c>
      <c r="G205">
        <f>IF(SUM('Raw Data'!D200:E200)&lt;'Raw Data'!F200, 'Raw Data'!H200, 0)</f>
        <v/>
      </c>
      <c r="H205">
        <f>IF('Raw Data'!F200&gt;0, 1, 0)</f>
        <v/>
      </c>
      <c r="I205">
        <f>IF(SUM('Raw Data'!D200:E200)&gt;'Raw Data'!F200, 'Raw Data'!G200, 0)</f>
        <v/>
      </c>
      <c r="J205" s="2">
        <f>IF($A205, 1, 0)</f>
        <v/>
      </c>
      <c r="K205">
        <f>IF(AND('Raw Data'!D200&gt;'Raw Data'!E200, ABS('Raw Data'!D200-'Raw Data'!E200)&lt;14), 'Raw Data'!K200, 0)</f>
        <v/>
      </c>
      <c r="L205" s="2">
        <f>IF($A205, 1, 0)</f>
        <v/>
      </c>
      <c r="M205">
        <f>IF(AND('Raw Data'!D200&gt;'Raw Data'!E200, ABS('Raw Data'!D200-'Raw Data'!E200)&gt;13), 'Raw Data'!L200, 0)</f>
        <v/>
      </c>
      <c r="N205" s="2">
        <f>IF($A205, 1, 0)</f>
        <v/>
      </c>
      <c r="O205">
        <f>IF(AND('Raw Data'!E200&gt;'Raw Data'!D200, ABS('Raw Data'!E200-'Raw Data'!D200)&lt;14), 'Raw Data'!M200, 0)</f>
        <v/>
      </c>
      <c r="P205" s="2">
        <f>IF($A205, 1, 0)</f>
        <v/>
      </c>
      <c r="Q205">
        <f>IF(AND('Raw Data'!E200&gt;'Raw Data'!D200, ABS('Raw Data'!E200-'Raw Data'!D200)&gt;13), 'Raw Data'!N200, 0)</f>
        <v/>
      </c>
      <c r="R205" s="2">
        <f>IF($A205, 1, 0)</f>
        <v/>
      </c>
      <c r="S205">
        <f>IF(AND('Raw Data'!D200&gt;'Raw Data'!E200, ABS('Raw Data'!E200-'Raw Data'!D200)&gt;7), 'Raw Data'!V200, 0)</f>
        <v/>
      </c>
      <c r="T205" s="2">
        <f>IF($A205, 1, 0)</f>
        <v/>
      </c>
      <c r="U205">
        <f>IF(ABS('Raw Data'!D200-'Raw Data'!E200)&lt;8, 'Raw Data'!W200, 0)</f>
        <v/>
      </c>
      <c r="V205" s="2">
        <f>IF($A205, 1, 0)</f>
        <v/>
      </c>
      <c r="W205">
        <f>IF(AND('Raw Data'!E200&gt;'Raw Data'!D200, ABS('Raw Data'!E200-'Raw Data'!D200)&gt;7), 'Raw Data'!X200, 0)</f>
        <v/>
      </c>
      <c r="X205" s="2">
        <f>IF($A205, 1, 0)</f>
        <v/>
      </c>
      <c r="Y205">
        <f>IF(AND('Raw Data'!D200&gt;'Raw Data'!E200, ABS('Raw Data'!E200-'Raw Data'!D200)&gt;3), 'Raw Data'!Y200, 0)</f>
        <v/>
      </c>
      <c r="Z205" s="2">
        <f>IF($A205, 1, 0)</f>
        <v/>
      </c>
      <c r="AA205">
        <f>IF(ABS('Raw Data'!D200-'Raw Data'!E200)&lt;4, 'Raw Data'!Z200, 0)</f>
        <v/>
      </c>
      <c r="AB205" s="2">
        <f>IF($A205, 1, 0)</f>
        <v/>
      </c>
      <c r="AC205">
        <f>IF(AND('Raw Data'!E200&gt;'Raw Data'!D200, ABS('Raw Data'!E200-'Raw Data'!D200)&gt;7), 'Raw Data'!AA200, 0)</f>
        <v/>
      </c>
      <c r="AD205" s="2">
        <f>IF($A205, 1, 0)</f>
        <v/>
      </c>
      <c r="AE205">
        <f>IF(AND('Raw Data'!D200&gt;9, 'Raw Data'!E200&gt;9), 'Raw Data'!AL200, 0)</f>
        <v/>
      </c>
      <c r="AF205" s="2">
        <f>IF($A205, 1, 0)</f>
        <v/>
      </c>
      <c r="AG205">
        <f>IF(AE205=0, 'Raw Data'!AM200, 0)</f>
        <v/>
      </c>
      <c r="AH205" s="2">
        <f>IF($A205, 1, 0)</f>
        <v/>
      </c>
      <c r="AI205">
        <f>IF(AND('Raw Data'!$D200&gt;14, 'Raw Data'!$E200&gt;14), 'Raw Data'!AN200, 0)</f>
        <v/>
      </c>
      <c r="AJ205" s="2">
        <f>IF($A205, 1, 0)</f>
        <v/>
      </c>
      <c r="AK205">
        <f>IF(AI205=0, 'Raw Data'!AO200, 0)</f>
        <v/>
      </c>
      <c r="AL205" s="2">
        <f>IF($A205, 1, 0)</f>
        <v/>
      </c>
      <c r="AM205">
        <f>IF(AND('Raw Data'!$D200&gt;19, 'Raw Data'!$E200&gt;19), 'Raw Data'!AP200, 0)</f>
        <v/>
      </c>
      <c r="AN205" s="2">
        <f>IF($A205, 1, 0)</f>
        <v/>
      </c>
      <c r="AO205">
        <f>IF(AM205=0, 'Raw Data'!AQ200, 0)</f>
        <v/>
      </c>
      <c r="AP205" s="2">
        <f>IF($A205, 1, 0)</f>
        <v/>
      </c>
      <c r="AQ205">
        <f>IF(AND('Raw Data'!$D200&gt;24, 'Raw Data'!$E200&gt;24), 'Raw Data'!AR200, 0)</f>
        <v/>
      </c>
      <c r="AR205" s="2">
        <f>IF($A205, 1, 0)</f>
        <v/>
      </c>
      <c r="AS205">
        <f>IF(AQ205=0, 'Raw Data'!AS200, 0)</f>
        <v/>
      </c>
      <c r="AT205" s="2">
        <f>IF($A205, 1, 0)</f>
        <v/>
      </c>
      <c r="AU205">
        <f>IF(AND('Raw Data'!$D200&gt;29, 'Raw Data'!$E200&gt;29), 'Raw Data'!AT200, 0)</f>
        <v/>
      </c>
      <c r="AV205" s="2">
        <f>IF($A205, 1, 0)</f>
        <v/>
      </c>
      <c r="AW205">
        <f>IF(AU205=0, 'Raw Data'!AU200, 0)</f>
        <v/>
      </c>
      <c r="AX205" s="2">
        <f>IF($A205, 1, 0)</f>
        <v/>
      </c>
      <c r="AY205">
        <f>IF(ISNUMBER('Raw Data'!D200), IF(_xlfn.XLOOKUP(SMALL('Raw Data'!K200:N200, 1), K205:Q205, K205:Q205, 0)&gt;0, SMALL('Raw Data'!K200:N200, 1), 0), 0)</f>
        <v/>
      </c>
      <c r="AZ205" s="2">
        <f>IF($A205, 1, 0)</f>
        <v/>
      </c>
      <c r="BA205">
        <f>IF(ISNUMBER('Raw Data'!D200), IF(_xlfn.XLOOKUP(SMALL('Raw Data'!K200:N200, 2), K205:Q205, K205:Q205, 0)&gt;0, SMALL('Raw Data'!K200:N200, 2), 0), 0)</f>
        <v/>
      </c>
      <c r="BB205" s="2">
        <f>IF($A205, 1, 0)</f>
        <v/>
      </c>
      <c r="BC205">
        <f>IF(ISNUMBER('Raw Data'!D200), IF(_xlfn.XLOOKUP(SMALL('Raw Data'!K200:N200, 3), K205:Q205, K205:Q205, 0)&gt;0, SMALL('Raw Data'!K200:N200, 3), 0), 0)</f>
        <v/>
      </c>
      <c r="BD205" s="2">
        <f>IF($A205, 1, 0)</f>
        <v/>
      </c>
      <c r="BE205">
        <f>IF(ISNUMBER('Raw Data'!D200), IF(_xlfn.XLOOKUP(SMALL('Raw Data'!K200:N200, 4), K205:Q205, K205:Q205, 0)&gt;0, SMALL('Raw Data'!K200:N200, 4), 0), 0)</f>
        <v/>
      </c>
      <c r="BF205" s="2">
        <f>IF($A205, 1, 0)</f>
        <v/>
      </c>
      <c r="BG205">
        <f>IF(AND('Raw Data'!I200&lt;'Raw Data'!J200, 'Raw Data'!D200&gt;'Raw Data'!E200), 'Raw Data'!I200, IF(AND('Raw Data'!J200&lt;'Raw Data'!I200, 'Raw Data'!E200&gt;'Raw Data'!D200), 'Raw Data'!J200, 0))</f>
        <v/>
      </c>
      <c r="BH205">
        <f>IF(OR(AND('Raw Data'!I200&lt;'Raw Data'!J200, 'Raw Data'!I200&gt;BH$1), AND('Raw Data'!J200&lt;'Raw Data'!I200, 'Raw Data'!J200&gt;BH$1)), 1, 0)</f>
        <v/>
      </c>
      <c r="BI205">
        <f>IF(AND(BH205, ABS('Raw Data'!D200-'Raw Data'!E200)&lt;4), 'Raw Data'!Z200, 0)</f>
        <v/>
      </c>
      <c r="BJ205">
        <f>IF('Raw Data'!F200&gt;Analysis!BJ$1, 1, 0)</f>
        <v/>
      </c>
      <c r="BK205">
        <f>IF(BJ205, AQ205, 0)</f>
        <v/>
      </c>
      <c r="BL205">
        <f>IF(AND('Raw Data'!F200&lt;Analysis!BL$1, ISBLANK('Raw Data'!F200)=FALSE), 1, 0)</f>
        <v/>
      </c>
      <c r="BM205">
        <f>IF(BL205, AS205, 0)</f>
        <v/>
      </c>
      <c r="BN205">
        <f>IF(AND('Raw Data'!F200&lt;Analysis!BN$1, ISBLANK('Raw Data'!F200)=FALSE), 1, 0)</f>
        <v/>
      </c>
      <c r="BO205">
        <f>IF(BN205, AI205, 0)</f>
        <v/>
      </c>
    </row>
    <row r="206">
      <c r="A206" s="2">
        <f>'Raw Data'!A201</f>
        <v/>
      </c>
      <c r="B206" s="2">
        <f>IF(A206, 1, 0)</f>
        <v/>
      </c>
      <c r="C206">
        <f>IF('Raw Data'!D201&lt;'Raw Data'!E201, 'Raw Data'!J201, 0)</f>
        <v/>
      </c>
      <c r="D206" s="2">
        <f>IF(A206, 1, 0)</f>
        <v/>
      </c>
      <c r="E206">
        <f>IF('Raw Data'!D201&gt;'Raw Data'!E201, 'Raw Data'!I201, 0)</f>
        <v/>
      </c>
      <c r="F206" s="2">
        <f>IF('Raw Data'!F201&gt;0, 1, 0)</f>
        <v/>
      </c>
      <c r="G206">
        <f>IF(SUM('Raw Data'!D201:E201)&lt;'Raw Data'!F201, 'Raw Data'!H201, 0)</f>
        <v/>
      </c>
      <c r="H206">
        <f>IF('Raw Data'!F201&gt;0, 1, 0)</f>
        <v/>
      </c>
      <c r="I206">
        <f>IF(SUM('Raw Data'!D201:E201)&gt;'Raw Data'!F201, 'Raw Data'!G201, 0)</f>
        <v/>
      </c>
      <c r="J206" s="2">
        <f>IF($A206, 1, 0)</f>
        <v/>
      </c>
      <c r="K206">
        <f>IF(AND('Raw Data'!D201&gt;'Raw Data'!E201, ABS('Raw Data'!D201-'Raw Data'!E201)&lt;14), 'Raw Data'!K201, 0)</f>
        <v/>
      </c>
      <c r="L206" s="2">
        <f>IF($A206, 1, 0)</f>
        <v/>
      </c>
      <c r="M206">
        <f>IF(AND('Raw Data'!D201&gt;'Raw Data'!E201, ABS('Raw Data'!D201-'Raw Data'!E201)&gt;13), 'Raw Data'!L201, 0)</f>
        <v/>
      </c>
      <c r="N206" s="2">
        <f>IF($A206, 1, 0)</f>
        <v/>
      </c>
      <c r="O206">
        <f>IF(AND('Raw Data'!E201&gt;'Raw Data'!D201, ABS('Raw Data'!E201-'Raw Data'!D201)&lt;14), 'Raw Data'!M201, 0)</f>
        <v/>
      </c>
      <c r="P206" s="2">
        <f>IF($A206, 1, 0)</f>
        <v/>
      </c>
      <c r="Q206">
        <f>IF(AND('Raw Data'!E201&gt;'Raw Data'!D201, ABS('Raw Data'!E201-'Raw Data'!D201)&gt;13), 'Raw Data'!N201, 0)</f>
        <v/>
      </c>
      <c r="R206" s="2">
        <f>IF($A206, 1, 0)</f>
        <v/>
      </c>
      <c r="S206">
        <f>IF(AND('Raw Data'!D201&gt;'Raw Data'!E201, ABS('Raw Data'!E201-'Raw Data'!D201)&gt;7), 'Raw Data'!V201, 0)</f>
        <v/>
      </c>
      <c r="T206" s="2">
        <f>IF($A206, 1, 0)</f>
        <v/>
      </c>
      <c r="U206">
        <f>IF(ABS('Raw Data'!D201-'Raw Data'!E201)&lt;8, 'Raw Data'!W201, 0)</f>
        <v/>
      </c>
      <c r="V206" s="2">
        <f>IF($A206, 1, 0)</f>
        <v/>
      </c>
      <c r="W206">
        <f>IF(AND('Raw Data'!E201&gt;'Raw Data'!D201, ABS('Raw Data'!E201-'Raw Data'!D201)&gt;7), 'Raw Data'!X201, 0)</f>
        <v/>
      </c>
      <c r="X206" s="2">
        <f>IF($A206, 1, 0)</f>
        <v/>
      </c>
      <c r="Y206">
        <f>IF(AND('Raw Data'!D201&gt;'Raw Data'!E201, ABS('Raw Data'!E201-'Raw Data'!D201)&gt;3), 'Raw Data'!Y201, 0)</f>
        <v/>
      </c>
      <c r="Z206" s="2">
        <f>IF($A206, 1, 0)</f>
        <v/>
      </c>
      <c r="AA206">
        <f>IF(ABS('Raw Data'!D201-'Raw Data'!E201)&lt;4, 'Raw Data'!Z201, 0)</f>
        <v/>
      </c>
      <c r="AB206" s="2">
        <f>IF($A206, 1, 0)</f>
        <v/>
      </c>
      <c r="AC206">
        <f>IF(AND('Raw Data'!E201&gt;'Raw Data'!D201, ABS('Raw Data'!E201-'Raw Data'!D201)&gt;7), 'Raw Data'!AA201, 0)</f>
        <v/>
      </c>
      <c r="AD206" s="2">
        <f>IF($A206, 1, 0)</f>
        <v/>
      </c>
      <c r="AE206">
        <f>IF(AND('Raw Data'!D201&gt;9, 'Raw Data'!E201&gt;9), 'Raw Data'!AL201, 0)</f>
        <v/>
      </c>
      <c r="AF206" s="2">
        <f>IF($A206, 1, 0)</f>
        <v/>
      </c>
      <c r="AG206">
        <f>IF(AE206=0, 'Raw Data'!AM201, 0)</f>
        <v/>
      </c>
      <c r="AH206" s="2">
        <f>IF($A206, 1, 0)</f>
        <v/>
      </c>
      <c r="AI206">
        <f>IF(AND('Raw Data'!$D201&gt;14, 'Raw Data'!$E201&gt;14), 'Raw Data'!AN201, 0)</f>
        <v/>
      </c>
      <c r="AJ206" s="2">
        <f>IF($A206, 1, 0)</f>
        <v/>
      </c>
      <c r="AK206">
        <f>IF(AI206=0, 'Raw Data'!AO201, 0)</f>
        <v/>
      </c>
      <c r="AL206" s="2">
        <f>IF($A206, 1, 0)</f>
        <v/>
      </c>
      <c r="AM206">
        <f>IF(AND('Raw Data'!$D201&gt;19, 'Raw Data'!$E201&gt;19), 'Raw Data'!AP201, 0)</f>
        <v/>
      </c>
      <c r="AN206" s="2">
        <f>IF($A206, 1, 0)</f>
        <v/>
      </c>
      <c r="AO206">
        <f>IF(AM206=0, 'Raw Data'!AQ201, 0)</f>
        <v/>
      </c>
      <c r="AP206" s="2">
        <f>IF($A206, 1, 0)</f>
        <v/>
      </c>
      <c r="AQ206">
        <f>IF(AND('Raw Data'!$D201&gt;24, 'Raw Data'!$E201&gt;24), 'Raw Data'!AR201, 0)</f>
        <v/>
      </c>
      <c r="AR206" s="2">
        <f>IF($A206, 1, 0)</f>
        <v/>
      </c>
      <c r="AS206">
        <f>IF(AQ206=0, 'Raw Data'!AS201, 0)</f>
        <v/>
      </c>
      <c r="AT206" s="2">
        <f>IF($A206, 1, 0)</f>
        <v/>
      </c>
      <c r="AU206">
        <f>IF(AND('Raw Data'!$D201&gt;29, 'Raw Data'!$E201&gt;29), 'Raw Data'!AT201, 0)</f>
        <v/>
      </c>
      <c r="AV206" s="2">
        <f>IF($A206, 1, 0)</f>
        <v/>
      </c>
      <c r="AW206">
        <f>IF(AU206=0, 'Raw Data'!AU201, 0)</f>
        <v/>
      </c>
      <c r="AX206" s="2">
        <f>IF($A206, 1, 0)</f>
        <v/>
      </c>
      <c r="AY206">
        <f>IF(ISNUMBER('Raw Data'!D201), IF(_xlfn.XLOOKUP(SMALL('Raw Data'!K201:N201, 1), K206:Q206, K206:Q206, 0)&gt;0, SMALL('Raw Data'!K201:N201, 1), 0), 0)</f>
        <v/>
      </c>
      <c r="AZ206" s="2">
        <f>IF($A206, 1, 0)</f>
        <v/>
      </c>
      <c r="BA206">
        <f>IF(ISNUMBER('Raw Data'!D201), IF(_xlfn.XLOOKUP(SMALL('Raw Data'!K201:N201, 2), K206:Q206, K206:Q206, 0)&gt;0, SMALL('Raw Data'!K201:N201, 2), 0), 0)</f>
        <v/>
      </c>
      <c r="BB206" s="2">
        <f>IF($A206, 1, 0)</f>
        <v/>
      </c>
      <c r="BC206">
        <f>IF(ISNUMBER('Raw Data'!D201), IF(_xlfn.XLOOKUP(SMALL('Raw Data'!K201:N201, 3), K206:Q206, K206:Q206, 0)&gt;0, SMALL('Raw Data'!K201:N201, 3), 0), 0)</f>
        <v/>
      </c>
      <c r="BD206" s="2">
        <f>IF($A206, 1, 0)</f>
        <v/>
      </c>
      <c r="BE206">
        <f>IF(ISNUMBER('Raw Data'!D201), IF(_xlfn.XLOOKUP(SMALL('Raw Data'!K201:N201, 4), K206:Q206, K206:Q206, 0)&gt;0, SMALL('Raw Data'!K201:N201, 4), 0), 0)</f>
        <v/>
      </c>
      <c r="BF206" s="2">
        <f>IF($A206, 1, 0)</f>
        <v/>
      </c>
      <c r="BG206">
        <f>IF(AND('Raw Data'!I201&lt;'Raw Data'!J201, 'Raw Data'!D201&gt;'Raw Data'!E201), 'Raw Data'!I201, IF(AND('Raw Data'!J201&lt;'Raw Data'!I201, 'Raw Data'!E201&gt;'Raw Data'!D201), 'Raw Data'!J201, 0))</f>
        <v/>
      </c>
      <c r="BH206">
        <f>IF(OR(AND('Raw Data'!I201&lt;'Raw Data'!J201, 'Raw Data'!I201&gt;BH$1), AND('Raw Data'!J201&lt;'Raw Data'!I201, 'Raw Data'!J201&gt;BH$1)), 1, 0)</f>
        <v/>
      </c>
      <c r="BI206">
        <f>IF(AND(BH206, ABS('Raw Data'!D201-'Raw Data'!E201)&lt;4), 'Raw Data'!Z201, 0)</f>
        <v/>
      </c>
      <c r="BJ206">
        <f>IF('Raw Data'!F201&gt;Analysis!BJ$1, 1, 0)</f>
        <v/>
      </c>
      <c r="BK206">
        <f>IF(BJ206, AQ206, 0)</f>
        <v/>
      </c>
      <c r="BL206">
        <f>IF(AND('Raw Data'!F201&lt;Analysis!BL$1, ISBLANK('Raw Data'!F201)=FALSE), 1, 0)</f>
        <v/>
      </c>
      <c r="BM206">
        <f>IF(BL206, AS206, 0)</f>
        <v/>
      </c>
      <c r="BN206">
        <f>IF(AND('Raw Data'!F201&lt;Analysis!BN$1, ISBLANK('Raw Data'!F201)=FALSE), 1, 0)</f>
        <v/>
      </c>
      <c r="BO206">
        <f>IF(BN206, AI206, 0)</f>
        <v/>
      </c>
    </row>
    <row r="207">
      <c r="A207" s="2">
        <f>'Raw Data'!A202</f>
        <v/>
      </c>
      <c r="B207" s="2">
        <f>IF(A207, 1, 0)</f>
        <v/>
      </c>
      <c r="C207">
        <f>IF('Raw Data'!D202&lt;'Raw Data'!E202, 'Raw Data'!J202, 0)</f>
        <v/>
      </c>
      <c r="D207" s="2">
        <f>IF(A207, 1, 0)</f>
        <v/>
      </c>
      <c r="E207">
        <f>IF('Raw Data'!D202&gt;'Raw Data'!E202, 'Raw Data'!I202, 0)</f>
        <v/>
      </c>
      <c r="F207" s="2">
        <f>IF('Raw Data'!F202&gt;0, 1, 0)</f>
        <v/>
      </c>
      <c r="G207">
        <f>IF(SUM('Raw Data'!D202:E202)&lt;'Raw Data'!F202, 'Raw Data'!H202, 0)</f>
        <v/>
      </c>
      <c r="H207">
        <f>IF('Raw Data'!F202&gt;0, 1, 0)</f>
        <v/>
      </c>
      <c r="I207">
        <f>IF(SUM('Raw Data'!D202:E202)&gt;'Raw Data'!F202, 'Raw Data'!G202, 0)</f>
        <v/>
      </c>
      <c r="J207" s="2">
        <f>IF($A207, 1, 0)</f>
        <v/>
      </c>
      <c r="K207">
        <f>IF(AND('Raw Data'!D202&gt;'Raw Data'!E202, ABS('Raw Data'!D202-'Raw Data'!E202)&lt;14), 'Raw Data'!K202, 0)</f>
        <v/>
      </c>
      <c r="L207" s="2">
        <f>IF($A207, 1, 0)</f>
        <v/>
      </c>
      <c r="M207">
        <f>IF(AND('Raw Data'!D202&gt;'Raw Data'!E202, ABS('Raw Data'!D202-'Raw Data'!E202)&gt;13), 'Raw Data'!L202, 0)</f>
        <v/>
      </c>
      <c r="N207" s="2">
        <f>IF($A207, 1, 0)</f>
        <v/>
      </c>
      <c r="O207">
        <f>IF(AND('Raw Data'!E202&gt;'Raw Data'!D202, ABS('Raw Data'!E202-'Raw Data'!D202)&lt;14), 'Raw Data'!M202, 0)</f>
        <v/>
      </c>
      <c r="P207" s="2">
        <f>IF($A207, 1, 0)</f>
        <v/>
      </c>
      <c r="Q207">
        <f>IF(AND('Raw Data'!E202&gt;'Raw Data'!D202, ABS('Raw Data'!E202-'Raw Data'!D202)&gt;13), 'Raw Data'!N202, 0)</f>
        <v/>
      </c>
      <c r="R207" s="2">
        <f>IF($A207, 1, 0)</f>
        <v/>
      </c>
      <c r="S207">
        <f>IF(AND('Raw Data'!D202&gt;'Raw Data'!E202, ABS('Raw Data'!E202-'Raw Data'!D202)&gt;7), 'Raw Data'!V202, 0)</f>
        <v/>
      </c>
      <c r="T207" s="2">
        <f>IF($A207, 1, 0)</f>
        <v/>
      </c>
      <c r="U207">
        <f>IF(ABS('Raw Data'!D202-'Raw Data'!E202)&lt;8, 'Raw Data'!W202, 0)</f>
        <v/>
      </c>
      <c r="V207" s="2">
        <f>IF($A207, 1, 0)</f>
        <v/>
      </c>
      <c r="W207">
        <f>IF(AND('Raw Data'!E202&gt;'Raw Data'!D202, ABS('Raw Data'!E202-'Raw Data'!D202)&gt;7), 'Raw Data'!X202, 0)</f>
        <v/>
      </c>
      <c r="X207" s="2">
        <f>IF($A207, 1, 0)</f>
        <v/>
      </c>
      <c r="Y207">
        <f>IF(AND('Raw Data'!D202&gt;'Raw Data'!E202, ABS('Raw Data'!E202-'Raw Data'!D202)&gt;3), 'Raw Data'!Y202, 0)</f>
        <v/>
      </c>
      <c r="Z207" s="2">
        <f>IF($A207, 1, 0)</f>
        <v/>
      </c>
      <c r="AA207">
        <f>IF(ABS('Raw Data'!D202-'Raw Data'!E202)&lt;4, 'Raw Data'!Z202, 0)</f>
        <v/>
      </c>
      <c r="AB207" s="2">
        <f>IF($A207, 1, 0)</f>
        <v/>
      </c>
      <c r="AC207">
        <f>IF(AND('Raw Data'!E202&gt;'Raw Data'!D202, ABS('Raw Data'!E202-'Raw Data'!D202)&gt;7), 'Raw Data'!AA202, 0)</f>
        <v/>
      </c>
      <c r="AD207" s="2">
        <f>IF($A207, 1, 0)</f>
        <v/>
      </c>
      <c r="AE207">
        <f>IF(AND('Raw Data'!D202&gt;9, 'Raw Data'!E202&gt;9), 'Raw Data'!AL202, 0)</f>
        <v/>
      </c>
      <c r="AF207" s="2">
        <f>IF($A207, 1, 0)</f>
        <v/>
      </c>
      <c r="AG207">
        <f>IF(AE207=0, 'Raw Data'!AM202, 0)</f>
        <v/>
      </c>
      <c r="AH207" s="2">
        <f>IF($A207, 1, 0)</f>
        <v/>
      </c>
      <c r="AI207">
        <f>IF(AND('Raw Data'!$D202&gt;14, 'Raw Data'!$E202&gt;14), 'Raw Data'!AN202, 0)</f>
        <v/>
      </c>
      <c r="AJ207" s="2">
        <f>IF($A207, 1, 0)</f>
        <v/>
      </c>
      <c r="AK207">
        <f>IF(AI207=0, 'Raw Data'!AO202, 0)</f>
        <v/>
      </c>
      <c r="AL207" s="2">
        <f>IF($A207, 1, 0)</f>
        <v/>
      </c>
      <c r="AM207">
        <f>IF(AND('Raw Data'!$D202&gt;19, 'Raw Data'!$E202&gt;19), 'Raw Data'!AP202, 0)</f>
        <v/>
      </c>
      <c r="AN207" s="2">
        <f>IF($A207, 1, 0)</f>
        <v/>
      </c>
      <c r="AO207">
        <f>IF(AM207=0, 'Raw Data'!AQ202, 0)</f>
        <v/>
      </c>
      <c r="AP207" s="2">
        <f>IF($A207, 1, 0)</f>
        <v/>
      </c>
      <c r="AQ207">
        <f>IF(AND('Raw Data'!$D202&gt;24, 'Raw Data'!$E202&gt;24), 'Raw Data'!AR202, 0)</f>
        <v/>
      </c>
      <c r="AR207" s="2">
        <f>IF($A207, 1, 0)</f>
        <v/>
      </c>
      <c r="AS207">
        <f>IF(AQ207=0, 'Raw Data'!AS202, 0)</f>
        <v/>
      </c>
      <c r="AT207" s="2">
        <f>IF($A207, 1, 0)</f>
        <v/>
      </c>
      <c r="AU207">
        <f>IF(AND('Raw Data'!$D202&gt;29, 'Raw Data'!$E202&gt;29), 'Raw Data'!AT202, 0)</f>
        <v/>
      </c>
      <c r="AV207" s="2">
        <f>IF($A207, 1, 0)</f>
        <v/>
      </c>
      <c r="AW207">
        <f>IF(AU207=0, 'Raw Data'!AU202, 0)</f>
        <v/>
      </c>
      <c r="AX207" s="2">
        <f>IF($A207, 1, 0)</f>
        <v/>
      </c>
      <c r="AY207">
        <f>IF(ISNUMBER('Raw Data'!D202), IF(_xlfn.XLOOKUP(SMALL('Raw Data'!K202:N202, 1), K207:Q207, K207:Q207, 0)&gt;0, SMALL('Raw Data'!K202:N202, 1), 0), 0)</f>
        <v/>
      </c>
      <c r="AZ207" s="2">
        <f>IF($A207, 1, 0)</f>
        <v/>
      </c>
      <c r="BA207">
        <f>IF(ISNUMBER('Raw Data'!D202), IF(_xlfn.XLOOKUP(SMALL('Raw Data'!K202:N202, 2), K207:Q207, K207:Q207, 0)&gt;0, SMALL('Raw Data'!K202:N202, 2), 0), 0)</f>
        <v/>
      </c>
      <c r="BB207" s="2">
        <f>IF($A207, 1, 0)</f>
        <v/>
      </c>
      <c r="BC207">
        <f>IF(ISNUMBER('Raw Data'!D202), IF(_xlfn.XLOOKUP(SMALL('Raw Data'!K202:N202, 3), K207:Q207, K207:Q207, 0)&gt;0, SMALL('Raw Data'!K202:N202, 3), 0), 0)</f>
        <v/>
      </c>
      <c r="BD207" s="2">
        <f>IF($A207, 1, 0)</f>
        <v/>
      </c>
      <c r="BE207">
        <f>IF(ISNUMBER('Raw Data'!D202), IF(_xlfn.XLOOKUP(SMALL('Raw Data'!K202:N202, 4), K207:Q207, K207:Q207, 0)&gt;0, SMALL('Raw Data'!K202:N202, 4), 0), 0)</f>
        <v/>
      </c>
      <c r="BF207" s="2">
        <f>IF($A207, 1, 0)</f>
        <v/>
      </c>
      <c r="BG207">
        <f>IF(AND('Raw Data'!I202&lt;'Raw Data'!J202, 'Raw Data'!D202&gt;'Raw Data'!E202), 'Raw Data'!I202, IF(AND('Raw Data'!J202&lt;'Raw Data'!I202, 'Raw Data'!E202&gt;'Raw Data'!D202), 'Raw Data'!J202, 0))</f>
        <v/>
      </c>
      <c r="BH207">
        <f>IF(OR(AND('Raw Data'!I202&lt;'Raw Data'!J202, 'Raw Data'!I202&gt;BH$1), AND('Raw Data'!J202&lt;'Raw Data'!I202, 'Raw Data'!J202&gt;BH$1)), 1, 0)</f>
        <v/>
      </c>
      <c r="BI207">
        <f>IF(AND(BH207, ABS('Raw Data'!D202-'Raw Data'!E202)&lt;4), 'Raw Data'!Z202, 0)</f>
        <v/>
      </c>
      <c r="BJ207">
        <f>IF('Raw Data'!F202&gt;Analysis!BJ$1, 1, 0)</f>
        <v/>
      </c>
      <c r="BK207">
        <f>IF(BJ207, AQ207, 0)</f>
        <v/>
      </c>
      <c r="BL207">
        <f>IF(AND('Raw Data'!F202&lt;Analysis!BL$1, ISBLANK('Raw Data'!F202)=FALSE), 1, 0)</f>
        <v/>
      </c>
      <c r="BM207">
        <f>IF(BL207, AS207, 0)</f>
        <v/>
      </c>
      <c r="BN207">
        <f>IF(AND('Raw Data'!F202&lt;Analysis!BN$1, ISBLANK('Raw Data'!F202)=FALSE), 1, 0)</f>
        <v/>
      </c>
      <c r="BO207">
        <f>IF(BN207, AI207, 0)</f>
        <v/>
      </c>
    </row>
    <row r="208">
      <c r="A208" s="2">
        <f>'Raw Data'!A203</f>
        <v/>
      </c>
      <c r="B208" s="2">
        <f>IF(A208, 1, 0)</f>
        <v/>
      </c>
      <c r="C208">
        <f>IF('Raw Data'!D203&lt;'Raw Data'!E203, 'Raw Data'!J203, 0)</f>
        <v/>
      </c>
      <c r="D208" s="2">
        <f>IF(A208, 1, 0)</f>
        <v/>
      </c>
      <c r="E208">
        <f>IF('Raw Data'!D203&gt;'Raw Data'!E203, 'Raw Data'!I203, 0)</f>
        <v/>
      </c>
      <c r="F208" s="2">
        <f>IF('Raw Data'!F203&gt;0, 1, 0)</f>
        <v/>
      </c>
      <c r="G208">
        <f>IF(SUM('Raw Data'!D203:E203)&lt;'Raw Data'!F203, 'Raw Data'!H203, 0)</f>
        <v/>
      </c>
      <c r="H208">
        <f>IF('Raw Data'!F203&gt;0, 1, 0)</f>
        <v/>
      </c>
      <c r="I208">
        <f>IF(SUM('Raw Data'!D203:E203)&gt;'Raw Data'!F203, 'Raw Data'!G203, 0)</f>
        <v/>
      </c>
      <c r="J208" s="2">
        <f>IF($A208, 1, 0)</f>
        <v/>
      </c>
      <c r="K208">
        <f>IF(AND('Raw Data'!D203&gt;'Raw Data'!E203, ABS('Raw Data'!D203-'Raw Data'!E203)&lt;14), 'Raw Data'!K203, 0)</f>
        <v/>
      </c>
      <c r="L208" s="2">
        <f>IF($A208, 1, 0)</f>
        <v/>
      </c>
      <c r="M208">
        <f>IF(AND('Raw Data'!D203&gt;'Raw Data'!E203, ABS('Raw Data'!D203-'Raw Data'!E203)&gt;13), 'Raw Data'!L203, 0)</f>
        <v/>
      </c>
      <c r="N208" s="2">
        <f>IF($A208, 1, 0)</f>
        <v/>
      </c>
      <c r="O208">
        <f>IF(AND('Raw Data'!E203&gt;'Raw Data'!D203, ABS('Raw Data'!E203-'Raw Data'!D203)&lt;14), 'Raw Data'!M203, 0)</f>
        <v/>
      </c>
      <c r="P208" s="2">
        <f>IF($A208, 1, 0)</f>
        <v/>
      </c>
      <c r="Q208">
        <f>IF(AND('Raw Data'!E203&gt;'Raw Data'!D203, ABS('Raw Data'!E203-'Raw Data'!D203)&gt;13), 'Raw Data'!N203, 0)</f>
        <v/>
      </c>
      <c r="R208" s="2">
        <f>IF($A208, 1, 0)</f>
        <v/>
      </c>
      <c r="S208">
        <f>IF(AND('Raw Data'!D203&gt;'Raw Data'!E203, ABS('Raw Data'!E203-'Raw Data'!D203)&gt;7), 'Raw Data'!V203, 0)</f>
        <v/>
      </c>
      <c r="T208" s="2">
        <f>IF($A208, 1, 0)</f>
        <v/>
      </c>
      <c r="U208">
        <f>IF(ABS('Raw Data'!D203-'Raw Data'!E203)&lt;8, 'Raw Data'!W203, 0)</f>
        <v/>
      </c>
      <c r="V208" s="2">
        <f>IF($A208, 1, 0)</f>
        <v/>
      </c>
      <c r="W208">
        <f>IF(AND('Raw Data'!E203&gt;'Raw Data'!D203, ABS('Raw Data'!E203-'Raw Data'!D203)&gt;7), 'Raw Data'!X203, 0)</f>
        <v/>
      </c>
      <c r="X208" s="2">
        <f>IF($A208, 1, 0)</f>
        <v/>
      </c>
      <c r="Y208">
        <f>IF(AND('Raw Data'!D203&gt;'Raw Data'!E203, ABS('Raw Data'!E203-'Raw Data'!D203)&gt;3), 'Raw Data'!Y203, 0)</f>
        <v/>
      </c>
      <c r="Z208" s="2">
        <f>IF($A208, 1, 0)</f>
        <v/>
      </c>
      <c r="AA208">
        <f>IF(ABS('Raw Data'!D203-'Raw Data'!E203)&lt;4, 'Raw Data'!Z203, 0)</f>
        <v/>
      </c>
      <c r="AB208" s="2">
        <f>IF($A208, 1, 0)</f>
        <v/>
      </c>
      <c r="AC208">
        <f>IF(AND('Raw Data'!E203&gt;'Raw Data'!D203, ABS('Raw Data'!E203-'Raw Data'!D203)&gt;7), 'Raw Data'!AA203, 0)</f>
        <v/>
      </c>
      <c r="AD208" s="2">
        <f>IF($A208, 1, 0)</f>
        <v/>
      </c>
      <c r="AE208">
        <f>IF(AND('Raw Data'!D203&gt;9, 'Raw Data'!E203&gt;9), 'Raw Data'!AL203, 0)</f>
        <v/>
      </c>
      <c r="AF208" s="2">
        <f>IF($A208, 1, 0)</f>
        <v/>
      </c>
      <c r="AG208">
        <f>IF(AE208=0, 'Raw Data'!AM203, 0)</f>
        <v/>
      </c>
      <c r="AH208" s="2">
        <f>IF($A208, 1, 0)</f>
        <v/>
      </c>
      <c r="AI208">
        <f>IF(AND('Raw Data'!$D203&gt;14, 'Raw Data'!$E203&gt;14), 'Raw Data'!AN203, 0)</f>
        <v/>
      </c>
      <c r="AJ208" s="2">
        <f>IF($A208, 1, 0)</f>
        <v/>
      </c>
      <c r="AK208">
        <f>IF(AI208=0, 'Raw Data'!AO203, 0)</f>
        <v/>
      </c>
      <c r="AL208" s="2">
        <f>IF($A208, 1, 0)</f>
        <v/>
      </c>
      <c r="AM208">
        <f>IF(AND('Raw Data'!$D203&gt;19, 'Raw Data'!$E203&gt;19), 'Raw Data'!AP203, 0)</f>
        <v/>
      </c>
      <c r="AN208" s="2">
        <f>IF($A208, 1, 0)</f>
        <v/>
      </c>
      <c r="AO208">
        <f>IF(AM208=0, 'Raw Data'!AQ203, 0)</f>
        <v/>
      </c>
      <c r="AP208" s="2">
        <f>IF($A208, 1, 0)</f>
        <v/>
      </c>
      <c r="AQ208">
        <f>IF(AND('Raw Data'!$D203&gt;24, 'Raw Data'!$E203&gt;24), 'Raw Data'!AR203, 0)</f>
        <v/>
      </c>
      <c r="AR208" s="2">
        <f>IF($A208, 1, 0)</f>
        <v/>
      </c>
      <c r="AS208">
        <f>IF(AQ208=0, 'Raw Data'!AS203, 0)</f>
        <v/>
      </c>
      <c r="AT208" s="2">
        <f>IF($A208, 1, 0)</f>
        <v/>
      </c>
      <c r="AU208">
        <f>IF(AND('Raw Data'!$D203&gt;29, 'Raw Data'!$E203&gt;29), 'Raw Data'!AT203, 0)</f>
        <v/>
      </c>
      <c r="AV208" s="2">
        <f>IF($A208, 1, 0)</f>
        <v/>
      </c>
      <c r="AW208">
        <f>IF(AU208=0, 'Raw Data'!AU203, 0)</f>
        <v/>
      </c>
      <c r="AX208" s="2">
        <f>IF($A208, 1, 0)</f>
        <v/>
      </c>
      <c r="AY208">
        <f>IF(ISNUMBER('Raw Data'!D203), IF(_xlfn.XLOOKUP(SMALL('Raw Data'!K203:N203, 1), K208:Q208, K208:Q208, 0)&gt;0, SMALL('Raw Data'!K203:N203, 1), 0), 0)</f>
        <v/>
      </c>
      <c r="AZ208" s="2">
        <f>IF($A208, 1, 0)</f>
        <v/>
      </c>
      <c r="BA208">
        <f>IF(ISNUMBER('Raw Data'!D203), IF(_xlfn.XLOOKUP(SMALL('Raw Data'!K203:N203, 2), K208:Q208, K208:Q208, 0)&gt;0, SMALL('Raw Data'!K203:N203, 2), 0), 0)</f>
        <v/>
      </c>
      <c r="BB208" s="2">
        <f>IF($A208, 1, 0)</f>
        <v/>
      </c>
      <c r="BC208">
        <f>IF(ISNUMBER('Raw Data'!D203), IF(_xlfn.XLOOKUP(SMALL('Raw Data'!K203:N203, 3), K208:Q208, K208:Q208, 0)&gt;0, SMALL('Raw Data'!K203:N203, 3), 0), 0)</f>
        <v/>
      </c>
      <c r="BD208" s="2">
        <f>IF($A208, 1, 0)</f>
        <v/>
      </c>
      <c r="BE208">
        <f>IF(ISNUMBER('Raw Data'!D203), IF(_xlfn.XLOOKUP(SMALL('Raw Data'!K203:N203, 4), K208:Q208, K208:Q208, 0)&gt;0, SMALL('Raw Data'!K203:N203, 4), 0), 0)</f>
        <v/>
      </c>
      <c r="BF208" s="2">
        <f>IF($A208, 1, 0)</f>
        <v/>
      </c>
      <c r="BG208">
        <f>IF(AND('Raw Data'!I203&lt;'Raw Data'!J203, 'Raw Data'!D203&gt;'Raw Data'!E203), 'Raw Data'!I203, IF(AND('Raw Data'!J203&lt;'Raw Data'!I203, 'Raw Data'!E203&gt;'Raw Data'!D203), 'Raw Data'!J203, 0))</f>
        <v/>
      </c>
      <c r="BH208">
        <f>IF(OR(AND('Raw Data'!I203&lt;'Raw Data'!J203, 'Raw Data'!I203&gt;BH$1), AND('Raw Data'!J203&lt;'Raw Data'!I203, 'Raw Data'!J203&gt;BH$1)), 1, 0)</f>
        <v/>
      </c>
      <c r="BI208">
        <f>IF(AND(BH208, ABS('Raw Data'!D203-'Raw Data'!E203)&lt;4), 'Raw Data'!Z203, 0)</f>
        <v/>
      </c>
      <c r="BJ208">
        <f>IF('Raw Data'!F203&gt;Analysis!BJ$1, 1, 0)</f>
        <v/>
      </c>
      <c r="BK208">
        <f>IF(BJ208, AQ208, 0)</f>
        <v/>
      </c>
      <c r="BL208">
        <f>IF(AND('Raw Data'!F203&lt;Analysis!BL$1, ISBLANK('Raw Data'!F203)=FALSE), 1, 0)</f>
        <v/>
      </c>
      <c r="BM208">
        <f>IF(BL208, AS208, 0)</f>
        <v/>
      </c>
      <c r="BN208">
        <f>IF(AND('Raw Data'!F203&lt;Analysis!BN$1, ISBLANK('Raw Data'!F203)=FALSE), 1, 0)</f>
        <v/>
      </c>
      <c r="BO208">
        <f>IF(BN208, AI208, 0)</f>
        <v/>
      </c>
    </row>
    <row r="209">
      <c r="A209" s="2">
        <f>'Raw Data'!A204</f>
        <v/>
      </c>
      <c r="B209" s="2">
        <f>IF(A209, 1, 0)</f>
        <v/>
      </c>
      <c r="C209">
        <f>IF('Raw Data'!D204&lt;'Raw Data'!E204, 'Raw Data'!J204, 0)</f>
        <v/>
      </c>
      <c r="D209" s="2">
        <f>IF(A209, 1, 0)</f>
        <v/>
      </c>
      <c r="E209">
        <f>IF('Raw Data'!D204&gt;'Raw Data'!E204, 'Raw Data'!I204, 0)</f>
        <v/>
      </c>
      <c r="F209" s="2">
        <f>IF('Raw Data'!F204&gt;0, 1, 0)</f>
        <v/>
      </c>
      <c r="G209">
        <f>IF(SUM('Raw Data'!D204:E204)&lt;'Raw Data'!F204, 'Raw Data'!H204, 0)</f>
        <v/>
      </c>
      <c r="H209">
        <f>IF('Raw Data'!F204&gt;0, 1, 0)</f>
        <v/>
      </c>
      <c r="I209">
        <f>IF(SUM('Raw Data'!D204:E204)&gt;'Raw Data'!F204, 'Raw Data'!G204, 0)</f>
        <v/>
      </c>
      <c r="J209" s="2">
        <f>IF($A209, 1, 0)</f>
        <v/>
      </c>
      <c r="K209">
        <f>IF(AND('Raw Data'!D204&gt;'Raw Data'!E204, ABS('Raw Data'!D204-'Raw Data'!E204)&lt;14), 'Raw Data'!K204, 0)</f>
        <v/>
      </c>
      <c r="L209" s="2">
        <f>IF($A209, 1, 0)</f>
        <v/>
      </c>
      <c r="M209">
        <f>IF(AND('Raw Data'!D204&gt;'Raw Data'!E204, ABS('Raw Data'!D204-'Raw Data'!E204)&gt;13), 'Raw Data'!L204, 0)</f>
        <v/>
      </c>
      <c r="N209" s="2">
        <f>IF($A209, 1, 0)</f>
        <v/>
      </c>
      <c r="O209">
        <f>IF(AND('Raw Data'!E204&gt;'Raw Data'!D204, ABS('Raw Data'!E204-'Raw Data'!D204)&lt;14), 'Raw Data'!M204, 0)</f>
        <v/>
      </c>
      <c r="P209" s="2">
        <f>IF($A209, 1, 0)</f>
        <v/>
      </c>
      <c r="Q209">
        <f>IF(AND('Raw Data'!E204&gt;'Raw Data'!D204, ABS('Raw Data'!E204-'Raw Data'!D204)&gt;13), 'Raw Data'!N204, 0)</f>
        <v/>
      </c>
      <c r="R209" s="2">
        <f>IF($A209, 1, 0)</f>
        <v/>
      </c>
      <c r="S209">
        <f>IF(AND('Raw Data'!D204&gt;'Raw Data'!E204, ABS('Raw Data'!E204-'Raw Data'!D204)&gt;7), 'Raw Data'!V204, 0)</f>
        <v/>
      </c>
      <c r="T209" s="2">
        <f>IF($A209, 1, 0)</f>
        <v/>
      </c>
      <c r="U209">
        <f>IF(ABS('Raw Data'!D204-'Raw Data'!E204)&lt;8, 'Raw Data'!W204, 0)</f>
        <v/>
      </c>
      <c r="V209" s="2">
        <f>IF($A209, 1, 0)</f>
        <v/>
      </c>
      <c r="W209">
        <f>IF(AND('Raw Data'!E204&gt;'Raw Data'!D204, ABS('Raw Data'!E204-'Raw Data'!D204)&gt;7), 'Raw Data'!X204, 0)</f>
        <v/>
      </c>
      <c r="X209" s="2">
        <f>IF($A209, 1, 0)</f>
        <v/>
      </c>
      <c r="Y209">
        <f>IF(AND('Raw Data'!D204&gt;'Raw Data'!E204, ABS('Raw Data'!E204-'Raw Data'!D204)&gt;3), 'Raw Data'!Y204, 0)</f>
        <v/>
      </c>
      <c r="Z209" s="2">
        <f>IF($A209, 1, 0)</f>
        <v/>
      </c>
      <c r="AA209">
        <f>IF(ABS('Raw Data'!D204-'Raw Data'!E204)&lt;4, 'Raw Data'!Z204, 0)</f>
        <v/>
      </c>
      <c r="AB209" s="2">
        <f>IF($A209, 1, 0)</f>
        <v/>
      </c>
      <c r="AC209">
        <f>IF(AND('Raw Data'!E204&gt;'Raw Data'!D204, ABS('Raw Data'!E204-'Raw Data'!D204)&gt;7), 'Raw Data'!AA204, 0)</f>
        <v/>
      </c>
      <c r="AD209" s="2">
        <f>IF($A209, 1, 0)</f>
        <v/>
      </c>
      <c r="AE209">
        <f>IF(AND('Raw Data'!D204&gt;9, 'Raw Data'!E204&gt;9), 'Raw Data'!AL204, 0)</f>
        <v/>
      </c>
      <c r="AF209" s="2">
        <f>IF($A209, 1, 0)</f>
        <v/>
      </c>
      <c r="AG209">
        <f>IF(AE209=0, 'Raw Data'!AM204, 0)</f>
        <v/>
      </c>
      <c r="AH209" s="2">
        <f>IF($A209, 1, 0)</f>
        <v/>
      </c>
      <c r="AI209">
        <f>IF(AND('Raw Data'!$D204&gt;14, 'Raw Data'!$E204&gt;14), 'Raw Data'!AN204, 0)</f>
        <v/>
      </c>
      <c r="AJ209" s="2">
        <f>IF($A209, 1, 0)</f>
        <v/>
      </c>
      <c r="AK209">
        <f>IF(AI209=0, 'Raw Data'!AO204, 0)</f>
        <v/>
      </c>
      <c r="AL209" s="2">
        <f>IF($A209, 1, 0)</f>
        <v/>
      </c>
      <c r="AM209">
        <f>IF(AND('Raw Data'!$D204&gt;19, 'Raw Data'!$E204&gt;19), 'Raw Data'!AP204, 0)</f>
        <v/>
      </c>
      <c r="AN209" s="2">
        <f>IF($A209, 1, 0)</f>
        <v/>
      </c>
      <c r="AO209">
        <f>IF(AM209=0, 'Raw Data'!AQ204, 0)</f>
        <v/>
      </c>
      <c r="AP209" s="2">
        <f>IF($A209, 1, 0)</f>
        <v/>
      </c>
      <c r="AQ209">
        <f>IF(AND('Raw Data'!$D204&gt;24, 'Raw Data'!$E204&gt;24), 'Raw Data'!AR204, 0)</f>
        <v/>
      </c>
      <c r="AR209" s="2">
        <f>IF($A209, 1, 0)</f>
        <v/>
      </c>
      <c r="AS209">
        <f>IF(AQ209=0, 'Raw Data'!AS204, 0)</f>
        <v/>
      </c>
      <c r="AT209" s="2">
        <f>IF($A209, 1, 0)</f>
        <v/>
      </c>
      <c r="AU209">
        <f>IF(AND('Raw Data'!$D204&gt;29, 'Raw Data'!$E204&gt;29), 'Raw Data'!AT204, 0)</f>
        <v/>
      </c>
      <c r="AV209" s="2">
        <f>IF($A209, 1, 0)</f>
        <v/>
      </c>
      <c r="AW209">
        <f>IF(AU209=0, 'Raw Data'!AU204, 0)</f>
        <v/>
      </c>
      <c r="AX209" s="2">
        <f>IF($A209, 1, 0)</f>
        <v/>
      </c>
      <c r="AY209">
        <f>IF(ISNUMBER('Raw Data'!D204), IF(_xlfn.XLOOKUP(SMALL('Raw Data'!K204:N204, 1), K209:Q209, K209:Q209, 0)&gt;0, SMALL('Raw Data'!K204:N204, 1), 0), 0)</f>
        <v/>
      </c>
      <c r="AZ209" s="2">
        <f>IF($A209, 1, 0)</f>
        <v/>
      </c>
      <c r="BA209">
        <f>IF(ISNUMBER('Raw Data'!D204), IF(_xlfn.XLOOKUP(SMALL('Raw Data'!K204:N204, 2), K209:Q209, K209:Q209, 0)&gt;0, SMALL('Raw Data'!K204:N204, 2), 0), 0)</f>
        <v/>
      </c>
      <c r="BB209" s="2">
        <f>IF($A209, 1, 0)</f>
        <v/>
      </c>
      <c r="BC209">
        <f>IF(ISNUMBER('Raw Data'!D204), IF(_xlfn.XLOOKUP(SMALL('Raw Data'!K204:N204, 3), K209:Q209, K209:Q209, 0)&gt;0, SMALL('Raw Data'!K204:N204, 3), 0), 0)</f>
        <v/>
      </c>
      <c r="BD209" s="2">
        <f>IF($A209, 1, 0)</f>
        <v/>
      </c>
      <c r="BE209">
        <f>IF(ISNUMBER('Raw Data'!D204), IF(_xlfn.XLOOKUP(SMALL('Raw Data'!K204:N204, 4), K209:Q209, K209:Q209, 0)&gt;0, SMALL('Raw Data'!K204:N204, 4), 0), 0)</f>
        <v/>
      </c>
      <c r="BF209" s="2">
        <f>IF($A209, 1, 0)</f>
        <v/>
      </c>
      <c r="BG209">
        <f>IF(AND('Raw Data'!I204&lt;'Raw Data'!J204, 'Raw Data'!D204&gt;'Raw Data'!E204), 'Raw Data'!I204, IF(AND('Raw Data'!J204&lt;'Raw Data'!I204, 'Raw Data'!E204&gt;'Raw Data'!D204), 'Raw Data'!J204, 0))</f>
        <v/>
      </c>
      <c r="BH209">
        <f>IF(OR(AND('Raw Data'!I204&lt;'Raw Data'!J204, 'Raw Data'!I204&gt;BH$1), AND('Raw Data'!J204&lt;'Raw Data'!I204, 'Raw Data'!J204&gt;BH$1)), 1, 0)</f>
        <v/>
      </c>
      <c r="BI209">
        <f>IF(AND(BH209, ABS('Raw Data'!D204-'Raw Data'!E204)&lt;4), 'Raw Data'!Z204, 0)</f>
        <v/>
      </c>
      <c r="BJ209">
        <f>IF('Raw Data'!F204&gt;Analysis!BJ$1, 1, 0)</f>
        <v/>
      </c>
      <c r="BK209">
        <f>IF(BJ209, AQ209, 0)</f>
        <v/>
      </c>
      <c r="BL209">
        <f>IF(AND('Raw Data'!F204&lt;Analysis!BL$1, ISBLANK('Raw Data'!F204)=FALSE), 1, 0)</f>
        <v/>
      </c>
      <c r="BM209">
        <f>IF(BL209, AS209, 0)</f>
        <v/>
      </c>
      <c r="BN209">
        <f>IF(AND('Raw Data'!F204&lt;Analysis!BN$1, ISBLANK('Raw Data'!F204)=FALSE), 1, 0)</f>
        <v/>
      </c>
      <c r="BO209">
        <f>IF(BN209, AI209, 0)</f>
        <v/>
      </c>
    </row>
    <row r="210">
      <c r="A210" s="2">
        <f>'Raw Data'!A205</f>
        <v/>
      </c>
      <c r="B210" s="2">
        <f>IF(A210, 1, 0)</f>
        <v/>
      </c>
      <c r="C210">
        <f>IF('Raw Data'!D205&lt;'Raw Data'!E205, 'Raw Data'!J205, 0)</f>
        <v/>
      </c>
      <c r="D210" s="2">
        <f>IF(A210, 1, 0)</f>
        <v/>
      </c>
      <c r="E210">
        <f>IF('Raw Data'!D205&gt;'Raw Data'!E205, 'Raw Data'!I205, 0)</f>
        <v/>
      </c>
      <c r="F210" s="2">
        <f>IF('Raw Data'!F205&gt;0, 1, 0)</f>
        <v/>
      </c>
      <c r="G210">
        <f>IF(SUM('Raw Data'!D205:E205)&lt;'Raw Data'!F205, 'Raw Data'!H205, 0)</f>
        <v/>
      </c>
      <c r="H210">
        <f>IF('Raw Data'!F205&gt;0, 1, 0)</f>
        <v/>
      </c>
      <c r="I210">
        <f>IF(SUM('Raw Data'!D205:E205)&gt;'Raw Data'!F205, 'Raw Data'!G205, 0)</f>
        <v/>
      </c>
      <c r="J210" s="2">
        <f>IF($A210, 1, 0)</f>
        <v/>
      </c>
      <c r="K210">
        <f>IF(AND('Raw Data'!D205&gt;'Raw Data'!E205, ABS('Raw Data'!D205-'Raw Data'!E205)&lt;14), 'Raw Data'!K205, 0)</f>
        <v/>
      </c>
      <c r="L210" s="2">
        <f>IF($A210, 1, 0)</f>
        <v/>
      </c>
      <c r="M210">
        <f>IF(AND('Raw Data'!D205&gt;'Raw Data'!E205, ABS('Raw Data'!D205-'Raw Data'!E205)&gt;13), 'Raw Data'!L205, 0)</f>
        <v/>
      </c>
      <c r="N210" s="2">
        <f>IF($A210, 1, 0)</f>
        <v/>
      </c>
      <c r="O210">
        <f>IF(AND('Raw Data'!E205&gt;'Raw Data'!D205, ABS('Raw Data'!E205-'Raw Data'!D205)&lt;14), 'Raw Data'!M205, 0)</f>
        <v/>
      </c>
      <c r="P210" s="2">
        <f>IF($A210, 1, 0)</f>
        <v/>
      </c>
      <c r="Q210">
        <f>IF(AND('Raw Data'!E205&gt;'Raw Data'!D205, ABS('Raw Data'!E205-'Raw Data'!D205)&gt;13), 'Raw Data'!N205, 0)</f>
        <v/>
      </c>
      <c r="R210" s="2">
        <f>IF($A210, 1, 0)</f>
        <v/>
      </c>
      <c r="S210">
        <f>IF(AND('Raw Data'!D205&gt;'Raw Data'!E205, ABS('Raw Data'!E205-'Raw Data'!D205)&gt;7), 'Raw Data'!V205, 0)</f>
        <v/>
      </c>
      <c r="T210" s="2">
        <f>IF($A210, 1, 0)</f>
        <v/>
      </c>
      <c r="U210">
        <f>IF(ABS('Raw Data'!D205-'Raw Data'!E205)&lt;8, 'Raw Data'!W205, 0)</f>
        <v/>
      </c>
      <c r="V210" s="2">
        <f>IF($A210, 1, 0)</f>
        <v/>
      </c>
      <c r="W210">
        <f>IF(AND('Raw Data'!E205&gt;'Raw Data'!D205, ABS('Raw Data'!E205-'Raw Data'!D205)&gt;7), 'Raw Data'!X205, 0)</f>
        <v/>
      </c>
      <c r="X210" s="2">
        <f>IF($A210, 1, 0)</f>
        <v/>
      </c>
      <c r="Y210">
        <f>IF(AND('Raw Data'!D205&gt;'Raw Data'!E205, ABS('Raw Data'!E205-'Raw Data'!D205)&gt;3), 'Raw Data'!Y205, 0)</f>
        <v/>
      </c>
      <c r="Z210" s="2">
        <f>IF($A210, 1, 0)</f>
        <v/>
      </c>
      <c r="AA210">
        <f>IF(ABS('Raw Data'!D205-'Raw Data'!E205)&lt;4, 'Raw Data'!Z205, 0)</f>
        <v/>
      </c>
      <c r="AB210" s="2">
        <f>IF($A210, 1, 0)</f>
        <v/>
      </c>
      <c r="AC210">
        <f>IF(AND('Raw Data'!E205&gt;'Raw Data'!D205, ABS('Raw Data'!E205-'Raw Data'!D205)&gt;7), 'Raw Data'!AA205, 0)</f>
        <v/>
      </c>
      <c r="AD210" s="2">
        <f>IF($A210, 1, 0)</f>
        <v/>
      </c>
      <c r="AE210">
        <f>IF(AND('Raw Data'!D205&gt;9, 'Raw Data'!E205&gt;9), 'Raw Data'!AL205, 0)</f>
        <v/>
      </c>
      <c r="AF210" s="2">
        <f>IF($A210, 1, 0)</f>
        <v/>
      </c>
      <c r="AG210">
        <f>IF(AE210=0, 'Raw Data'!AM205, 0)</f>
        <v/>
      </c>
      <c r="AH210" s="2">
        <f>IF($A210, 1, 0)</f>
        <v/>
      </c>
      <c r="AI210">
        <f>IF(AND('Raw Data'!$D205&gt;14, 'Raw Data'!$E205&gt;14), 'Raw Data'!AN205, 0)</f>
        <v/>
      </c>
      <c r="AJ210" s="2">
        <f>IF($A210, 1, 0)</f>
        <v/>
      </c>
      <c r="AK210">
        <f>IF(AI210=0, 'Raw Data'!AO205, 0)</f>
        <v/>
      </c>
      <c r="AL210" s="2">
        <f>IF($A210, 1, 0)</f>
        <v/>
      </c>
      <c r="AM210">
        <f>IF(AND('Raw Data'!$D205&gt;19, 'Raw Data'!$E205&gt;19), 'Raw Data'!AP205, 0)</f>
        <v/>
      </c>
      <c r="AN210" s="2">
        <f>IF($A210, 1, 0)</f>
        <v/>
      </c>
      <c r="AO210">
        <f>IF(AM210=0, 'Raw Data'!AQ205, 0)</f>
        <v/>
      </c>
      <c r="AP210" s="2">
        <f>IF($A210, 1, 0)</f>
        <v/>
      </c>
      <c r="AQ210">
        <f>IF(AND('Raw Data'!$D205&gt;24, 'Raw Data'!$E205&gt;24), 'Raw Data'!AR205, 0)</f>
        <v/>
      </c>
      <c r="AR210" s="2">
        <f>IF($A210, 1, 0)</f>
        <v/>
      </c>
      <c r="AS210">
        <f>IF(AQ210=0, 'Raw Data'!AS205, 0)</f>
        <v/>
      </c>
      <c r="AT210" s="2">
        <f>IF($A210, 1, 0)</f>
        <v/>
      </c>
      <c r="AU210">
        <f>IF(AND('Raw Data'!$D205&gt;29, 'Raw Data'!$E205&gt;29), 'Raw Data'!AT205, 0)</f>
        <v/>
      </c>
      <c r="AV210" s="2">
        <f>IF($A210, 1, 0)</f>
        <v/>
      </c>
      <c r="AW210">
        <f>IF(AU210=0, 'Raw Data'!AU205, 0)</f>
        <v/>
      </c>
      <c r="AX210" s="2">
        <f>IF($A210, 1, 0)</f>
        <v/>
      </c>
      <c r="AY210">
        <f>IF(ISNUMBER('Raw Data'!D205), IF(_xlfn.XLOOKUP(SMALL('Raw Data'!K205:N205, 1), K210:Q210, K210:Q210, 0)&gt;0, SMALL('Raw Data'!K205:N205, 1), 0), 0)</f>
        <v/>
      </c>
      <c r="AZ210" s="2">
        <f>IF($A210, 1, 0)</f>
        <v/>
      </c>
      <c r="BA210">
        <f>IF(ISNUMBER('Raw Data'!D205), IF(_xlfn.XLOOKUP(SMALL('Raw Data'!K205:N205, 2), K210:Q210, K210:Q210, 0)&gt;0, SMALL('Raw Data'!K205:N205, 2), 0), 0)</f>
        <v/>
      </c>
      <c r="BB210" s="2">
        <f>IF($A210, 1, 0)</f>
        <v/>
      </c>
      <c r="BC210">
        <f>IF(ISNUMBER('Raw Data'!D205), IF(_xlfn.XLOOKUP(SMALL('Raw Data'!K205:N205, 3), K210:Q210, K210:Q210, 0)&gt;0, SMALL('Raw Data'!K205:N205, 3), 0), 0)</f>
        <v/>
      </c>
      <c r="BD210" s="2">
        <f>IF($A210, 1, 0)</f>
        <v/>
      </c>
      <c r="BE210">
        <f>IF(ISNUMBER('Raw Data'!D205), IF(_xlfn.XLOOKUP(SMALL('Raw Data'!K205:N205, 4), K210:Q210, K210:Q210, 0)&gt;0, SMALL('Raw Data'!K205:N205, 4), 0), 0)</f>
        <v/>
      </c>
      <c r="BF210" s="2">
        <f>IF($A210, 1, 0)</f>
        <v/>
      </c>
      <c r="BG210">
        <f>IF(AND('Raw Data'!I205&lt;'Raw Data'!J205, 'Raw Data'!D205&gt;'Raw Data'!E205), 'Raw Data'!I205, IF(AND('Raw Data'!J205&lt;'Raw Data'!I205, 'Raw Data'!E205&gt;'Raw Data'!D205), 'Raw Data'!J205, 0))</f>
        <v/>
      </c>
      <c r="BH210">
        <f>IF(OR(AND('Raw Data'!I205&lt;'Raw Data'!J205, 'Raw Data'!I205&gt;BH$1), AND('Raw Data'!J205&lt;'Raw Data'!I205, 'Raw Data'!J205&gt;BH$1)), 1, 0)</f>
        <v/>
      </c>
      <c r="BI210">
        <f>IF(AND(BH210, ABS('Raw Data'!D205-'Raw Data'!E205)&lt;4), 'Raw Data'!Z205, 0)</f>
        <v/>
      </c>
      <c r="BJ210">
        <f>IF('Raw Data'!F205&gt;Analysis!BJ$1, 1, 0)</f>
        <v/>
      </c>
      <c r="BK210">
        <f>IF(BJ210, AQ210, 0)</f>
        <v/>
      </c>
      <c r="BL210">
        <f>IF(AND('Raw Data'!F205&lt;Analysis!BL$1, ISBLANK('Raw Data'!F205)=FALSE), 1, 0)</f>
        <v/>
      </c>
      <c r="BM210">
        <f>IF(BL210, AS210, 0)</f>
        <v/>
      </c>
      <c r="BN210">
        <f>IF(AND('Raw Data'!F205&lt;Analysis!BN$1, ISBLANK('Raw Data'!F205)=FALSE), 1, 0)</f>
        <v/>
      </c>
      <c r="BO210">
        <f>IF(BN210, AI210, 0)</f>
        <v/>
      </c>
    </row>
    <row r="211">
      <c r="A211" s="2">
        <f>'Raw Data'!A206</f>
        <v/>
      </c>
      <c r="B211" s="2">
        <f>IF(A211, 1, 0)</f>
        <v/>
      </c>
      <c r="C211">
        <f>IF('Raw Data'!D206&lt;'Raw Data'!E206, 'Raw Data'!J206, 0)</f>
        <v/>
      </c>
      <c r="D211" s="2">
        <f>IF(A211, 1, 0)</f>
        <v/>
      </c>
      <c r="E211">
        <f>IF('Raw Data'!D206&gt;'Raw Data'!E206, 'Raw Data'!I206, 0)</f>
        <v/>
      </c>
      <c r="F211" s="2">
        <f>IF('Raw Data'!F206&gt;0, 1, 0)</f>
        <v/>
      </c>
      <c r="G211">
        <f>IF(SUM('Raw Data'!D206:E206)&lt;'Raw Data'!F206, 'Raw Data'!H206, 0)</f>
        <v/>
      </c>
      <c r="H211">
        <f>IF('Raw Data'!F206&gt;0, 1, 0)</f>
        <v/>
      </c>
      <c r="I211">
        <f>IF(SUM('Raw Data'!D206:E206)&gt;'Raw Data'!F206, 'Raw Data'!G206, 0)</f>
        <v/>
      </c>
      <c r="J211" s="2">
        <f>IF($A211, 1, 0)</f>
        <v/>
      </c>
      <c r="K211">
        <f>IF(AND('Raw Data'!D206&gt;'Raw Data'!E206, ABS('Raw Data'!D206-'Raw Data'!E206)&lt;14), 'Raw Data'!K206, 0)</f>
        <v/>
      </c>
      <c r="L211" s="2">
        <f>IF($A211, 1, 0)</f>
        <v/>
      </c>
      <c r="M211">
        <f>IF(AND('Raw Data'!D206&gt;'Raw Data'!E206, ABS('Raw Data'!D206-'Raw Data'!E206)&gt;13), 'Raw Data'!L206, 0)</f>
        <v/>
      </c>
      <c r="N211" s="2">
        <f>IF($A211, 1, 0)</f>
        <v/>
      </c>
      <c r="O211">
        <f>IF(AND('Raw Data'!E206&gt;'Raw Data'!D206, ABS('Raw Data'!E206-'Raw Data'!D206)&lt;14), 'Raw Data'!M206, 0)</f>
        <v/>
      </c>
      <c r="P211" s="2">
        <f>IF($A211, 1, 0)</f>
        <v/>
      </c>
      <c r="Q211">
        <f>IF(AND('Raw Data'!E206&gt;'Raw Data'!D206, ABS('Raw Data'!E206-'Raw Data'!D206)&gt;13), 'Raw Data'!N206, 0)</f>
        <v/>
      </c>
      <c r="R211" s="2">
        <f>IF($A211, 1, 0)</f>
        <v/>
      </c>
      <c r="S211">
        <f>IF(AND('Raw Data'!D206&gt;'Raw Data'!E206, ABS('Raw Data'!E206-'Raw Data'!D206)&gt;7), 'Raw Data'!V206, 0)</f>
        <v/>
      </c>
      <c r="T211" s="2">
        <f>IF($A211, 1, 0)</f>
        <v/>
      </c>
      <c r="U211">
        <f>IF(ABS('Raw Data'!D206-'Raw Data'!E206)&lt;8, 'Raw Data'!W206, 0)</f>
        <v/>
      </c>
      <c r="V211" s="2">
        <f>IF($A211, 1, 0)</f>
        <v/>
      </c>
      <c r="W211">
        <f>IF(AND('Raw Data'!E206&gt;'Raw Data'!D206, ABS('Raw Data'!E206-'Raw Data'!D206)&gt;7), 'Raw Data'!X206, 0)</f>
        <v/>
      </c>
      <c r="X211" s="2">
        <f>IF($A211, 1, 0)</f>
        <v/>
      </c>
      <c r="Y211">
        <f>IF(AND('Raw Data'!D206&gt;'Raw Data'!E206, ABS('Raw Data'!E206-'Raw Data'!D206)&gt;3), 'Raw Data'!Y206, 0)</f>
        <v/>
      </c>
      <c r="Z211" s="2">
        <f>IF($A211, 1, 0)</f>
        <v/>
      </c>
      <c r="AA211">
        <f>IF(ABS('Raw Data'!D206-'Raw Data'!E206)&lt;4, 'Raw Data'!Z206, 0)</f>
        <v/>
      </c>
      <c r="AB211" s="2">
        <f>IF($A211, 1, 0)</f>
        <v/>
      </c>
      <c r="AC211">
        <f>IF(AND('Raw Data'!E206&gt;'Raw Data'!D206, ABS('Raw Data'!E206-'Raw Data'!D206)&gt;7), 'Raw Data'!AA206, 0)</f>
        <v/>
      </c>
      <c r="AD211" s="2">
        <f>IF($A211, 1, 0)</f>
        <v/>
      </c>
      <c r="AE211">
        <f>IF(AND('Raw Data'!D206&gt;9, 'Raw Data'!E206&gt;9), 'Raw Data'!AL206, 0)</f>
        <v/>
      </c>
      <c r="AF211" s="2">
        <f>IF($A211, 1, 0)</f>
        <v/>
      </c>
      <c r="AG211">
        <f>IF(AE211=0, 'Raw Data'!AM206, 0)</f>
        <v/>
      </c>
      <c r="AH211" s="2">
        <f>IF($A211, 1, 0)</f>
        <v/>
      </c>
      <c r="AI211">
        <f>IF(AND('Raw Data'!$D206&gt;14, 'Raw Data'!$E206&gt;14), 'Raw Data'!AN206, 0)</f>
        <v/>
      </c>
      <c r="AJ211" s="2">
        <f>IF($A211, 1, 0)</f>
        <v/>
      </c>
      <c r="AK211">
        <f>IF(AI211=0, 'Raw Data'!AO206, 0)</f>
        <v/>
      </c>
      <c r="AL211" s="2">
        <f>IF($A211, 1, 0)</f>
        <v/>
      </c>
      <c r="AM211">
        <f>IF(AND('Raw Data'!$D206&gt;19, 'Raw Data'!$E206&gt;19), 'Raw Data'!AP206, 0)</f>
        <v/>
      </c>
      <c r="AN211" s="2">
        <f>IF($A211, 1, 0)</f>
        <v/>
      </c>
      <c r="AO211">
        <f>IF(AM211=0, 'Raw Data'!AQ206, 0)</f>
        <v/>
      </c>
      <c r="AP211" s="2">
        <f>IF($A211, 1, 0)</f>
        <v/>
      </c>
      <c r="AQ211">
        <f>IF(AND('Raw Data'!$D206&gt;24, 'Raw Data'!$E206&gt;24), 'Raw Data'!AR206, 0)</f>
        <v/>
      </c>
      <c r="AR211" s="2">
        <f>IF($A211, 1, 0)</f>
        <v/>
      </c>
      <c r="AS211">
        <f>IF(AQ211=0, 'Raw Data'!AS206, 0)</f>
        <v/>
      </c>
      <c r="AT211" s="2">
        <f>IF($A211, 1, 0)</f>
        <v/>
      </c>
      <c r="AU211">
        <f>IF(AND('Raw Data'!$D206&gt;29, 'Raw Data'!$E206&gt;29), 'Raw Data'!AT206, 0)</f>
        <v/>
      </c>
      <c r="AV211" s="2">
        <f>IF($A211, 1, 0)</f>
        <v/>
      </c>
      <c r="AW211">
        <f>IF(AU211=0, 'Raw Data'!AU206, 0)</f>
        <v/>
      </c>
      <c r="AX211" s="2">
        <f>IF($A211, 1, 0)</f>
        <v/>
      </c>
      <c r="AY211">
        <f>IF(ISNUMBER('Raw Data'!D206), IF(_xlfn.XLOOKUP(SMALL('Raw Data'!K206:N206, 1), K211:Q211, K211:Q211, 0)&gt;0, SMALL('Raw Data'!K206:N206, 1), 0), 0)</f>
        <v/>
      </c>
      <c r="AZ211" s="2">
        <f>IF($A211, 1, 0)</f>
        <v/>
      </c>
      <c r="BA211">
        <f>IF(ISNUMBER('Raw Data'!D206), IF(_xlfn.XLOOKUP(SMALL('Raw Data'!K206:N206, 2), K211:Q211, K211:Q211, 0)&gt;0, SMALL('Raw Data'!K206:N206, 2), 0), 0)</f>
        <v/>
      </c>
      <c r="BB211" s="2">
        <f>IF($A211, 1, 0)</f>
        <v/>
      </c>
      <c r="BC211">
        <f>IF(ISNUMBER('Raw Data'!D206), IF(_xlfn.XLOOKUP(SMALL('Raw Data'!K206:N206, 3), K211:Q211, K211:Q211, 0)&gt;0, SMALL('Raw Data'!K206:N206, 3), 0), 0)</f>
        <v/>
      </c>
      <c r="BD211" s="2">
        <f>IF($A211, 1, 0)</f>
        <v/>
      </c>
      <c r="BE211">
        <f>IF(ISNUMBER('Raw Data'!D206), IF(_xlfn.XLOOKUP(SMALL('Raw Data'!K206:N206, 4), K211:Q211, K211:Q211, 0)&gt;0, SMALL('Raw Data'!K206:N206, 4), 0), 0)</f>
        <v/>
      </c>
      <c r="BF211" s="2">
        <f>IF($A211, 1, 0)</f>
        <v/>
      </c>
      <c r="BG211">
        <f>IF(AND('Raw Data'!I206&lt;'Raw Data'!J206, 'Raw Data'!D206&gt;'Raw Data'!E206), 'Raw Data'!I206, IF(AND('Raw Data'!J206&lt;'Raw Data'!I206, 'Raw Data'!E206&gt;'Raw Data'!D206), 'Raw Data'!J206, 0))</f>
        <v/>
      </c>
      <c r="BH211">
        <f>IF(OR(AND('Raw Data'!I206&lt;'Raw Data'!J206, 'Raw Data'!I206&gt;BH$1), AND('Raw Data'!J206&lt;'Raw Data'!I206, 'Raw Data'!J206&gt;BH$1)), 1, 0)</f>
        <v/>
      </c>
      <c r="BI211">
        <f>IF(AND(BH211, ABS('Raw Data'!D206-'Raw Data'!E206)&lt;4), 'Raw Data'!Z206, 0)</f>
        <v/>
      </c>
      <c r="BJ211">
        <f>IF('Raw Data'!F206&gt;Analysis!BJ$1, 1, 0)</f>
        <v/>
      </c>
      <c r="BK211">
        <f>IF(BJ211, AQ211, 0)</f>
        <v/>
      </c>
      <c r="BL211">
        <f>IF(AND('Raw Data'!F206&lt;Analysis!BL$1, ISBLANK('Raw Data'!F206)=FALSE), 1, 0)</f>
        <v/>
      </c>
      <c r="BM211">
        <f>IF(BL211, AS211, 0)</f>
        <v/>
      </c>
      <c r="BN211">
        <f>IF(AND('Raw Data'!F206&lt;Analysis!BN$1, ISBLANK('Raw Data'!F206)=FALSE), 1, 0)</f>
        <v/>
      </c>
      <c r="BO211">
        <f>IF(BN211, AI211, 0)</f>
        <v/>
      </c>
    </row>
    <row r="212">
      <c r="A212" s="2">
        <f>'Raw Data'!A207</f>
        <v/>
      </c>
      <c r="B212" s="2">
        <f>IF(A212, 1, 0)</f>
        <v/>
      </c>
      <c r="C212">
        <f>IF('Raw Data'!D207&lt;'Raw Data'!E207, 'Raw Data'!J207, 0)</f>
        <v/>
      </c>
      <c r="D212" s="2">
        <f>IF(A212, 1, 0)</f>
        <v/>
      </c>
      <c r="E212">
        <f>IF('Raw Data'!D207&gt;'Raw Data'!E207, 'Raw Data'!I207, 0)</f>
        <v/>
      </c>
      <c r="F212" s="2">
        <f>IF('Raw Data'!F207&gt;0, 1, 0)</f>
        <v/>
      </c>
      <c r="G212">
        <f>IF(SUM('Raw Data'!D207:E207)&lt;'Raw Data'!F207, 'Raw Data'!H207, 0)</f>
        <v/>
      </c>
      <c r="H212">
        <f>IF('Raw Data'!F207&gt;0, 1, 0)</f>
        <v/>
      </c>
      <c r="I212">
        <f>IF(SUM('Raw Data'!D207:E207)&gt;'Raw Data'!F207, 'Raw Data'!G207, 0)</f>
        <v/>
      </c>
      <c r="J212" s="2">
        <f>IF($A212, 1, 0)</f>
        <v/>
      </c>
      <c r="K212">
        <f>IF(AND('Raw Data'!D207&gt;'Raw Data'!E207, ABS('Raw Data'!D207-'Raw Data'!E207)&lt;14), 'Raw Data'!K207, 0)</f>
        <v/>
      </c>
      <c r="L212" s="2">
        <f>IF($A212, 1, 0)</f>
        <v/>
      </c>
      <c r="M212">
        <f>IF(AND('Raw Data'!D207&gt;'Raw Data'!E207, ABS('Raw Data'!D207-'Raw Data'!E207)&gt;13), 'Raw Data'!L207, 0)</f>
        <v/>
      </c>
      <c r="N212" s="2">
        <f>IF($A212, 1, 0)</f>
        <v/>
      </c>
      <c r="O212">
        <f>IF(AND('Raw Data'!E207&gt;'Raw Data'!D207, ABS('Raw Data'!E207-'Raw Data'!D207)&lt;14), 'Raw Data'!M207, 0)</f>
        <v/>
      </c>
      <c r="P212" s="2">
        <f>IF($A212, 1, 0)</f>
        <v/>
      </c>
      <c r="Q212">
        <f>IF(AND('Raw Data'!E207&gt;'Raw Data'!D207, ABS('Raw Data'!E207-'Raw Data'!D207)&gt;13), 'Raw Data'!N207, 0)</f>
        <v/>
      </c>
      <c r="R212" s="2">
        <f>IF($A212, 1, 0)</f>
        <v/>
      </c>
      <c r="S212">
        <f>IF(AND('Raw Data'!D207&gt;'Raw Data'!E207, ABS('Raw Data'!E207-'Raw Data'!D207)&gt;7), 'Raw Data'!V207, 0)</f>
        <v/>
      </c>
      <c r="T212" s="2">
        <f>IF($A212, 1, 0)</f>
        <v/>
      </c>
      <c r="U212">
        <f>IF(ABS('Raw Data'!D207-'Raw Data'!E207)&lt;8, 'Raw Data'!W207, 0)</f>
        <v/>
      </c>
      <c r="V212" s="2">
        <f>IF($A212, 1, 0)</f>
        <v/>
      </c>
      <c r="W212">
        <f>IF(AND('Raw Data'!E207&gt;'Raw Data'!D207, ABS('Raw Data'!E207-'Raw Data'!D207)&gt;7), 'Raw Data'!X207, 0)</f>
        <v/>
      </c>
      <c r="X212" s="2">
        <f>IF($A212, 1, 0)</f>
        <v/>
      </c>
      <c r="Y212">
        <f>IF(AND('Raw Data'!D207&gt;'Raw Data'!E207, ABS('Raw Data'!E207-'Raw Data'!D207)&gt;3), 'Raw Data'!Y207, 0)</f>
        <v/>
      </c>
      <c r="Z212" s="2">
        <f>IF($A212, 1, 0)</f>
        <v/>
      </c>
      <c r="AA212">
        <f>IF(ABS('Raw Data'!D207-'Raw Data'!E207)&lt;4, 'Raw Data'!Z207, 0)</f>
        <v/>
      </c>
      <c r="AB212" s="2">
        <f>IF($A212, 1, 0)</f>
        <v/>
      </c>
      <c r="AC212">
        <f>IF(AND('Raw Data'!E207&gt;'Raw Data'!D207, ABS('Raw Data'!E207-'Raw Data'!D207)&gt;7), 'Raw Data'!AA207, 0)</f>
        <v/>
      </c>
      <c r="AD212" s="2">
        <f>IF($A212, 1, 0)</f>
        <v/>
      </c>
      <c r="AE212">
        <f>IF(AND('Raw Data'!D207&gt;9, 'Raw Data'!E207&gt;9), 'Raw Data'!AL207, 0)</f>
        <v/>
      </c>
      <c r="AF212" s="2">
        <f>IF($A212, 1, 0)</f>
        <v/>
      </c>
      <c r="AG212">
        <f>IF(AE212=0, 'Raw Data'!AM207, 0)</f>
        <v/>
      </c>
      <c r="AH212" s="2">
        <f>IF($A212, 1, 0)</f>
        <v/>
      </c>
      <c r="AI212">
        <f>IF(AND('Raw Data'!$D207&gt;14, 'Raw Data'!$E207&gt;14), 'Raw Data'!AN207, 0)</f>
        <v/>
      </c>
      <c r="AJ212" s="2">
        <f>IF($A212, 1, 0)</f>
        <v/>
      </c>
      <c r="AK212">
        <f>IF(AI212=0, 'Raw Data'!AO207, 0)</f>
        <v/>
      </c>
      <c r="AL212" s="2">
        <f>IF($A212, 1, 0)</f>
        <v/>
      </c>
      <c r="AM212">
        <f>IF(AND('Raw Data'!$D207&gt;19, 'Raw Data'!$E207&gt;19), 'Raw Data'!AP207, 0)</f>
        <v/>
      </c>
      <c r="AN212" s="2">
        <f>IF($A212, 1, 0)</f>
        <v/>
      </c>
      <c r="AO212">
        <f>IF(AM212=0, 'Raw Data'!AQ207, 0)</f>
        <v/>
      </c>
      <c r="AP212" s="2">
        <f>IF($A212, 1, 0)</f>
        <v/>
      </c>
      <c r="AQ212">
        <f>IF(AND('Raw Data'!$D207&gt;24, 'Raw Data'!$E207&gt;24), 'Raw Data'!AR207, 0)</f>
        <v/>
      </c>
      <c r="AR212" s="2">
        <f>IF($A212, 1, 0)</f>
        <v/>
      </c>
      <c r="AS212">
        <f>IF(AQ212=0, 'Raw Data'!AS207, 0)</f>
        <v/>
      </c>
      <c r="AT212" s="2">
        <f>IF($A212, 1, 0)</f>
        <v/>
      </c>
      <c r="AU212">
        <f>IF(AND('Raw Data'!$D207&gt;29, 'Raw Data'!$E207&gt;29), 'Raw Data'!AT207, 0)</f>
        <v/>
      </c>
      <c r="AV212" s="2">
        <f>IF($A212, 1, 0)</f>
        <v/>
      </c>
      <c r="AW212">
        <f>IF(AU212=0, 'Raw Data'!AU207, 0)</f>
        <v/>
      </c>
      <c r="AX212" s="2">
        <f>IF($A212, 1, 0)</f>
        <v/>
      </c>
      <c r="AY212">
        <f>IF(ISNUMBER('Raw Data'!D207), IF(_xlfn.XLOOKUP(SMALL('Raw Data'!K207:N207, 1), K212:Q212, K212:Q212, 0)&gt;0, SMALL('Raw Data'!K207:N207, 1), 0), 0)</f>
        <v/>
      </c>
      <c r="AZ212" s="2">
        <f>IF($A212, 1, 0)</f>
        <v/>
      </c>
      <c r="BA212">
        <f>IF(ISNUMBER('Raw Data'!D207), IF(_xlfn.XLOOKUP(SMALL('Raw Data'!K207:N207, 2), K212:Q212, K212:Q212, 0)&gt;0, SMALL('Raw Data'!K207:N207, 2), 0), 0)</f>
        <v/>
      </c>
      <c r="BB212" s="2">
        <f>IF($A212, 1, 0)</f>
        <v/>
      </c>
      <c r="BC212">
        <f>IF(ISNUMBER('Raw Data'!D207), IF(_xlfn.XLOOKUP(SMALL('Raw Data'!K207:N207, 3), K212:Q212, K212:Q212, 0)&gt;0, SMALL('Raw Data'!K207:N207, 3), 0), 0)</f>
        <v/>
      </c>
      <c r="BD212" s="2">
        <f>IF($A212, 1, 0)</f>
        <v/>
      </c>
      <c r="BE212">
        <f>IF(ISNUMBER('Raw Data'!D207), IF(_xlfn.XLOOKUP(SMALL('Raw Data'!K207:N207, 4), K212:Q212, K212:Q212, 0)&gt;0, SMALL('Raw Data'!K207:N207, 4), 0), 0)</f>
        <v/>
      </c>
      <c r="BF212" s="2">
        <f>IF($A212, 1, 0)</f>
        <v/>
      </c>
      <c r="BG212">
        <f>IF(AND('Raw Data'!I207&lt;'Raw Data'!J207, 'Raw Data'!D207&gt;'Raw Data'!E207), 'Raw Data'!I207, IF(AND('Raw Data'!J207&lt;'Raw Data'!I207, 'Raw Data'!E207&gt;'Raw Data'!D207), 'Raw Data'!J207, 0))</f>
        <v/>
      </c>
      <c r="BH212">
        <f>IF(OR(AND('Raw Data'!I207&lt;'Raw Data'!J207, 'Raw Data'!I207&gt;BH$1), AND('Raw Data'!J207&lt;'Raw Data'!I207, 'Raw Data'!J207&gt;BH$1)), 1, 0)</f>
        <v/>
      </c>
      <c r="BI212">
        <f>IF(AND(BH212, ABS('Raw Data'!D207-'Raw Data'!E207)&lt;4), 'Raw Data'!Z207, 0)</f>
        <v/>
      </c>
      <c r="BJ212">
        <f>IF('Raw Data'!F207&gt;Analysis!BJ$1, 1, 0)</f>
        <v/>
      </c>
      <c r="BK212">
        <f>IF(BJ212, AQ212, 0)</f>
        <v/>
      </c>
      <c r="BL212">
        <f>IF(AND('Raw Data'!F207&lt;Analysis!BL$1, ISBLANK('Raw Data'!F207)=FALSE), 1, 0)</f>
        <v/>
      </c>
      <c r="BM212">
        <f>IF(BL212, AS212, 0)</f>
        <v/>
      </c>
      <c r="BN212">
        <f>IF(AND('Raw Data'!F207&lt;Analysis!BN$1, ISBLANK('Raw Data'!F207)=FALSE), 1, 0)</f>
        <v/>
      </c>
      <c r="BO212">
        <f>IF(BN212, AI212, 0)</f>
        <v/>
      </c>
    </row>
    <row r="213">
      <c r="A213" s="2">
        <f>'Raw Data'!A208</f>
        <v/>
      </c>
      <c r="B213" s="2">
        <f>IF(A213, 1, 0)</f>
        <v/>
      </c>
      <c r="C213">
        <f>IF('Raw Data'!D208&lt;'Raw Data'!E208, 'Raw Data'!J208, 0)</f>
        <v/>
      </c>
      <c r="D213" s="2">
        <f>IF(A213, 1, 0)</f>
        <v/>
      </c>
      <c r="E213">
        <f>IF('Raw Data'!D208&gt;'Raw Data'!E208, 'Raw Data'!I208, 0)</f>
        <v/>
      </c>
      <c r="F213" s="2">
        <f>IF('Raw Data'!F208&gt;0, 1, 0)</f>
        <v/>
      </c>
      <c r="G213">
        <f>IF(SUM('Raw Data'!D208:E208)&lt;'Raw Data'!F208, 'Raw Data'!H208, 0)</f>
        <v/>
      </c>
      <c r="H213">
        <f>IF('Raw Data'!F208&gt;0, 1, 0)</f>
        <v/>
      </c>
      <c r="I213">
        <f>IF(SUM('Raw Data'!D208:E208)&gt;'Raw Data'!F208, 'Raw Data'!G208, 0)</f>
        <v/>
      </c>
      <c r="J213" s="2">
        <f>IF($A213, 1, 0)</f>
        <v/>
      </c>
      <c r="K213">
        <f>IF(AND('Raw Data'!D208&gt;'Raw Data'!E208, ABS('Raw Data'!D208-'Raw Data'!E208)&lt;14), 'Raw Data'!K208, 0)</f>
        <v/>
      </c>
      <c r="L213" s="2">
        <f>IF($A213, 1, 0)</f>
        <v/>
      </c>
      <c r="M213">
        <f>IF(AND('Raw Data'!D208&gt;'Raw Data'!E208, ABS('Raw Data'!D208-'Raw Data'!E208)&gt;13), 'Raw Data'!L208, 0)</f>
        <v/>
      </c>
      <c r="N213" s="2">
        <f>IF($A213, 1, 0)</f>
        <v/>
      </c>
      <c r="O213">
        <f>IF(AND('Raw Data'!E208&gt;'Raw Data'!D208, ABS('Raw Data'!E208-'Raw Data'!D208)&lt;14), 'Raw Data'!M208, 0)</f>
        <v/>
      </c>
      <c r="P213" s="2">
        <f>IF($A213, 1, 0)</f>
        <v/>
      </c>
      <c r="Q213">
        <f>IF(AND('Raw Data'!E208&gt;'Raw Data'!D208, ABS('Raw Data'!E208-'Raw Data'!D208)&gt;13), 'Raw Data'!N208, 0)</f>
        <v/>
      </c>
      <c r="R213" s="2">
        <f>IF($A213, 1, 0)</f>
        <v/>
      </c>
      <c r="S213">
        <f>IF(AND('Raw Data'!D208&gt;'Raw Data'!E208, ABS('Raw Data'!E208-'Raw Data'!D208)&gt;7), 'Raw Data'!V208, 0)</f>
        <v/>
      </c>
      <c r="T213" s="2">
        <f>IF($A213, 1, 0)</f>
        <v/>
      </c>
      <c r="U213">
        <f>IF(ABS('Raw Data'!D208-'Raw Data'!E208)&lt;8, 'Raw Data'!W208, 0)</f>
        <v/>
      </c>
      <c r="V213" s="2">
        <f>IF($A213, 1, 0)</f>
        <v/>
      </c>
      <c r="W213">
        <f>IF(AND('Raw Data'!E208&gt;'Raw Data'!D208, ABS('Raw Data'!E208-'Raw Data'!D208)&gt;7), 'Raw Data'!X208, 0)</f>
        <v/>
      </c>
      <c r="X213" s="2">
        <f>IF($A213, 1, 0)</f>
        <v/>
      </c>
      <c r="Y213">
        <f>IF(AND('Raw Data'!D208&gt;'Raw Data'!E208, ABS('Raw Data'!E208-'Raw Data'!D208)&gt;3), 'Raw Data'!Y208, 0)</f>
        <v/>
      </c>
      <c r="Z213" s="2">
        <f>IF($A213, 1, 0)</f>
        <v/>
      </c>
      <c r="AA213">
        <f>IF(ABS('Raw Data'!D208-'Raw Data'!E208)&lt;4, 'Raw Data'!Z208, 0)</f>
        <v/>
      </c>
      <c r="AB213" s="2">
        <f>IF($A213, 1, 0)</f>
        <v/>
      </c>
      <c r="AC213">
        <f>IF(AND('Raw Data'!E208&gt;'Raw Data'!D208, ABS('Raw Data'!E208-'Raw Data'!D208)&gt;7), 'Raw Data'!AA208, 0)</f>
        <v/>
      </c>
      <c r="AD213" s="2">
        <f>IF($A213, 1, 0)</f>
        <v/>
      </c>
      <c r="AE213">
        <f>IF(AND('Raw Data'!D208&gt;9, 'Raw Data'!E208&gt;9), 'Raw Data'!AL208, 0)</f>
        <v/>
      </c>
      <c r="AF213" s="2">
        <f>IF($A213, 1, 0)</f>
        <v/>
      </c>
      <c r="AG213">
        <f>IF(AE213=0, 'Raw Data'!AM208, 0)</f>
        <v/>
      </c>
      <c r="AH213" s="2">
        <f>IF($A213, 1, 0)</f>
        <v/>
      </c>
      <c r="AI213">
        <f>IF(AND('Raw Data'!$D208&gt;14, 'Raw Data'!$E208&gt;14), 'Raw Data'!AN208, 0)</f>
        <v/>
      </c>
      <c r="AJ213" s="2">
        <f>IF($A213, 1, 0)</f>
        <v/>
      </c>
      <c r="AK213">
        <f>IF(AI213=0, 'Raw Data'!AO208, 0)</f>
        <v/>
      </c>
      <c r="AL213" s="2">
        <f>IF($A213, 1, 0)</f>
        <v/>
      </c>
      <c r="AM213">
        <f>IF(AND('Raw Data'!$D208&gt;19, 'Raw Data'!$E208&gt;19), 'Raw Data'!AP208, 0)</f>
        <v/>
      </c>
      <c r="AN213" s="2">
        <f>IF($A213, 1, 0)</f>
        <v/>
      </c>
      <c r="AO213">
        <f>IF(AM213=0, 'Raw Data'!AQ208, 0)</f>
        <v/>
      </c>
      <c r="AP213" s="2">
        <f>IF($A213, 1, 0)</f>
        <v/>
      </c>
      <c r="AQ213">
        <f>IF(AND('Raw Data'!$D208&gt;24, 'Raw Data'!$E208&gt;24), 'Raw Data'!AR208, 0)</f>
        <v/>
      </c>
      <c r="AR213" s="2">
        <f>IF($A213, 1, 0)</f>
        <v/>
      </c>
      <c r="AS213">
        <f>IF(AQ213=0, 'Raw Data'!AS208, 0)</f>
        <v/>
      </c>
      <c r="AT213" s="2">
        <f>IF($A213, 1, 0)</f>
        <v/>
      </c>
      <c r="AU213">
        <f>IF(AND('Raw Data'!$D208&gt;29, 'Raw Data'!$E208&gt;29), 'Raw Data'!AT208, 0)</f>
        <v/>
      </c>
      <c r="AV213" s="2">
        <f>IF($A213, 1, 0)</f>
        <v/>
      </c>
      <c r="AW213">
        <f>IF(AU213=0, 'Raw Data'!AU208, 0)</f>
        <v/>
      </c>
      <c r="AX213" s="2">
        <f>IF($A213, 1, 0)</f>
        <v/>
      </c>
      <c r="AY213">
        <f>IF(ISNUMBER('Raw Data'!D208), IF(_xlfn.XLOOKUP(SMALL('Raw Data'!K208:N208, 1), K213:Q213, K213:Q213, 0)&gt;0, SMALL('Raw Data'!K208:N208, 1), 0), 0)</f>
        <v/>
      </c>
      <c r="AZ213" s="2">
        <f>IF($A213, 1, 0)</f>
        <v/>
      </c>
      <c r="BA213">
        <f>IF(ISNUMBER('Raw Data'!D208), IF(_xlfn.XLOOKUP(SMALL('Raw Data'!K208:N208, 2), K213:Q213, K213:Q213, 0)&gt;0, SMALL('Raw Data'!K208:N208, 2), 0), 0)</f>
        <v/>
      </c>
      <c r="BB213" s="2">
        <f>IF($A213, 1, 0)</f>
        <v/>
      </c>
      <c r="BC213">
        <f>IF(ISNUMBER('Raw Data'!D208), IF(_xlfn.XLOOKUP(SMALL('Raw Data'!K208:N208, 3), K213:Q213, K213:Q213, 0)&gt;0, SMALL('Raw Data'!K208:N208, 3), 0), 0)</f>
        <v/>
      </c>
      <c r="BD213" s="2">
        <f>IF($A213, 1, 0)</f>
        <v/>
      </c>
      <c r="BE213">
        <f>IF(ISNUMBER('Raw Data'!D208), IF(_xlfn.XLOOKUP(SMALL('Raw Data'!K208:N208, 4), K213:Q213, K213:Q213, 0)&gt;0, SMALL('Raw Data'!K208:N208, 4), 0), 0)</f>
        <v/>
      </c>
      <c r="BF213" s="2">
        <f>IF($A213, 1, 0)</f>
        <v/>
      </c>
      <c r="BG213">
        <f>IF(AND('Raw Data'!I208&lt;'Raw Data'!J208, 'Raw Data'!D208&gt;'Raw Data'!E208), 'Raw Data'!I208, IF(AND('Raw Data'!J208&lt;'Raw Data'!I208, 'Raw Data'!E208&gt;'Raw Data'!D208), 'Raw Data'!J208, 0))</f>
        <v/>
      </c>
      <c r="BH213">
        <f>IF(OR(AND('Raw Data'!I208&lt;'Raw Data'!J208, 'Raw Data'!I208&gt;BH$1), AND('Raw Data'!J208&lt;'Raw Data'!I208, 'Raw Data'!J208&gt;BH$1)), 1, 0)</f>
        <v/>
      </c>
      <c r="BI213">
        <f>IF(AND(BH213, ABS('Raw Data'!D208-'Raw Data'!E208)&lt;4), 'Raw Data'!Z208, 0)</f>
        <v/>
      </c>
      <c r="BJ213">
        <f>IF('Raw Data'!F208&gt;Analysis!BJ$1, 1, 0)</f>
        <v/>
      </c>
      <c r="BK213">
        <f>IF(BJ213, AQ213, 0)</f>
        <v/>
      </c>
      <c r="BL213">
        <f>IF(AND('Raw Data'!F208&lt;Analysis!BL$1, ISBLANK('Raw Data'!F208)=FALSE), 1, 0)</f>
        <v/>
      </c>
      <c r="BM213">
        <f>IF(BL213, AS213, 0)</f>
        <v/>
      </c>
      <c r="BN213">
        <f>IF(AND('Raw Data'!F208&lt;Analysis!BN$1, ISBLANK('Raw Data'!F208)=FALSE), 1, 0)</f>
        <v/>
      </c>
      <c r="BO213">
        <f>IF(BN213, AI213, 0)</f>
        <v/>
      </c>
    </row>
    <row r="214">
      <c r="A214" s="2">
        <f>'Raw Data'!A209</f>
        <v/>
      </c>
      <c r="B214" s="2">
        <f>IF(A214, 1, 0)</f>
        <v/>
      </c>
      <c r="C214">
        <f>IF('Raw Data'!D209&lt;'Raw Data'!E209, 'Raw Data'!J209, 0)</f>
        <v/>
      </c>
      <c r="D214" s="2">
        <f>IF(A214, 1, 0)</f>
        <v/>
      </c>
      <c r="E214">
        <f>IF('Raw Data'!D209&gt;'Raw Data'!E209, 'Raw Data'!I209, 0)</f>
        <v/>
      </c>
      <c r="F214" s="2">
        <f>IF('Raw Data'!F209&gt;0, 1, 0)</f>
        <v/>
      </c>
      <c r="G214">
        <f>IF(SUM('Raw Data'!D209:E209)&lt;'Raw Data'!F209, 'Raw Data'!H209, 0)</f>
        <v/>
      </c>
      <c r="H214">
        <f>IF('Raw Data'!F209&gt;0, 1, 0)</f>
        <v/>
      </c>
      <c r="I214">
        <f>IF(SUM('Raw Data'!D209:E209)&gt;'Raw Data'!F209, 'Raw Data'!G209, 0)</f>
        <v/>
      </c>
      <c r="J214" s="2">
        <f>IF($A214, 1, 0)</f>
        <v/>
      </c>
      <c r="K214">
        <f>IF(AND('Raw Data'!D209&gt;'Raw Data'!E209, ABS('Raw Data'!D209-'Raw Data'!E209)&lt;14), 'Raw Data'!K209, 0)</f>
        <v/>
      </c>
      <c r="L214" s="2">
        <f>IF($A214, 1, 0)</f>
        <v/>
      </c>
      <c r="M214">
        <f>IF(AND('Raw Data'!D209&gt;'Raw Data'!E209, ABS('Raw Data'!D209-'Raw Data'!E209)&gt;13), 'Raw Data'!L209, 0)</f>
        <v/>
      </c>
      <c r="N214" s="2">
        <f>IF($A214, 1, 0)</f>
        <v/>
      </c>
      <c r="O214">
        <f>IF(AND('Raw Data'!E209&gt;'Raw Data'!D209, ABS('Raw Data'!E209-'Raw Data'!D209)&lt;14), 'Raw Data'!M209, 0)</f>
        <v/>
      </c>
      <c r="P214" s="2">
        <f>IF($A214, 1, 0)</f>
        <v/>
      </c>
      <c r="Q214">
        <f>IF(AND('Raw Data'!E209&gt;'Raw Data'!D209, ABS('Raw Data'!E209-'Raw Data'!D209)&gt;13), 'Raw Data'!N209, 0)</f>
        <v/>
      </c>
      <c r="R214" s="2">
        <f>IF($A214, 1, 0)</f>
        <v/>
      </c>
      <c r="S214">
        <f>IF(AND('Raw Data'!D209&gt;'Raw Data'!E209, ABS('Raw Data'!E209-'Raw Data'!D209)&gt;7), 'Raw Data'!V209, 0)</f>
        <v/>
      </c>
      <c r="T214" s="2">
        <f>IF($A214, 1, 0)</f>
        <v/>
      </c>
      <c r="U214">
        <f>IF(ABS('Raw Data'!D209-'Raw Data'!E209)&lt;8, 'Raw Data'!W209, 0)</f>
        <v/>
      </c>
      <c r="V214" s="2">
        <f>IF($A214, 1, 0)</f>
        <v/>
      </c>
      <c r="W214">
        <f>IF(AND('Raw Data'!E209&gt;'Raw Data'!D209, ABS('Raw Data'!E209-'Raw Data'!D209)&gt;7), 'Raw Data'!X209, 0)</f>
        <v/>
      </c>
      <c r="X214" s="2">
        <f>IF($A214, 1, 0)</f>
        <v/>
      </c>
      <c r="Y214">
        <f>IF(AND('Raw Data'!D209&gt;'Raw Data'!E209, ABS('Raw Data'!E209-'Raw Data'!D209)&gt;3), 'Raw Data'!Y209, 0)</f>
        <v/>
      </c>
      <c r="Z214" s="2">
        <f>IF($A214, 1, 0)</f>
        <v/>
      </c>
      <c r="AA214">
        <f>IF(ABS('Raw Data'!D209-'Raw Data'!E209)&lt;4, 'Raw Data'!Z209, 0)</f>
        <v/>
      </c>
      <c r="AB214" s="2">
        <f>IF($A214, 1, 0)</f>
        <v/>
      </c>
      <c r="AC214">
        <f>IF(AND('Raw Data'!E209&gt;'Raw Data'!D209, ABS('Raw Data'!E209-'Raw Data'!D209)&gt;7), 'Raw Data'!AA209, 0)</f>
        <v/>
      </c>
      <c r="AD214" s="2">
        <f>IF($A214, 1, 0)</f>
        <v/>
      </c>
      <c r="AE214">
        <f>IF(AND('Raw Data'!D209&gt;9, 'Raw Data'!E209&gt;9), 'Raw Data'!AL209, 0)</f>
        <v/>
      </c>
      <c r="AF214" s="2">
        <f>IF($A214, 1, 0)</f>
        <v/>
      </c>
      <c r="AG214">
        <f>IF(AE214=0, 'Raw Data'!AM209, 0)</f>
        <v/>
      </c>
      <c r="AH214" s="2">
        <f>IF($A214, 1, 0)</f>
        <v/>
      </c>
      <c r="AI214">
        <f>IF(AND('Raw Data'!$D209&gt;14, 'Raw Data'!$E209&gt;14), 'Raw Data'!AN209, 0)</f>
        <v/>
      </c>
      <c r="AJ214" s="2">
        <f>IF($A214, 1, 0)</f>
        <v/>
      </c>
      <c r="AK214">
        <f>IF(AI214=0, 'Raw Data'!AO209, 0)</f>
        <v/>
      </c>
      <c r="AL214" s="2">
        <f>IF($A214, 1, 0)</f>
        <v/>
      </c>
      <c r="AM214">
        <f>IF(AND('Raw Data'!$D209&gt;19, 'Raw Data'!$E209&gt;19), 'Raw Data'!AP209, 0)</f>
        <v/>
      </c>
      <c r="AN214" s="2">
        <f>IF($A214, 1, 0)</f>
        <v/>
      </c>
      <c r="AO214">
        <f>IF(AM214=0, 'Raw Data'!AQ209, 0)</f>
        <v/>
      </c>
      <c r="AP214" s="2">
        <f>IF($A214, 1, 0)</f>
        <v/>
      </c>
      <c r="AQ214">
        <f>IF(AND('Raw Data'!$D209&gt;24, 'Raw Data'!$E209&gt;24), 'Raw Data'!AR209, 0)</f>
        <v/>
      </c>
      <c r="AR214" s="2">
        <f>IF($A214, 1, 0)</f>
        <v/>
      </c>
      <c r="AS214">
        <f>IF(AQ214=0, 'Raw Data'!AS209, 0)</f>
        <v/>
      </c>
      <c r="AT214" s="2">
        <f>IF($A214, 1, 0)</f>
        <v/>
      </c>
      <c r="AU214">
        <f>IF(AND('Raw Data'!$D209&gt;29, 'Raw Data'!$E209&gt;29), 'Raw Data'!AT209, 0)</f>
        <v/>
      </c>
      <c r="AV214" s="2">
        <f>IF($A214, 1, 0)</f>
        <v/>
      </c>
      <c r="AW214">
        <f>IF(AU214=0, 'Raw Data'!AU209, 0)</f>
        <v/>
      </c>
      <c r="AX214" s="2">
        <f>IF($A214, 1, 0)</f>
        <v/>
      </c>
      <c r="AY214">
        <f>IF(ISNUMBER('Raw Data'!D209), IF(_xlfn.XLOOKUP(SMALL('Raw Data'!K209:N209, 1), K214:Q214, K214:Q214, 0)&gt;0, SMALL('Raw Data'!K209:N209, 1), 0), 0)</f>
        <v/>
      </c>
      <c r="AZ214" s="2">
        <f>IF($A214, 1, 0)</f>
        <v/>
      </c>
      <c r="BA214">
        <f>IF(ISNUMBER('Raw Data'!D209), IF(_xlfn.XLOOKUP(SMALL('Raw Data'!K209:N209, 2), K214:Q214, K214:Q214, 0)&gt;0, SMALL('Raw Data'!K209:N209, 2), 0), 0)</f>
        <v/>
      </c>
      <c r="BB214" s="2">
        <f>IF($A214, 1, 0)</f>
        <v/>
      </c>
      <c r="BC214">
        <f>IF(ISNUMBER('Raw Data'!D209), IF(_xlfn.XLOOKUP(SMALL('Raw Data'!K209:N209, 3), K214:Q214, K214:Q214, 0)&gt;0, SMALL('Raw Data'!K209:N209, 3), 0), 0)</f>
        <v/>
      </c>
      <c r="BD214" s="2">
        <f>IF($A214, 1, 0)</f>
        <v/>
      </c>
      <c r="BE214">
        <f>IF(ISNUMBER('Raw Data'!D209), IF(_xlfn.XLOOKUP(SMALL('Raw Data'!K209:N209, 4), K214:Q214, K214:Q214, 0)&gt;0, SMALL('Raw Data'!K209:N209, 4), 0), 0)</f>
        <v/>
      </c>
      <c r="BF214" s="2">
        <f>IF($A214, 1, 0)</f>
        <v/>
      </c>
      <c r="BG214">
        <f>IF(AND('Raw Data'!I209&lt;'Raw Data'!J209, 'Raw Data'!D209&gt;'Raw Data'!E209), 'Raw Data'!I209, IF(AND('Raw Data'!J209&lt;'Raw Data'!I209, 'Raw Data'!E209&gt;'Raw Data'!D209), 'Raw Data'!J209, 0))</f>
        <v/>
      </c>
      <c r="BH214">
        <f>IF(OR(AND('Raw Data'!I209&lt;'Raw Data'!J209, 'Raw Data'!I209&gt;BH$1), AND('Raw Data'!J209&lt;'Raw Data'!I209, 'Raw Data'!J209&gt;BH$1)), 1, 0)</f>
        <v/>
      </c>
      <c r="BI214">
        <f>IF(AND(BH214, ABS('Raw Data'!D209-'Raw Data'!E209)&lt;4), 'Raw Data'!Z209, 0)</f>
        <v/>
      </c>
      <c r="BJ214">
        <f>IF('Raw Data'!F209&gt;Analysis!BJ$1, 1, 0)</f>
        <v/>
      </c>
      <c r="BK214">
        <f>IF(BJ214, AQ214, 0)</f>
        <v/>
      </c>
      <c r="BL214">
        <f>IF(AND('Raw Data'!F209&lt;Analysis!BL$1, ISBLANK('Raw Data'!F209)=FALSE), 1, 0)</f>
        <v/>
      </c>
      <c r="BM214">
        <f>IF(BL214, AS214, 0)</f>
        <v/>
      </c>
      <c r="BN214">
        <f>IF(AND('Raw Data'!F209&lt;Analysis!BN$1, ISBLANK('Raw Data'!F209)=FALSE), 1, 0)</f>
        <v/>
      </c>
      <c r="BO214">
        <f>IF(BN214, AI214, 0)</f>
        <v/>
      </c>
    </row>
    <row r="215">
      <c r="A215" s="2">
        <f>'Raw Data'!A210</f>
        <v/>
      </c>
      <c r="B215" s="2">
        <f>IF(A215, 1, 0)</f>
        <v/>
      </c>
      <c r="C215">
        <f>IF('Raw Data'!D210&lt;'Raw Data'!E210, 'Raw Data'!J210, 0)</f>
        <v/>
      </c>
      <c r="D215" s="2">
        <f>IF(A215, 1, 0)</f>
        <v/>
      </c>
      <c r="E215">
        <f>IF('Raw Data'!D210&gt;'Raw Data'!E210, 'Raw Data'!I210, 0)</f>
        <v/>
      </c>
      <c r="F215" s="2">
        <f>IF('Raw Data'!F210&gt;0, 1, 0)</f>
        <v/>
      </c>
      <c r="G215">
        <f>IF(SUM('Raw Data'!D210:E210)&lt;'Raw Data'!F210, 'Raw Data'!H210, 0)</f>
        <v/>
      </c>
      <c r="H215">
        <f>IF('Raw Data'!F210&gt;0, 1, 0)</f>
        <v/>
      </c>
      <c r="I215">
        <f>IF(SUM('Raw Data'!D210:E210)&gt;'Raw Data'!F210, 'Raw Data'!G210, 0)</f>
        <v/>
      </c>
      <c r="J215" s="2">
        <f>IF($A215, 1, 0)</f>
        <v/>
      </c>
      <c r="K215">
        <f>IF(AND('Raw Data'!D210&gt;'Raw Data'!E210, ABS('Raw Data'!D210-'Raw Data'!E210)&lt;14), 'Raw Data'!K210, 0)</f>
        <v/>
      </c>
      <c r="L215" s="2">
        <f>IF($A215, 1, 0)</f>
        <v/>
      </c>
      <c r="M215">
        <f>IF(AND('Raw Data'!D210&gt;'Raw Data'!E210, ABS('Raw Data'!D210-'Raw Data'!E210)&gt;13), 'Raw Data'!L210, 0)</f>
        <v/>
      </c>
      <c r="N215" s="2">
        <f>IF($A215, 1, 0)</f>
        <v/>
      </c>
      <c r="O215">
        <f>IF(AND('Raw Data'!E210&gt;'Raw Data'!D210, ABS('Raw Data'!E210-'Raw Data'!D210)&lt;14), 'Raw Data'!M210, 0)</f>
        <v/>
      </c>
      <c r="P215" s="2">
        <f>IF($A215, 1, 0)</f>
        <v/>
      </c>
      <c r="Q215">
        <f>IF(AND('Raw Data'!E210&gt;'Raw Data'!D210, ABS('Raw Data'!E210-'Raw Data'!D210)&gt;13), 'Raw Data'!N210, 0)</f>
        <v/>
      </c>
      <c r="R215" s="2">
        <f>IF($A215, 1, 0)</f>
        <v/>
      </c>
      <c r="S215">
        <f>IF(AND('Raw Data'!D210&gt;'Raw Data'!E210, ABS('Raw Data'!E210-'Raw Data'!D210)&gt;7), 'Raw Data'!V210, 0)</f>
        <v/>
      </c>
      <c r="T215" s="2">
        <f>IF($A215, 1, 0)</f>
        <v/>
      </c>
      <c r="U215">
        <f>IF(ABS('Raw Data'!D210-'Raw Data'!E210)&lt;8, 'Raw Data'!W210, 0)</f>
        <v/>
      </c>
      <c r="V215" s="2">
        <f>IF($A215, 1, 0)</f>
        <v/>
      </c>
      <c r="W215">
        <f>IF(AND('Raw Data'!E210&gt;'Raw Data'!D210, ABS('Raw Data'!E210-'Raw Data'!D210)&gt;7), 'Raw Data'!X210, 0)</f>
        <v/>
      </c>
      <c r="X215" s="2">
        <f>IF($A215, 1, 0)</f>
        <v/>
      </c>
      <c r="Y215">
        <f>IF(AND('Raw Data'!D210&gt;'Raw Data'!E210, ABS('Raw Data'!E210-'Raw Data'!D210)&gt;3), 'Raw Data'!Y210, 0)</f>
        <v/>
      </c>
      <c r="Z215" s="2">
        <f>IF($A215, 1, 0)</f>
        <v/>
      </c>
      <c r="AA215">
        <f>IF(ABS('Raw Data'!D210-'Raw Data'!E210)&lt;4, 'Raw Data'!Z210, 0)</f>
        <v/>
      </c>
      <c r="AB215" s="2">
        <f>IF($A215, 1, 0)</f>
        <v/>
      </c>
      <c r="AC215">
        <f>IF(AND('Raw Data'!E210&gt;'Raw Data'!D210, ABS('Raw Data'!E210-'Raw Data'!D210)&gt;7), 'Raw Data'!AA210, 0)</f>
        <v/>
      </c>
      <c r="AD215" s="2">
        <f>IF($A215, 1, 0)</f>
        <v/>
      </c>
      <c r="AE215">
        <f>IF(AND('Raw Data'!D210&gt;9, 'Raw Data'!E210&gt;9), 'Raw Data'!AL210, 0)</f>
        <v/>
      </c>
      <c r="AF215" s="2">
        <f>IF($A215, 1, 0)</f>
        <v/>
      </c>
      <c r="AG215">
        <f>IF(AE215=0, 'Raw Data'!AM210, 0)</f>
        <v/>
      </c>
      <c r="AH215" s="2">
        <f>IF($A215, 1, 0)</f>
        <v/>
      </c>
      <c r="AI215">
        <f>IF(AND('Raw Data'!$D210&gt;14, 'Raw Data'!$E210&gt;14), 'Raw Data'!AN210, 0)</f>
        <v/>
      </c>
      <c r="AJ215" s="2">
        <f>IF($A215, 1, 0)</f>
        <v/>
      </c>
      <c r="AK215">
        <f>IF(AI215=0, 'Raw Data'!AO210, 0)</f>
        <v/>
      </c>
      <c r="AL215" s="2">
        <f>IF($A215, 1, 0)</f>
        <v/>
      </c>
      <c r="AM215">
        <f>IF(AND('Raw Data'!$D210&gt;19, 'Raw Data'!$E210&gt;19), 'Raw Data'!AP210, 0)</f>
        <v/>
      </c>
      <c r="AN215" s="2">
        <f>IF($A215, 1, 0)</f>
        <v/>
      </c>
      <c r="AO215">
        <f>IF(AM215=0, 'Raw Data'!AQ210, 0)</f>
        <v/>
      </c>
      <c r="AP215" s="2">
        <f>IF($A215, 1, 0)</f>
        <v/>
      </c>
      <c r="AQ215">
        <f>IF(AND('Raw Data'!$D210&gt;24, 'Raw Data'!$E210&gt;24), 'Raw Data'!AR210, 0)</f>
        <v/>
      </c>
      <c r="AR215" s="2">
        <f>IF($A215, 1, 0)</f>
        <v/>
      </c>
      <c r="AS215">
        <f>IF(AQ215=0, 'Raw Data'!AS210, 0)</f>
        <v/>
      </c>
      <c r="AT215" s="2">
        <f>IF($A215, 1, 0)</f>
        <v/>
      </c>
      <c r="AU215">
        <f>IF(AND('Raw Data'!$D210&gt;29, 'Raw Data'!$E210&gt;29), 'Raw Data'!AT210, 0)</f>
        <v/>
      </c>
      <c r="AV215" s="2">
        <f>IF($A215, 1, 0)</f>
        <v/>
      </c>
      <c r="AW215">
        <f>IF(AU215=0, 'Raw Data'!AU210, 0)</f>
        <v/>
      </c>
      <c r="AX215" s="2">
        <f>IF($A215, 1, 0)</f>
        <v/>
      </c>
      <c r="AY215">
        <f>IF(ISNUMBER('Raw Data'!D210), IF(_xlfn.XLOOKUP(SMALL('Raw Data'!K210:N210, 1), K215:Q215, K215:Q215, 0)&gt;0, SMALL('Raw Data'!K210:N210, 1), 0), 0)</f>
        <v/>
      </c>
      <c r="AZ215" s="2">
        <f>IF($A215, 1, 0)</f>
        <v/>
      </c>
      <c r="BA215">
        <f>IF(ISNUMBER('Raw Data'!D210), IF(_xlfn.XLOOKUP(SMALL('Raw Data'!K210:N210, 2), K215:Q215, K215:Q215, 0)&gt;0, SMALL('Raw Data'!K210:N210, 2), 0), 0)</f>
        <v/>
      </c>
      <c r="BB215" s="2">
        <f>IF($A215, 1, 0)</f>
        <v/>
      </c>
      <c r="BC215">
        <f>IF(ISNUMBER('Raw Data'!D210), IF(_xlfn.XLOOKUP(SMALL('Raw Data'!K210:N210, 3), K215:Q215, K215:Q215, 0)&gt;0, SMALL('Raw Data'!K210:N210, 3), 0), 0)</f>
        <v/>
      </c>
      <c r="BD215" s="2">
        <f>IF($A215, 1, 0)</f>
        <v/>
      </c>
      <c r="BE215">
        <f>IF(ISNUMBER('Raw Data'!D210), IF(_xlfn.XLOOKUP(SMALL('Raw Data'!K210:N210, 4), K215:Q215, K215:Q215, 0)&gt;0, SMALL('Raw Data'!K210:N210, 4), 0), 0)</f>
        <v/>
      </c>
      <c r="BF215" s="2">
        <f>IF($A215, 1, 0)</f>
        <v/>
      </c>
      <c r="BG215">
        <f>IF(AND('Raw Data'!I210&lt;'Raw Data'!J210, 'Raw Data'!D210&gt;'Raw Data'!E210), 'Raw Data'!I210, IF(AND('Raw Data'!J210&lt;'Raw Data'!I210, 'Raw Data'!E210&gt;'Raw Data'!D210), 'Raw Data'!J210, 0))</f>
        <v/>
      </c>
      <c r="BH215">
        <f>IF(OR(AND('Raw Data'!I210&lt;'Raw Data'!J210, 'Raw Data'!I210&gt;BH$1), AND('Raw Data'!J210&lt;'Raw Data'!I210, 'Raw Data'!J210&gt;BH$1)), 1, 0)</f>
        <v/>
      </c>
      <c r="BI215">
        <f>IF(AND(BH215, ABS('Raw Data'!D210-'Raw Data'!E210)&lt;4), 'Raw Data'!Z210, 0)</f>
        <v/>
      </c>
      <c r="BJ215">
        <f>IF('Raw Data'!F210&gt;Analysis!BJ$1, 1, 0)</f>
        <v/>
      </c>
      <c r="BK215">
        <f>IF(BJ215, AQ215, 0)</f>
        <v/>
      </c>
      <c r="BL215">
        <f>IF(AND('Raw Data'!F210&lt;Analysis!BL$1, ISBLANK('Raw Data'!F210)=FALSE), 1, 0)</f>
        <v/>
      </c>
      <c r="BM215">
        <f>IF(BL215, AS215, 0)</f>
        <v/>
      </c>
      <c r="BN215">
        <f>IF(AND('Raw Data'!F210&lt;Analysis!BN$1, ISBLANK('Raw Data'!F210)=FALSE), 1, 0)</f>
        <v/>
      </c>
      <c r="BO215">
        <f>IF(BN215, AI215, 0)</f>
        <v/>
      </c>
    </row>
    <row r="216">
      <c r="A216" s="2">
        <f>'Raw Data'!A211</f>
        <v/>
      </c>
      <c r="B216" s="2">
        <f>IF(A216, 1, 0)</f>
        <v/>
      </c>
      <c r="C216">
        <f>IF('Raw Data'!D211&lt;'Raw Data'!E211, 'Raw Data'!J211, 0)</f>
        <v/>
      </c>
      <c r="D216" s="2">
        <f>IF(A216, 1, 0)</f>
        <v/>
      </c>
      <c r="E216">
        <f>IF('Raw Data'!D211&gt;'Raw Data'!E211, 'Raw Data'!I211, 0)</f>
        <v/>
      </c>
      <c r="F216" s="2">
        <f>IF('Raw Data'!F211&gt;0, 1, 0)</f>
        <v/>
      </c>
      <c r="G216">
        <f>IF(SUM('Raw Data'!D211:E211)&lt;'Raw Data'!F211, 'Raw Data'!H211, 0)</f>
        <v/>
      </c>
      <c r="H216">
        <f>IF('Raw Data'!F211&gt;0, 1, 0)</f>
        <v/>
      </c>
      <c r="I216">
        <f>IF(SUM('Raw Data'!D211:E211)&gt;'Raw Data'!F211, 'Raw Data'!G211, 0)</f>
        <v/>
      </c>
      <c r="J216" s="2">
        <f>IF($A216, 1, 0)</f>
        <v/>
      </c>
      <c r="K216">
        <f>IF(AND('Raw Data'!D211&gt;'Raw Data'!E211, ABS('Raw Data'!D211-'Raw Data'!E211)&lt;14), 'Raw Data'!K211, 0)</f>
        <v/>
      </c>
      <c r="L216" s="2">
        <f>IF($A216, 1, 0)</f>
        <v/>
      </c>
      <c r="M216">
        <f>IF(AND('Raw Data'!D211&gt;'Raw Data'!E211, ABS('Raw Data'!D211-'Raw Data'!E211)&gt;13), 'Raw Data'!L211, 0)</f>
        <v/>
      </c>
      <c r="N216" s="2">
        <f>IF($A216, 1, 0)</f>
        <v/>
      </c>
      <c r="O216">
        <f>IF(AND('Raw Data'!E211&gt;'Raw Data'!D211, ABS('Raw Data'!E211-'Raw Data'!D211)&lt;14), 'Raw Data'!M211, 0)</f>
        <v/>
      </c>
      <c r="P216" s="2">
        <f>IF($A216, 1, 0)</f>
        <v/>
      </c>
      <c r="Q216">
        <f>IF(AND('Raw Data'!E211&gt;'Raw Data'!D211, ABS('Raw Data'!E211-'Raw Data'!D211)&gt;13), 'Raw Data'!N211, 0)</f>
        <v/>
      </c>
      <c r="R216" s="2">
        <f>IF($A216, 1, 0)</f>
        <v/>
      </c>
      <c r="S216">
        <f>IF(AND('Raw Data'!D211&gt;'Raw Data'!E211, ABS('Raw Data'!E211-'Raw Data'!D211)&gt;7), 'Raw Data'!V211, 0)</f>
        <v/>
      </c>
      <c r="T216" s="2">
        <f>IF($A216, 1, 0)</f>
        <v/>
      </c>
      <c r="U216">
        <f>IF(ABS('Raw Data'!D211-'Raw Data'!E211)&lt;8, 'Raw Data'!W211, 0)</f>
        <v/>
      </c>
      <c r="V216" s="2">
        <f>IF($A216, 1, 0)</f>
        <v/>
      </c>
      <c r="W216">
        <f>IF(AND('Raw Data'!E211&gt;'Raw Data'!D211, ABS('Raw Data'!E211-'Raw Data'!D211)&gt;7), 'Raw Data'!X211, 0)</f>
        <v/>
      </c>
      <c r="X216" s="2">
        <f>IF($A216, 1, 0)</f>
        <v/>
      </c>
      <c r="Y216">
        <f>IF(AND('Raw Data'!D211&gt;'Raw Data'!E211, ABS('Raw Data'!E211-'Raw Data'!D211)&gt;3), 'Raw Data'!Y211, 0)</f>
        <v/>
      </c>
      <c r="Z216" s="2">
        <f>IF($A216, 1, 0)</f>
        <v/>
      </c>
      <c r="AA216">
        <f>IF(ABS('Raw Data'!D211-'Raw Data'!E211)&lt;4, 'Raw Data'!Z211, 0)</f>
        <v/>
      </c>
      <c r="AB216" s="2">
        <f>IF($A216, 1, 0)</f>
        <v/>
      </c>
      <c r="AC216">
        <f>IF(AND('Raw Data'!E211&gt;'Raw Data'!D211, ABS('Raw Data'!E211-'Raw Data'!D211)&gt;7), 'Raw Data'!AA211, 0)</f>
        <v/>
      </c>
      <c r="AD216" s="2">
        <f>IF($A216, 1, 0)</f>
        <v/>
      </c>
      <c r="AE216">
        <f>IF(AND('Raw Data'!D211&gt;9, 'Raw Data'!E211&gt;9), 'Raw Data'!AL211, 0)</f>
        <v/>
      </c>
      <c r="AF216" s="2">
        <f>IF($A216, 1, 0)</f>
        <v/>
      </c>
      <c r="AG216">
        <f>IF(AE216=0, 'Raw Data'!AM211, 0)</f>
        <v/>
      </c>
      <c r="AH216" s="2">
        <f>IF($A216, 1, 0)</f>
        <v/>
      </c>
      <c r="AI216">
        <f>IF(AND('Raw Data'!$D211&gt;14, 'Raw Data'!$E211&gt;14), 'Raw Data'!AN211, 0)</f>
        <v/>
      </c>
      <c r="AJ216" s="2">
        <f>IF($A216, 1, 0)</f>
        <v/>
      </c>
      <c r="AK216">
        <f>IF(AI216=0, 'Raw Data'!AO211, 0)</f>
        <v/>
      </c>
      <c r="AL216" s="2">
        <f>IF($A216, 1, 0)</f>
        <v/>
      </c>
      <c r="AM216">
        <f>IF(AND('Raw Data'!$D211&gt;19, 'Raw Data'!$E211&gt;19), 'Raw Data'!AP211, 0)</f>
        <v/>
      </c>
      <c r="AN216" s="2">
        <f>IF($A216, 1, 0)</f>
        <v/>
      </c>
      <c r="AO216">
        <f>IF(AM216=0, 'Raw Data'!AQ211, 0)</f>
        <v/>
      </c>
      <c r="AP216" s="2">
        <f>IF($A216, 1, 0)</f>
        <v/>
      </c>
      <c r="AQ216">
        <f>IF(AND('Raw Data'!$D211&gt;24, 'Raw Data'!$E211&gt;24), 'Raw Data'!AR211, 0)</f>
        <v/>
      </c>
      <c r="AR216" s="2">
        <f>IF($A216, 1, 0)</f>
        <v/>
      </c>
      <c r="AS216">
        <f>IF(AQ216=0, 'Raw Data'!AS211, 0)</f>
        <v/>
      </c>
      <c r="AT216" s="2">
        <f>IF($A216, 1, 0)</f>
        <v/>
      </c>
      <c r="AU216">
        <f>IF(AND('Raw Data'!$D211&gt;29, 'Raw Data'!$E211&gt;29), 'Raw Data'!AT211, 0)</f>
        <v/>
      </c>
      <c r="AV216" s="2">
        <f>IF($A216, 1, 0)</f>
        <v/>
      </c>
      <c r="AW216">
        <f>IF(AU216=0, 'Raw Data'!AU211, 0)</f>
        <v/>
      </c>
      <c r="AX216" s="2">
        <f>IF($A216, 1, 0)</f>
        <v/>
      </c>
      <c r="AY216">
        <f>IF(ISNUMBER('Raw Data'!D211), IF(_xlfn.XLOOKUP(SMALL('Raw Data'!K211:N211, 1), K216:Q216, K216:Q216, 0)&gt;0, SMALL('Raw Data'!K211:N211, 1), 0), 0)</f>
        <v/>
      </c>
      <c r="AZ216" s="2">
        <f>IF($A216, 1, 0)</f>
        <v/>
      </c>
      <c r="BA216">
        <f>IF(ISNUMBER('Raw Data'!D211), IF(_xlfn.XLOOKUP(SMALL('Raw Data'!K211:N211, 2), K216:Q216, K216:Q216, 0)&gt;0, SMALL('Raw Data'!K211:N211, 2), 0), 0)</f>
        <v/>
      </c>
      <c r="BB216" s="2">
        <f>IF($A216, 1, 0)</f>
        <v/>
      </c>
      <c r="BC216">
        <f>IF(ISNUMBER('Raw Data'!D211), IF(_xlfn.XLOOKUP(SMALL('Raw Data'!K211:N211, 3), K216:Q216, K216:Q216, 0)&gt;0, SMALL('Raw Data'!K211:N211, 3), 0), 0)</f>
        <v/>
      </c>
      <c r="BD216" s="2">
        <f>IF($A216, 1, 0)</f>
        <v/>
      </c>
      <c r="BE216">
        <f>IF(ISNUMBER('Raw Data'!D211), IF(_xlfn.XLOOKUP(SMALL('Raw Data'!K211:N211, 4), K216:Q216, K216:Q216, 0)&gt;0, SMALL('Raw Data'!K211:N211, 4), 0), 0)</f>
        <v/>
      </c>
      <c r="BF216" s="2">
        <f>IF($A216, 1, 0)</f>
        <v/>
      </c>
      <c r="BG216">
        <f>IF(AND('Raw Data'!I211&lt;'Raw Data'!J211, 'Raw Data'!D211&gt;'Raw Data'!E211), 'Raw Data'!I211, IF(AND('Raw Data'!J211&lt;'Raw Data'!I211, 'Raw Data'!E211&gt;'Raw Data'!D211), 'Raw Data'!J211, 0))</f>
        <v/>
      </c>
      <c r="BH216">
        <f>IF(OR(AND('Raw Data'!I211&lt;'Raw Data'!J211, 'Raw Data'!I211&gt;BH$1), AND('Raw Data'!J211&lt;'Raw Data'!I211, 'Raw Data'!J211&gt;BH$1)), 1, 0)</f>
        <v/>
      </c>
      <c r="BI216">
        <f>IF(AND(BH216, ABS('Raw Data'!D211-'Raw Data'!E211)&lt;4), 'Raw Data'!Z211, 0)</f>
        <v/>
      </c>
      <c r="BJ216">
        <f>IF('Raw Data'!F211&gt;Analysis!BJ$1, 1, 0)</f>
        <v/>
      </c>
      <c r="BK216">
        <f>IF(BJ216, AQ216, 0)</f>
        <v/>
      </c>
      <c r="BL216">
        <f>IF(AND('Raw Data'!F211&lt;Analysis!BL$1, ISBLANK('Raw Data'!F211)=FALSE), 1, 0)</f>
        <v/>
      </c>
      <c r="BM216">
        <f>IF(BL216, AS216, 0)</f>
        <v/>
      </c>
      <c r="BN216">
        <f>IF(AND('Raw Data'!F211&lt;Analysis!BN$1, ISBLANK('Raw Data'!F211)=FALSE), 1, 0)</f>
        <v/>
      </c>
      <c r="BO216">
        <f>IF(BN216, AI216, 0)</f>
        <v/>
      </c>
    </row>
    <row r="217">
      <c r="A217" s="2">
        <f>'Raw Data'!A212</f>
        <v/>
      </c>
      <c r="B217" s="2">
        <f>IF(A217, 1, 0)</f>
        <v/>
      </c>
      <c r="C217">
        <f>IF('Raw Data'!D212&lt;'Raw Data'!E212, 'Raw Data'!J212, 0)</f>
        <v/>
      </c>
      <c r="D217" s="2">
        <f>IF(A217, 1, 0)</f>
        <v/>
      </c>
      <c r="E217">
        <f>IF('Raw Data'!D212&gt;'Raw Data'!E212, 'Raw Data'!I212, 0)</f>
        <v/>
      </c>
      <c r="F217" s="2">
        <f>IF('Raw Data'!F212&gt;0, 1, 0)</f>
        <v/>
      </c>
      <c r="G217">
        <f>IF(SUM('Raw Data'!D212:E212)&lt;'Raw Data'!F212, 'Raw Data'!H212, 0)</f>
        <v/>
      </c>
      <c r="H217">
        <f>IF('Raw Data'!F212&gt;0, 1, 0)</f>
        <v/>
      </c>
      <c r="I217">
        <f>IF(SUM('Raw Data'!D212:E212)&gt;'Raw Data'!F212, 'Raw Data'!G212, 0)</f>
        <v/>
      </c>
      <c r="J217" s="2">
        <f>IF($A217, 1, 0)</f>
        <v/>
      </c>
      <c r="K217">
        <f>IF(AND('Raw Data'!D212&gt;'Raw Data'!E212, ABS('Raw Data'!D212-'Raw Data'!E212)&lt;14), 'Raw Data'!K212, 0)</f>
        <v/>
      </c>
      <c r="L217" s="2">
        <f>IF($A217, 1, 0)</f>
        <v/>
      </c>
      <c r="M217">
        <f>IF(AND('Raw Data'!D212&gt;'Raw Data'!E212, ABS('Raw Data'!D212-'Raw Data'!E212)&gt;13), 'Raw Data'!L212, 0)</f>
        <v/>
      </c>
      <c r="N217" s="2">
        <f>IF($A217, 1, 0)</f>
        <v/>
      </c>
      <c r="O217">
        <f>IF(AND('Raw Data'!E212&gt;'Raw Data'!D212, ABS('Raw Data'!E212-'Raw Data'!D212)&lt;14), 'Raw Data'!M212, 0)</f>
        <v/>
      </c>
      <c r="P217" s="2">
        <f>IF($A217, 1, 0)</f>
        <v/>
      </c>
      <c r="Q217">
        <f>IF(AND('Raw Data'!E212&gt;'Raw Data'!D212, ABS('Raw Data'!E212-'Raw Data'!D212)&gt;13), 'Raw Data'!N212, 0)</f>
        <v/>
      </c>
      <c r="R217" s="2">
        <f>IF($A217, 1, 0)</f>
        <v/>
      </c>
      <c r="S217">
        <f>IF(AND('Raw Data'!D212&gt;'Raw Data'!E212, ABS('Raw Data'!E212-'Raw Data'!D212)&gt;7), 'Raw Data'!V212, 0)</f>
        <v/>
      </c>
      <c r="T217" s="2">
        <f>IF($A217, 1, 0)</f>
        <v/>
      </c>
      <c r="U217">
        <f>IF(ABS('Raw Data'!D212-'Raw Data'!E212)&lt;8, 'Raw Data'!W212, 0)</f>
        <v/>
      </c>
      <c r="V217" s="2">
        <f>IF($A217, 1, 0)</f>
        <v/>
      </c>
      <c r="W217">
        <f>IF(AND('Raw Data'!E212&gt;'Raw Data'!D212, ABS('Raw Data'!E212-'Raw Data'!D212)&gt;7), 'Raw Data'!X212, 0)</f>
        <v/>
      </c>
      <c r="X217" s="2">
        <f>IF($A217, 1, 0)</f>
        <v/>
      </c>
      <c r="Y217">
        <f>IF(AND('Raw Data'!D212&gt;'Raw Data'!E212, ABS('Raw Data'!E212-'Raw Data'!D212)&gt;3), 'Raw Data'!Y212, 0)</f>
        <v/>
      </c>
      <c r="Z217" s="2">
        <f>IF($A217, 1, 0)</f>
        <v/>
      </c>
      <c r="AA217">
        <f>IF(ABS('Raw Data'!D212-'Raw Data'!E212)&lt;4, 'Raw Data'!Z212, 0)</f>
        <v/>
      </c>
      <c r="AB217" s="2">
        <f>IF($A217, 1, 0)</f>
        <v/>
      </c>
      <c r="AC217">
        <f>IF(AND('Raw Data'!E212&gt;'Raw Data'!D212, ABS('Raw Data'!E212-'Raw Data'!D212)&gt;7), 'Raw Data'!AA212, 0)</f>
        <v/>
      </c>
      <c r="AD217" s="2">
        <f>IF($A217, 1, 0)</f>
        <v/>
      </c>
      <c r="AE217">
        <f>IF(AND('Raw Data'!D212&gt;9, 'Raw Data'!E212&gt;9), 'Raw Data'!AL212, 0)</f>
        <v/>
      </c>
      <c r="AF217" s="2">
        <f>IF($A217, 1, 0)</f>
        <v/>
      </c>
      <c r="AG217">
        <f>IF(AE217=0, 'Raw Data'!AM212, 0)</f>
        <v/>
      </c>
      <c r="AH217" s="2">
        <f>IF($A217, 1, 0)</f>
        <v/>
      </c>
      <c r="AI217">
        <f>IF(AND('Raw Data'!$D212&gt;14, 'Raw Data'!$E212&gt;14), 'Raw Data'!AN212, 0)</f>
        <v/>
      </c>
      <c r="AJ217" s="2">
        <f>IF($A217, 1, 0)</f>
        <v/>
      </c>
      <c r="AK217">
        <f>IF(AI217=0, 'Raw Data'!AO212, 0)</f>
        <v/>
      </c>
      <c r="AL217" s="2">
        <f>IF($A217, 1, 0)</f>
        <v/>
      </c>
      <c r="AM217">
        <f>IF(AND('Raw Data'!$D212&gt;19, 'Raw Data'!$E212&gt;19), 'Raw Data'!AP212, 0)</f>
        <v/>
      </c>
      <c r="AN217" s="2">
        <f>IF($A217, 1, 0)</f>
        <v/>
      </c>
      <c r="AO217">
        <f>IF(AM217=0, 'Raw Data'!AQ212, 0)</f>
        <v/>
      </c>
      <c r="AP217" s="2">
        <f>IF($A217, 1, 0)</f>
        <v/>
      </c>
      <c r="AQ217">
        <f>IF(AND('Raw Data'!$D212&gt;24, 'Raw Data'!$E212&gt;24), 'Raw Data'!AR212, 0)</f>
        <v/>
      </c>
      <c r="AR217" s="2">
        <f>IF($A217, 1, 0)</f>
        <v/>
      </c>
      <c r="AS217">
        <f>IF(AQ217=0, 'Raw Data'!AS212, 0)</f>
        <v/>
      </c>
      <c r="AT217" s="2">
        <f>IF($A217, 1, 0)</f>
        <v/>
      </c>
      <c r="AU217">
        <f>IF(AND('Raw Data'!$D212&gt;29, 'Raw Data'!$E212&gt;29), 'Raw Data'!AT212, 0)</f>
        <v/>
      </c>
      <c r="AV217" s="2">
        <f>IF($A217, 1, 0)</f>
        <v/>
      </c>
      <c r="AW217">
        <f>IF(AU217=0, 'Raw Data'!AU212, 0)</f>
        <v/>
      </c>
      <c r="AX217" s="2">
        <f>IF($A217, 1, 0)</f>
        <v/>
      </c>
      <c r="AY217">
        <f>IF(ISNUMBER('Raw Data'!D212), IF(_xlfn.XLOOKUP(SMALL('Raw Data'!K212:N212, 1), K217:Q217, K217:Q217, 0)&gt;0, SMALL('Raw Data'!K212:N212, 1), 0), 0)</f>
        <v/>
      </c>
      <c r="AZ217" s="2">
        <f>IF($A217, 1, 0)</f>
        <v/>
      </c>
      <c r="BA217">
        <f>IF(ISNUMBER('Raw Data'!D212), IF(_xlfn.XLOOKUP(SMALL('Raw Data'!K212:N212, 2), K217:Q217, K217:Q217, 0)&gt;0, SMALL('Raw Data'!K212:N212, 2), 0), 0)</f>
        <v/>
      </c>
      <c r="BB217" s="2">
        <f>IF($A217, 1, 0)</f>
        <v/>
      </c>
      <c r="BC217">
        <f>IF(ISNUMBER('Raw Data'!D212), IF(_xlfn.XLOOKUP(SMALL('Raw Data'!K212:N212, 3), K217:Q217, K217:Q217, 0)&gt;0, SMALL('Raw Data'!K212:N212, 3), 0), 0)</f>
        <v/>
      </c>
      <c r="BD217" s="2">
        <f>IF($A217, 1, 0)</f>
        <v/>
      </c>
      <c r="BE217">
        <f>IF(ISNUMBER('Raw Data'!D212), IF(_xlfn.XLOOKUP(SMALL('Raw Data'!K212:N212, 4), K217:Q217, K217:Q217, 0)&gt;0, SMALL('Raw Data'!K212:N212, 4), 0), 0)</f>
        <v/>
      </c>
      <c r="BF217" s="2">
        <f>IF($A217, 1, 0)</f>
        <v/>
      </c>
      <c r="BG217">
        <f>IF(AND('Raw Data'!I212&lt;'Raw Data'!J212, 'Raw Data'!D212&gt;'Raw Data'!E212), 'Raw Data'!I212, IF(AND('Raw Data'!J212&lt;'Raw Data'!I212, 'Raw Data'!E212&gt;'Raw Data'!D212), 'Raw Data'!J212, 0))</f>
        <v/>
      </c>
      <c r="BH217">
        <f>IF(OR(AND('Raw Data'!I212&lt;'Raw Data'!J212, 'Raw Data'!I212&gt;BH$1), AND('Raw Data'!J212&lt;'Raw Data'!I212, 'Raw Data'!J212&gt;BH$1)), 1, 0)</f>
        <v/>
      </c>
      <c r="BI217">
        <f>IF(AND(BH217, ABS('Raw Data'!D212-'Raw Data'!E212)&lt;4), 'Raw Data'!Z212, 0)</f>
        <v/>
      </c>
      <c r="BJ217">
        <f>IF('Raw Data'!F212&gt;Analysis!BJ$1, 1, 0)</f>
        <v/>
      </c>
      <c r="BK217">
        <f>IF(BJ217, AQ217, 0)</f>
        <v/>
      </c>
      <c r="BL217">
        <f>IF(AND('Raw Data'!F212&lt;Analysis!BL$1, ISBLANK('Raw Data'!F212)=FALSE), 1, 0)</f>
        <v/>
      </c>
      <c r="BM217">
        <f>IF(BL217, AS217, 0)</f>
        <v/>
      </c>
      <c r="BN217">
        <f>IF(AND('Raw Data'!F212&lt;Analysis!BN$1, ISBLANK('Raw Data'!F212)=FALSE), 1, 0)</f>
        <v/>
      </c>
      <c r="BO217">
        <f>IF(BN217, AI217, 0)</f>
        <v/>
      </c>
    </row>
    <row r="218">
      <c r="A218" s="2">
        <f>'Raw Data'!A213</f>
        <v/>
      </c>
      <c r="B218" s="2">
        <f>IF(A218, 1, 0)</f>
        <v/>
      </c>
      <c r="C218">
        <f>IF('Raw Data'!D213&lt;'Raw Data'!E213, 'Raw Data'!J213, 0)</f>
        <v/>
      </c>
      <c r="D218" s="2">
        <f>IF(A218, 1, 0)</f>
        <v/>
      </c>
      <c r="E218">
        <f>IF('Raw Data'!D213&gt;'Raw Data'!E213, 'Raw Data'!I213, 0)</f>
        <v/>
      </c>
      <c r="F218" s="2">
        <f>IF('Raw Data'!F213&gt;0, 1, 0)</f>
        <v/>
      </c>
      <c r="G218">
        <f>IF(SUM('Raw Data'!D213:E213)&lt;'Raw Data'!F213, 'Raw Data'!H213, 0)</f>
        <v/>
      </c>
      <c r="H218">
        <f>IF('Raw Data'!F213&gt;0, 1, 0)</f>
        <v/>
      </c>
      <c r="I218">
        <f>IF(SUM('Raw Data'!D213:E213)&gt;'Raw Data'!F213, 'Raw Data'!G213, 0)</f>
        <v/>
      </c>
      <c r="J218" s="2">
        <f>IF($A218, 1, 0)</f>
        <v/>
      </c>
      <c r="K218">
        <f>IF(AND('Raw Data'!D213&gt;'Raw Data'!E213, ABS('Raw Data'!D213-'Raw Data'!E213)&lt;14), 'Raw Data'!K213, 0)</f>
        <v/>
      </c>
      <c r="L218" s="2">
        <f>IF($A218, 1, 0)</f>
        <v/>
      </c>
      <c r="M218">
        <f>IF(AND('Raw Data'!D213&gt;'Raw Data'!E213, ABS('Raw Data'!D213-'Raw Data'!E213)&gt;13), 'Raw Data'!L213, 0)</f>
        <v/>
      </c>
      <c r="N218" s="2">
        <f>IF($A218, 1, 0)</f>
        <v/>
      </c>
      <c r="O218">
        <f>IF(AND('Raw Data'!E213&gt;'Raw Data'!D213, ABS('Raw Data'!E213-'Raw Data'!D213)&lt;14), 'Raw Data'!M213, 0)</f>
        <v/>
      </c>
      <c r="P218" s="2">
        <f>IF($A218, 1, 0)</f>
        <v/>
      </c>
      <c r="Q218">
        <f>IF(AND('Raw Data'!E213&gt;'Raw Data'!D213, ABS('Raw Data'!E213-'Raw Data'!D213)&gt;13), 'Raw Data'!N213, 0)</f>
        <v/>
      </c>
      <c r="R218" s="2">
        <f>IF($A218, 1, 0)</f>
        <v/>
      </c>
      <c r="S218">
        <f>IF(AND('Raw Data'!D213&gt;'Raw Data'!E213, ABS('Raw Data'!E213-'Raw Data'!D213)&gt;7), 'Raw Data'!V213, 0)</f>
        <v/>
      </c>
      <c r="T218" s="2">
        <f>IF($A218, 1, 0)</f>
        <v/>
      </c>
      <c r="U218">
        <f>IF(ABS('Raw Data'!D213-'Raw Data'!E213)&lt;8, 'Raw Data'!W213, 0)</f>
        <v/>
      </c>
      <c r="V218" s="2">
        <f>IF($A218, 1, 0)</f>
        <v/>
      </c>
      <c r="W218">
        <f>IF(AND('Raw Data'!E213&gt;'Raw Data'!D213, ABS('Raw Data'!E213-'Raw Data'!D213)&gt;7), 'Raw Data'!X213, 0)</f>
        <v/>
      </c>
      <c r="X218" s="2">
        <f>IF($A218, 1, 0)</f>
        <v/>
      </c>
      <c r="Y218">
        <f>IF(AND('Raw Data'!D213&gt;'Raw Data'!E213, ABS('Raw Data'!E213-'Raw Data'!D213)&gt;3), 'Raw Data'!Y213, 0)</f>
        <v/>
      </c>
      <c r="Z218" s="2">
        <f>IF($A218, 1, 0)</f>
        <v/>
      </c>
      <c r="AA218">
        <f>IF(ABS('Raw Data'!D213-'Raw Data'!E213)&lt;4, 'Raw Data'!Z213, 0)</f>
        <v/>
      </c>
      <c r="AB218" s="2">
        <f>IF($A218, 1, 0)</f>
        <v/>
      </c>
      <c r="AC218">
        <f>IF(AND('Raw Data'!E213&gt;'Raw Data'!D213, ABS('Raw Data'!E213-'Raw Data'!D213)&gt;7), 'Raw Data'!AA213, 0)</f>
        <v/>
      </c>
      <c r="AD218" s="2">
        <f>IF($A218, 1, 0)</f>
        <v/>
      </c>
      <c r="AE218">
        <f>IF(AND('Raw Data'!D213&gt;9, 'Raw Data'!E213&gt;9), 'Raw Data'!AL213, 0)</f>
        <v/>
      </c>
      <c r="AF218" s="2">
        <f>IF($A218, 1, 0)</f>
        <v/>
      </c>
      <c r="AG218">
        <f>IF(AE218=0, 'Raw Data'!AM213, 0)</f>
        <v/>
      </c>
      <c r="AH218" s="2">
        <f>IF($A218, 1, 0)</f>
        <v/>
      </c>
      <c r="AI218">
        <f>IF(AND('Raw Data'!$D213&gt;14, 'Raw Data'!$E213&gt;14), 'Raw Data'!AN213, 0)</f>
        <v/>
      </c>
      <c r="AJ218" s="2">
        <f>IF($A218, 1, 0)</f>
        <v/>
      </c>
      <c r="AK218">
        <f>IF(AI218=0, 'Raw Data'!AO213, 0)</f>
        <v/>
      </c>
      <c r="AL218" s="2">
        <f>IF($A218, 1, 0)</f>
        <v/>
      </c>
      <c r="AM218">
        <f>IF(AND('Raw Data'!$D213&gt;19, 'Raw Data'!$E213&gt;19), 'Raw Data'!AP213, 0)</f>
        <v/>
      </c>
      <c r="AN218" s="2">
        <f>IF($A218, 1, 0)</f>
        <v/>
      </c>
      <c r="AO218">
        <f>IF(AM218=0, 'Raw Data'!AQ213, 0)</f>
        <v/>
      </c>
      <c r="AP218" s="2">
        <f>IF($A218, 1, 0)</f>
        <v/>
      </c>
      <c r="AQ218">
        <f>IF(AND('Raw Data'!$D213&gt;24, 'Raw Data'!$E213&gt;24), 'Raw Data'!AR213, 0)</f>
        <v/>
      </c>
      <c r="AR218" s="2">
        <f>IF($A218, 1, 0)</f>
        <v/>
      </c>
      <c r="AS218">
        <f>IF(AQ218=0, 'Raw Data'!AS213, 0)</f>
        <v/>
      </c>
      <c r="AT218" s="2">
        <f>IF($A218, 1, 0)</f>
        <v/>
      </c>
      <c r="AU218">
        <f>IF(AND('Raw Data'!$D213&gt;29, 'Raw Data'!$E213&gt;29), 'Raw Data'!AT213, 0)</f>
        <v/>
      </c>
      <c r="AV218" s="2">
        <f>IF($A218, 1, 0)</f>
        <v/>
      </c>
      <c r="AW218">
        <f>IF(AU218=0, 'Raw Data'!AU213, 0)</f>
        <v/>
      </c>
      <c r="AX218" s="2">
        <f>IF($A218, 1, 0)</f>
        <v/>
      </c>
      <c r="AY218">
        <f>IF(ISNUMBER('Raw Data'!D213), IF(_xlfn.XLOOKUP(SMALL('Raw Data'!K213:N213, 1), K218:Q218, K218:Q218, 0)&gt;0, SMALL('Raw Data'!K213:N213, 1), 0), 0)</f>
        <v/>
      </c>
      <c r="AZ218" s="2">
        <f>IF($A218, 1, 0)</f>
        <v/>
      </c>
      <c r="BA218">
        <f>IF(ISNUMBER('Raw Data'!D213), IF(_xlfn.XLOOKUP(SMALL('Raw Data'!K213:N213, 2), K218:Q218, K218:Q218, 0)&gt;0, SMALL('Raw Data'!K213:N213, 2), 0), 0)</f>
        <v/>
      </c>
      <c r="BB218" s="2">
        <f>IF($A218, 1, 0)</f>
        <v/>
      </c>
      <c r="BC218">
        <f>IF(ISNUMBER('Raw Data'!D213), IF(_xlfn.XLOOKUP(SMALL('Raw Data'!K213:N213, 3), K218:Q218, K218:Q218, 0)&gt;0, SMALL('Raw Data'!K213:N213, 3), 0), 0)</f>
        <v/>
      </c>
      <c r="BD218" s="2">
        <f>IF($A218, 1, 0)</f>
        <v/>
      </c>
      <c r="BE218">
        <f>IF(ISNUMBER('Raw Data'!D213), IF(_xlfn.XLOOKUP(SMALL('Raw Data'!K213:N213, 4), K218:Q218, K218:Q218, 0)&gt;0, SMALL('Raw Data'!K213:N213, 4), 0), 0)</f>
        <v/>
      </c>
      <c r="BF218" s="2">
        <f>IF($A218, 1, 0)</f>
        <v/>
      </c>
      <c r="BG218">
        <f>IF(AND('Raw Data'!I213&lt;'Raw Data'!J213, 'Raw Data'!D213&gt;'Raw Data'!E213), 'Raw Data'!I213, IF(AND('Raw Data'!J213&lt;'Raw Data'!I213, 'Raw Data'!E213&gt;'Raw Data'!D213), 'Raw Data'!J213, 0))</f>
        <v/>
      </c>
      <c r="BH218">
        <f>IF(OR(AND('Raw Data'!I213&lt;'Raw Data'!J213, 'Raw Data'!I213&gt;BH$1), AND('Raw Data'!J213&lt;'Raw Data'!I213, 'Raw Data'!J213&gt;BH$1)), 1, 0)</f>
        <v/>
      </c>
      <c r="BI218">
        <f>IF(AND(BH218, ABS('Raw Data'!D213-'Raw Data'!E213)&lt;4), 'Raw Data'!Z213, 0)</f>
        <v/>
      </c>
      <c r="BJ218">
        <f>IF('Raw Data'!F213&gt;Analysis!BJ$1, 1, 0)</f>
        <v/>
      </c>
      <c r="BK218">
        <f>IF(BJ218, AQ218, 0)</f>
        <v/>
      </c>
      <c r="BL218">
        <f>IF(AND('Raw Data'!F213&lt;Analysis!BL$1, ISBLANK('Raw Data'!F213)=FALSE), 1, 0)</f>
        <v/>
      </c>
      <c r="BM218">
        <f>IF(BL218, AS218, 0)</f>
        <v/>
      </c>
      <c r="BN218">
        <f>IF(AND('Raw Data'!F213&lt;Analysis!BN$1, ISBLANK('Raw Data'!F213)=FALSE), 1, 0)</f>
        <v/>
      </c>
      <c r="BO218">
        <f>IF(BN218, AI218, 0)</f>
        <v/>
      </c>
    </row>
    <row r="219">
      <c r="A219" s="2">
        <f>'Raw Data'!A214</f>
        <v/>
      </c>
      <c r="B219" s="2">
        <f>IF(A219, 1, 0)</f>
        <v/>
      </c>
      <c r="C219">
        <f>IF('Raw Data'!D214&lt;'Raw Data'!E214, 'Raw Data'!J214, 0)</f>
        <v/>
      </c>
      <c r="D219" s="2">
        <f>IF(A219, 1, 0)</f>
        <v/>
      </c>
      <c r="E219">
        <f>IF('Raw Data'!D214&gt;'Raw Data'!E214, 'Raw Data'!I214, 0)</f>
        <v/>
      </c>
      <c r="F219" s="2">
        <f>IF('Raw Data'!F214&gt;0, 1, 0)</f>
        <v/>
      </c>
      <c r="G219">
        <f>IF(SUM('Raw Data'!D214:E214)&lt;'Raw Data'!F214, 'Raw Data'!H214, 0)</f>
        <v/>
      </c>
      <c r="H219">
        <f>IF('Raw Data'!F214&gt;0, 1, 0)</f>
        <v/>
      </c>
      <c r="I219">
        <f>IF(SUM('Raw Data'!D214:E214)&gt;'Raw Data'!F214, 'Raw Data'!G214, 0)</f>
        <v/>
      </c>
      <c r="J219" s="2">
        <f>IF($A219, 1, 0)</f>
        <v/>
      </c>
      <c r="K219">
        <f>IF(AND('Raw Data'!D214&gt;'Raw Data'!E214, ABS('Raw Data'!D214-'Raw Data'!E214)&lt;14), 'Raw Data'!K214, 0)</f>
        <v/>
      </c>
      <c r="L219" s="2">
        <f>IF($A219, 1, 0)</f>
        <v/>
      </c>
      <c r="M219">
        <f>IF(AND('Raw Data'!D214&gt;'Raw Data'!E214, ABS('Raw Data'!D214-'Raw Data'!E214)&gt;13), 'Raw Data'!L214, 0)</f>
        <v/>
      </c>
      <c r="N219" s="2">
        <f>IF($A219, 1, 0)</f>
        <v/>
      </c>
      <c r="O219">
        <f>IF(AND('Raw Data'!E214&gt;'Raw Data'!D214, ABS('Raw Data'!E214-'Raw Data'!D214)&lt;14), 'Raw Data'!M214, 0)</f>
        <v/>
      </c>
      <c r="P219" s="2">
        <f>IF($A219, 1, 0)</f>
        <v/>
      </c>
      <c r="Q219">
        <f>IF(AND('Raw Data'!E214&gt;'Raw Data'!D214, ABS('Raw Data'!E214-'Raw Data'!D214)&gt;13), 'Raw Data'!N214, 0)</f>
        <v/>
      </c>
      <c r="R219" s="2">
        <f>IF($A219, 1, 0)</f>
        <v/>
      </c>
      <c r="S219">
        <f>IF(AND('Raw Data'!D214&gt;'Raw Data'!E214, ABS('Raw Data'!E214-'Raw Data'!D214)&gt;7), 'Raw Data'!V214, 0)</f>
        <v/>
      </c>
      <c r="T219" s="2">
        <f>IF($A219, 1, 0)</f>
        <v/>
      </c>
      <c r="U219">
        <f>IF(ABS('Raw Data'!D214-'Raw Data'!E214)&lt;8, 'Raw Data'!W214, 0)</f>
        <v/>
      </c>
      <c r="V219" s="2">
        <f>IF($A219, 1, 0)</f>
        <v/>
      </c>
      <c r="W219">
        <f>IF(AND('Raw Data'!E214&gt;'Raw Data'!D214, ABS('Raw Data'!E214-'Raw Data'!D214)&gt;7), 'Raw Data'!X214, 0)</f>
        <v/>
      </c>
      <c r="X219" s="2">
        <f>IF($A219, 1, 0)</f>
        <v/>
      </c>
      <c r="Y219">
        <f>IF(AND('Raw Data'!D214&gt;'Raw Data'!E214, ABS('Raw Data'!E214-'Raw Data'!D214)&gt;3), 'Raw Data'!Y214, 0)</f>
        <v/>
      </c>
      <c r="Z219" s="2">
        <f>IF($A219, 1, 0)</f>
        <v/>
      </c>
      <c r="AA219">
        <f>IF(ABS('Raw Data'!D214-'Raw Data'!E214)&lt;4, 'Raw Data'!Z214, 0)</f>
        <v/>
      </c>
      <c r="AB219" s="2">
        <f>IF($A219, 1, 0)</f>
        <v/>
      </c>
      <c r="AC219">
        <f>IF(AND('Raw Data'!E214&gt;'Raw Data'!D214, ABS('Raw Data'!E214-'Raw Data'!D214)&gt;7), 'Raw Data'!AA214, 0)</f>
        <v/>
      </c>
      <c r="AD219" s="2">
        <f>IF($A219, 1, 0)</f>
        <v/>
      </c>
      <c r="AE219">
        <f>IF(AND('Raw Data'!D214&gt;9, 'Raw Data'!E214&gt;9), 'Raw Data'!AL214, 0)</f>
        <v/>
      </c>
      <c r="AF219" s="2">
        <f>IF($A219, 1, 0)</f>
        <v/>
      </c>
      <c r="AG219">
        <f>IF(AE219=0, 'Raw Data'!AM214, 0)</f>
        <v/>
      </c>
      <c r="AH219" s="2">
        <f>IF($A219, 1, 0)</f>
        <v/>
      </c>
      <c r="AI219">
        <f>IF(AND('Raw Data'!$D214&gt;14, 'Raw Data'!$E214&gt;14), 'Raw Data'!AN214, 0)</f>
        <v/>
      </c>
      <c r="AJ219" s="2">
        <f>IF($A219, 1, 0)</f>
        <v/>
      </c>
      <c r="AK219">
        <f>IF(AI219=0, 'Raw Data'!AO214, 0)</f>
        <v/>
      </c>
      <c r="AL219" s="2">
        <f>IF($A219, 1, 0)</f>
        <v/>
      </c>
      <c r="AM219">
        <f>IF(AND('Raw Data'!$D214&gt;19, 'Raw Data'!$E214&gt;19), 'Raw Data'!AP214, 0)</f>
        <v/>
      </c>
      <c r="AN219" s="2">
        <f>IF($A219, 1, 0)</f>
        <v/>
      </c>
      <c r="AO219">
        <f>IF(AM219=0, 'Raw Data'!AQ214, 0)</f>
        <v/>
      </c>
      <c r="AP219" s="2">
        <f>IF($A219, 1, 0)</f>
        <v/>
      </c>
      <c r="AQ219">
        <f>IF(AND('Raw Data'!$D214&gt;24, 'Raw Data'!$E214&gt;24), 'Raw Data'!AR214, 0)</f>
        <v/>
      </c>
      <c r="AR219" s="2">
        <f>IF($A219, 1, 0)</f>
        <v/>
      </c>
      <c r="AS219">
        <f>IF(AQ219=0, 'Raw Data'!AS214, 0)</f>
        <v/>
      </c>
      <c r="AT219" s="2">
        <f>IF($A219, 1, 0)</f>
        <v/>
      </c>
      <c r="AU219">
        <f>IF(AND('Raw Data'!$D214&gt;29, 'Raw Data'!$E214&gt;29), 'Raw Data'!AT214, 0)</f>
        <v/>
      </c>
      <c r="AV219" s="2">
        <f>IF($A219, 1, 0)</f>
        <v/>
      </c>
      <c r="AW219">
        <f>IF(AU219=0, 'Raw Data'!AU214, 0)</f>
        <v/>
      </c>
      <c r="AX219" s="2">
        <f>IF($A219, 1, 0)</f>
        <v/>
      </c>
      <c r="AY219">
        <f>IF(ISNUMBER('Raw Data'!D214), IF(_xlfn.XLOOKUP(SMALL('Raw Data'!K214:N214, 1), K219:Q219, K219:Q219, 0)&gt;0, SMALL('Raw Data'!K214:N214, 1), 0), 0)</f>
        <v/>
      </c>
      <c r="AZ219" s="2">
        <f>IF($A219, 1, 0)</f>
        <v/>
      </c>
      <c r="BA219">
        <f>IF(ISNUMBER('Raw Data'!D214), IF(_xlfn.XLOOKUP(SMALL('Raw Data'!K214:N214, 2), K219:Q219, K219:Q219, 0)&gt;0, SMALL('Raw Data'!K214:N214, 2), 0), 0)</f>
        <v/>
      </c>
      <c r="BB219" s="2">
        <f>IF($A219, 1, 0)</f>
        <v/>
      </c>
      <c r="BC219">
        <f>IF(ISNUMBER('Raw Data'!D214), IF(_xlfn.XLOOKUP(SMALL('Raw Data'!K214:N214, 3), K219:Q219, K219:Q219, 0)&gt;0, SMALL('Raw Data'!K214:N214, 3), 0), 0)</f>
        <v/>
      </c>
      <c r="BD219" s="2">
        <f>IF($A219, 1, 0)</f>
        <v/>
      </c>
      <c r="BE219">
        <f>IF(ISNUMBER('Raw Data'!D214), IF(_xlfn.XLOOKUP(SMALL('Raw Data'!K214:N214, 4), K219:Q219, K219:Q219, 0)&gt;0, SMALL('Raw Data'!K214:N214, 4), 0), 0)</f>
        <v/>
      </c>
      <c r="BF219" s="2">
        <f>IF($A219, 1, 0)</f>
        <v/>
      </c>
      <c r="BG219">
        <f>IF(AND('Raw Data'!I214&lt;'Raw Data'!J214, 'Raw Data'!D214&gt;'Raw Data'!E214), 'Raw Data'!I214, IF(AND('Raw Data'!J214&lt;'Raw Data'!I214, 'Raw Data'!E214&gt;'Raw Data'!D214), 'Raw Data'!J214, 0))</f>
        <v/>
      </c>
      <c r="BH219">
        <f>IF(OR(AND('Raw Data'!I214&lt;'Raw Data'!J214, 'Raw Data'!I214&gt;BH$1), AND('Raw Data'!J214&lt;'Raw Data'!I214, 'Raw Data'!J214&gt;BH$1)), 1, 0)</f>
        <v/>
      </c>
      <c r="BI219">
        <f>IF(AND(BH219, ABS('Raw Data'!D214-'Raw Data'!E214)&lt;4), 'Raw Data'!Z214, 0)</f>
        <v/>
      </c>
      <c r="BJ219">
        <f>IF('Raw Data'!F214&gt;Analysis!BJ$1, 1, 0)</f>
        <v/>
      </c>
      <c r="BK219">
        <f>IF(BJ219, AQ219, 0)</f>
        <v/>
      </c>
      <c r="BL219">
        <f>IF(AND('Raw Data'!F214&lt;Analysis!BL$1, ISBLANK('Raw Data'!F214)=FALSE), 1, 0)</f>
        <v/>
      </c>
      <c r="BM219">
        <f>IF(BL219, AS219, 0)</f>
        <v/>
      </c>
      <c r="BN219">
        <f>IF(AND('Raw Data'!F214&lt;Analysis!BN$1, ISBLANK('Raw Data'!F214)=FALSE), 1, 0)</f>
        <v/>
      </c>
      <c r="BO219">
        <f>IF(BN219, AI219, 0)</f>
        <v/>
      </c>
    </row>
    <row r="220">
      <c r="A220" s="2">
        <f>'Raw Data'!A215</f>
        <v/>
      </c>
      <c r="B220" s="2">
        <f>IF(A220, 1, 0)</f>
        <v/>
      </c>
      <c r="C220">
        <f>IF('Raw Data'!D215&lt;'Raw Data'!E215, 'Raw Data'!J215, 0)</f>
        <v/>
      </c>
      <c r="D220" s="2">
        <f>IF(A220, 1, 0)</f>
        <v/>
      </c>
      <c r="E220">
        <f>IF('Raw Data'!D215&gt;'Raw Data'!E215, 'Raw Data'!I215, 0)</f>
        <v/>
      </c>
      <c r="F220" s="2">
        <f>IF('Raw Data'!F215&gt;0, 1, 0)</f>
        <v/>
      </c>
      <c r="G220">
        <f>IF(SUM('Raw Data'!D215:E215)&lt;'Raw Data'!F215, 'Raw Data'!H215, 0)</f>
        <v/>
      </c>
      <c r="H220">
        <f>IF('Raw Data'!F215&gt;0, 1, 0)</f>
        <v/>
      </c>
      <c r="I220">
        <f>IF(SUM('Raw Data'!D215:E215)&gt;'Raw Data'!F215, 'Raw Data'!G215, 0)</f>
        <v/>
      </c>
      <c r="J220" s="2">
        <f>IF($A220, 1, 0)</f>
        <v/>
      </c>
      <c r="K220">
        <f>IF(AND('Raw Data'!D215&gt;'Raw Data'!E215, ABS('Raw Data'!D215-'Raw Data'!E215)&lt;14), 'Raw Data'!K215, 0)</f>
        <v/>
      </c>
      <c r="L220" s="2">
        <f>IF($A220, 1, 0)</f>
        <v/>
      </c>
      <c r="M220">
        <f>IF(AND('Raw Data'!D215&gt;'Raw Data'!E215, ABS('Raw Data'!D215-'Raw Data'!E215)&gt;13), 'Raw Data'!L215, 0)</f>
        <v/>
      </c>
      <c r="N220" s="2">
        <f>IF($A220, 1, 0)</f>
        <v/>
      </c>
      <c r="O220">
        <f>IF(AND('Raw Data'!E215&gt;'Raw Data'!D215, ABS('Raw Data'!E215-'Raw Data'!D215)&lt;14), 'Raw Data'!M215, 0)</f>
        <v/>
      </c>
      <c r="P220" s="2">
        <f>IF($A220, 1, 0)</f>
        <v/>
      </c>
      <c r="Q220">
        <f>IF(AND('Raw Data'!E215&gt;'Raw Data'!D215, ABS('Raw Data'!E215-'Raw Data'!D215)&gt;13), 'Raw Data'!N215, 0)</f>
        <v/>
      </c>
      <c r="R220" s="2">
        <f>IF($A220, 1, 0)</f>
        <v/>
      </c>
      <c r="S220">
        <f>IF(AND('Raw Data'!D215&gt;'Raw Data'!E215, ABS('Raw Data'!E215-'Raw Data'!D215)&gt;7), 'Raw Data'!V215, 0)</f>
        <v/>
      </c>
      <c r="T220" s="2">
        <f>IF($A220, 1, 0)</f>
        <v/>
      </c>
      <c r="U220">
        <f>IF(ABS('Raw Data'!D215-'Raw Data'!E215)&lt;8, 'Raw Data'!W215, 0)</f>
        <v/>
      </c>
      <c r="V220" s="2">
        <f>IF($A220, 1, 0)</f>
        <v/>
      </c>
      <c r="W220">
        <f>IF(AND('Raw Data'!E215&gt;'Raw Data'!D215, ABS('Raw Data'!E215-'Raw Data'!D215)&gt;7), 'Raw Data'!X215, 0)</f>
        <v/>
      </c>
      <c r="X220" s="2">
        <f>IF($A220, 1, 0)</f>
        <v/>
      </c>
      <c r="Y220">
        <f>IF(AND('Raw Data'!D215&gt;'Raw Data'!E215, ABS('Raw Data'!E215-'Raw Data'!D215)&gt;3), 'Raw Data'!Y215, 0)</f>
        <v/>
      </c>
      <c r="Z220" s="2">
        <f>IF($A220, 1, 0)</f>
        <v/>
      </c>
      <c r="AA220">
        <f>IF(ABS('Raw Data'!D215-'Raw Data'!E215)&lt;4, 'Raw Data'!Z215, 0)</f>
        <v/>
      </c>
      <c r="AB220" s="2">
        <f>IF($A220, 1, 0)</f>
        <v/>
      </c>
      <c r="AC220">
        <f>IF(AND('Raw Data'!E215&gt;'Raw Data'!D215, ABS('Raw Data'!E215-'Raw Data'!D215)&gt;7), 'Raw Data'!AA215, 0)</f>
        <v/>
      </c>
      <c r="AD220" s="2">
        <f>IF($A220, 1, 0)</f>
        <v/>
      </c>
      <c r="AE220">
        <f>IF(AND('Raw Data'!D215&gt;9, 'Raw Data'!E215&gt;9), 'Raw Data'!AL215, 0)</f>
        <v/>
      </c>
      <c r="AF220" s="2">
        <f>IF($A220, 1, 0)</f>
        <v/>
      </c>
      <c r="AG220">
        <f>IF(AE220=0, 'Raw Data'!AM215, 0)</f>
        <v/>
      </c>
      <c r="AH220" s="2">
        <f>IF($A220, 1, 0)</f>
        <v/>
      </c>
      <c r="AI220">
        <f>IF(AND('Raw Data'!$D215&gt;14, 'Raw Data'!$E215&gt;14), 'Raw Data'!AN215, 0)</f>
        <v/>
      </c>
      <c r="AJ220" s="2">
        <f>IF($A220, 1, 0)</f>
        <v/>
      </c>
      <c r="AK220">
        <f>IF(AI220=0, 'Raw Data'!AO215, 0)</f>
        <v/>
      </c>
      <c r="AL220" s="2">
        <f>IF($A220, 1, 0)</f>
        <v/>
      </c>
      <c r="AM220">
        <f>IF(AND('Raw Data'!$D215&gt;19, 'Raw Data'!$E215&gt;19), 'Raw Data'!AP215, 0)</f>
        <v/>
      </c>
      <c r="AN220" s="2">
        <f>IF($A220, 1, 0)</f>
        <v/>
      </c>
      <c r="AO220">
        <f>IF(AM220=0, 'Raw Data'!AQ215, 0)</f>
        <v/>
      </c>
      <c r="AP220" s="2">
        <f>IF($A220, 1, 0)</f>
        <v/>
      </c>
      <c r="AQ220">
        <f>IF(AND('Raw Data'!$D215&gt;24, 'Raw Data'!$E215&gt;24), 'Raw Data'!AR215, 0)</f>
        <v/>
      </c>
      <c r="AR220" s="2">
        <f>IF($A220, 1, 0)</f>
        <v/>
      </c>
      <c r="AS220">
        <f>IF(AQ220=0, 'Raw Data'!AS215, 0)</f>
        <v/>
      </c>
      <c r="AT220" s="2">
        <f>IF($A220, 1, 0)</f>
        <v/>
      </c>
      <c r="AU220">
        <f>IF(AND('Raw Data'!$D215&gt;29, 'Raw Data'!$E215&gt;29), 'Raw Data'!AT215, 0)</f>
        <v/>
      </c>
      <c r="AV220" s="2">
        <f>IF($A220, 1, 0)</f>
        <v/>
      </c>
      <c r="AW220">
        <f>IF(AU220=0, 'Raw Data'!AU215, 0)</f>
        <v/>
      </c>
      <c r="AX220" s="2">
        <f>IF($A220, 1, 0)</f>
        <v/>
      </c>
      <c r="AY220">
        <f>IF(ISNUMBER('Raw Data'!D215), IF(_xlfn.XLOOKUP(SMALL('Raw Data'!K215:N215, 1), K220:Q220, K220:Q220, 0)&gt;0, SMALL('Raw Data'!K215:N215, 1), 0), 0)</f>
        <v/>
      </c>
      <c r="AZ220" s="2">
        <f>IF($A220, 1, 0)</f>
        <v/>
      </c>
      <c r="BA220">
        <f>IF(ISNUMBER('Raw Data'!D215), IF(_xlfn.XLOOKUP(SMALL('Raw Data'!K215:N215, 2), K220:Q220, K220:Q220, 0)&gt;0, SMALL('Raw Data'!K215:N215, 2), 0), 0)</f>
        <v/>
      </c>
      <c r="BB220" s="2">
        <f>IF($A220, 1, 0)</f>
        <v/>
      </c>
      <c r="BC220">
        <f>IF(ISNUMBER('Raw Data'!D215), IF(_xlfn.XLOOKUP(SMALL('Raw Data'!K215:N215, 3), K220:Q220, K220:Q220, 0)&gt;0, SMALL('Raw Data'!K215:N215, 3), 0), 0)</f>
        <v/>
      </c>
      <c r="BD220" s="2">
        <f>IF($A220, 1, 0)</f>
        <v/>
      </c>
      <c r="BE220">
        <f>IF(ISNUMBER('Raw Data'!D215), IF(_xlfn.XLOOKUP(SMALL('Raw Data'!K215:N215, 4), K220:Q220, K220:Q220, 0)&gt;0, SMALL('Raw Data'!K215:N215, 4), 0), 0)</f>
        <v/>
      </c>
      <c r="BF220" s="2">
        <f>IF($A220, 1, 0)</f>
        <v/>
      </c>
      <c r="BG220">
        <f>IF(AND('Raw Data'!I215&lt;'Raw Data'!J215, 'Raw Data'!D215&gt;'Raw Data'!E215), 'Raw Data'!I215, IF(AND('Raw Data'!J215&lt;'Raw Data'!I215, 'Raw Data'!E215&gt;'Raw Data'!D215), 'Raw Data'!J215, 0))</f>
        <v/>
      </c>
      <c r="BH220">
        <f>IF(OR(AND('Raw Data'!I215&lt;'Raw Data'!J215, 'Raw Data'!I215&gt;BH$1), AND('Raw Data'!J215&lt;'Raw Data'!I215, 'Raw Data'!J215&gt;BH$1)), 1, 0)</f>
        <v/>
      </c>
      <c r="BI220">
        <f>IF(AND(BH220, ABS('Raw Data'!D215-'Raw Data'!E215)&lt;4), 'Raw Data'!Z215, 0)</f>
        <v/>
      </c>
      <c r="BJ220">
        <f>IF('Raw Data'!F215&gt;Analysis!BJ$1, 1, 0)</f>
        <v/>
      </c>
      <c r="BK220">
        <f>IF(BJ220, AQ220, 0)</f>
        <v/>
      </c>
      <c r="BL220">
        <f>IF(AND('Raw Data'!F215&lt;Analysis!BL$1, ISBLANK('Raw Data'!F215)=FALSE), 1, 0)</f>
        <v/>
      </c>
      <c r="BM220">
        <f>IF(BL220, AS220, 0)</f>
        <v/>
      </c>
      <c r="BN220">
        <f>IF(AND('Raw Data'!F215&lt;Analysis!BN$1, ISBLANK('Raw Data'!F215)=FALSE), 1, 0)</f>
        <v/>
      </c>
      <c r="BO220">
        <f>IF(BN220, AI220, 0)</f>
        <v/>
      </c>
    </row>
    <row r="221">
      <c r="A221" s="2">
        <f>'Raw Data'!A216</f>
        <v/>
      </c>
      <c r="B221" s="2">
        <f>IF(A221, 1, 0)</f>
        <v/>
      </c>
      <c r="C221">
        <f>IF('Raw Data'!D216&lt;'Raw Data'!E216, 'Raw Data'!J216, 0)</f>
        <v/>
      </c>
      <c r="D221" s="2">
        <f>IF(A221, 1, 0)</f>
        <v/>
      </c>
      <c r="E221">
        <f>IF('Raw Data'!D216&gt;'Raw Data'!E216, 'Raw Data'!I216, 0)</f>
        <v/>
      </c>
      <c r="F221" s="2">
        <f>IF('Raw Data'!F216&gt;0, 1, 0)</f>
        <v/>
      </c>
      <c r="G221">
        <f>IF(SUM('Raw Data'!D216:E216)&lt;'Raw Data'!F216, 'Raw Data'!H216, 0)</f>
        <v/>
      </c>
      <c r="H221">
        <f>IF('Raw Data'!F216&gt;0, 1, 0)</f>
        <v/>
      </c>
      <c r="I221">
        <f>IF(SUM('Raw Data'!D216:E216)&gt;'Raw Data'!F216, 'Raw Data'!G216, 0)</f>
        <v/>
      </c>
      <c r="J221" s="2">
        <f>IF($A221, 1, 0)</f>
        <v/>
      </c>
      <c r="K221">
        <f>IF(AND('Raw Data'!D216&gt;'Raw Data'!E216, ABS('Raw Data'!D216-'Raw Data'!E216)&lt;14), 'Raw Data'!K216, 0)</f>
        <v/>
      </c>
      <c r="L221" s="2">
        <f>IF($A221, 1, 0)</f>
        <v/>
      </c>
      <c r="M221">
        <f>IF(AND('Raw Data'!D216&gt;'Raw Data'!E216, ABS('Raw Data'!D216-'Raw Data'!E216)&gt;13), 'Raw Data'!L216, 0)</f>
        <v/>
      </c>
      <c r="N221" s="2">
        <f>IF($A221, 1, 0)</f>
        <v/>
      </c>
      <c r="O221">
        <f>IF(AND('Raw Data'!E216&gt;'Raw Data'!D216, ABS('Raw Data'!E216-'Raw Data'!D216)&lt;14), 'Raw Data'!M216, 0)</f>
        <v/>
      </c>
      <c r="P221" s="2">
        <f>IF($A221, 1, 0)</f>
        <v/>
      </c>
      <c r="Q221">
        <f>IF(AND('Raw Data'!E216&gt;'Raw Data'!D216, ABS('Raw Data'!E216-'Raw Data'!D216)&gt;13), 'Raw Data'!N216, 0)</f>
        <v/>
      </c>
      <c r="R221" s="2">
        <f>IF($A221, 1, 0)</f>
        <v/>
      </c>
      <c r="S221">
        <f>IF(AND('Raw Data'!D216&gt;'Raw Data'!E216, ABS('Raw Data'!E216-'Raw Data'!D216)&gt;7), 'Raw Data'!V216, 0)</f>
        <v/>
      </c>
      <c r="T221" s="2">
        <f>IF($A221, 1, 0)</f>
        <v/>
      </c>
      <c r="U221">
        <f>IF(ABS('Raw Data'!D216-'Raw Data'!E216)&lt;8, 'Raw Data'!W216, 0)</f>
        <v/>
      </c>
      <c r="V221" s="2">
        <f>IF($A221, 1, 0)</f>
        <v/>
      </c>
      <c r="W221">
        <f>IF(AND('Raw Data'!E216&gt;'Raw Data'!D216, ABS('Raw Data'!E216-'Raw Data'!D216)&gt;7), 'Raw Data'!X216, 0)</f>
        <v/>
      </c>
      <c r="X221" s="2">
        <f>IF($A221, 1, 0)</f>
        <v/>
      </c>
      <c r="Y221">
        <f>IF(AND('Raw Data'!D216&gt;'Raw Data'!E216, ABS('Raw Data'!E216-'Raw Data'!D216)&gt;3), 'Raw Data'!Y216, 0)</f>
        <v/>
      </c>
      <c r="Z221" s="2">
        <f>IF($A221, 1, 0)</f>
        <v/>
      </c>
      <c r="AA221">
        <f>IF(ABS('Raw Data'!D216-'Raw Data'!E216)&lt;4, 'Raw Data'!Z216, 0)</f>
        <v/>
      </c>
      <c r="AB221" s="2">
        <f>IF($A221, 1, 0)</f>
        <v/>
      </c>
      <c r="AC221">
        <f>IF(AND('Raw Data'!E216&gt;'Raw Data'!D216, ABS('Raw Data'!E216-'Raw Data'!D216)&gt;7), 'Raw Data'!AA216, 0)</f>
        <v/>
      </c>
      <c r="AD221" s="2">
        <f>IF($A221, 1, 0)</f>
        <v/>
      </c>
      <c r="AE221">
        <f>IF(AND('Raw Data'!D216&gt;9, 'Raw Data'!E216&gt;9), 'Raw Data'!AL216, 0)</f>
        <v/>
      </c>
      <c r="AF221" s="2">
        <f>IF($A221, 1, 0)</f>
        <v/>
      </c>
      <c r="AG221">
        <f>IF(AE221=0, 'Raw Data'!AM216, 0)</f>
        <v/>
      </c>
      <c r="AH221" s="2">
        <f>IF($A221, 1, 0)</f>
        <v/>
      </c>
      <c r="AI221">
        <f>IF(AND('Raw Data'!$D216&gt;14, 'Raw Data'!$E216&gt;14), 'Raw Data'!AN216, 0)</f>
        <v/>
      </c>
      <c r="AJ221" s="2">
        <f>IF($A221, 1, 0)</f>
        <v/>
      </c>
      <c r="AK221">
        <f>IF(AI221=0, 'Raw Data'!AO216, 0)</f>
        <v/>
      </c>
      <c r="AL221" s="2">
        <f>IF($A221, 1, 0)</f>
        <v/>
      </c>
      <c r="AM221">
        <f>IF(AND('Raw Data'!$D216&gt;19, 'Raw Data'!$E216&gt;19), 'Raw Data'!AP216, 0)</f>
        <v/>
      </c>
      <c r="AN221" s="2">
        <f>IF($A221, 1, 0)</f>
        <v/>
      </c>
      <c r="AO221">
        <f>IF(AM221=0, 'Raw Data'!AQ216, 0)</f>
        <v/>
      </c>
      <c r="AP221" s="2">
        <f>IF($A221, 1, 0)</f>
        <v/>
      </c>
      <c r="AQ221">
        <f>IF(AND('Raw Data'!$D216&gt;24, 'Raw Data'!$E216&gt;24), 'Raw Data'!AR216, 0)</f>
        <v/>
      </c>
      <c r="AR221" s="2">
        <f>IF($A221, 1, 0)</f>
        <v/>
      </c>
      <c r="AS221">
        <f>IF(AQ221=0, 'Raw Data'!AS216, 0)</f>
        <v/>
      </c>
      <c r="AT221" s="2">
        <f>IF($A221, 1, 0)</f>
        <v/>
      </c>
      <c r="AU221">
        <f>IF(AND('Raw Data'!$D216&gt;29, 'Raw Data'!$E216&gt;29), 'Raw Data'!AT216, 0)</f>
        <v/>
      </c>
      <c r="AV221" s="2">
        <f>IF($A221, 1, 0)</f>
        <v/>
      </c>
      <c r="AW221">
        <f>IF(AU221=0, 'Raw Data'!AU216, 0)</f>
        <v/>
      </c>
      <c r="AX221" s="2">
        <f>IF($A221, 1, 0)</f>
        <v/>
      </c>
      <c r="AY221">
        <f>IF(ISNUMBER('Raw Data'!D216), IF(_xlfn.XLOOKUP(SMALL('Raw Data'!K216:N216, 1), K221:Q221, K221:Q221, 0)&gt;0, SMALL('Raw Data'!K216:N216, 1), 0), 0)</f>
        <v/>
      </c>
      <c r="AZ221" s="2">
        <f>IF($A221, 1, 0)</f>
        <v/>
      </c>
      <c r="BA221">
        <f>IF(ISNUMBER('Raw Data'!D216), IF(_xlfn.XLOOKUP(SMALL('Raw Data'!K216:N216, 2), K221:Q221, K221:Q221, 0)&gt;0, SMALL('Raw Data'!K216:N216, 2), 0), 0)</f>
        <v/>
      </c>
      <c r="BB221" s="2">
        <f>IF($A221, 1, 0)</f>
        <v/>
      </c>
      <c r="BC221">
        <f>IF(ISNUMBER('Raw Data'!D216), IF(_xlfn.XLOOKUP(SMALL('Raw Data'!K216:N216, 3), K221:Q221, K221:Q221, 0)&gt;0, SMALL('Raw Data'!K216:N216, 3), 0), 0)</f>
        <v/>
      </c>
      <c r="BD221" s="2">
        <f>IF($A221, 1, 0)</f>
        <v/>
      </c>
      <c r="BE221">
        <f>IF(ISNUMBER('Raw Data'!D216), IF(_xlfn.XLOOKUP(SMALL('Raw Data'!K216:N216, 4), K221:Q221, K221:Q221, 0)&gt;0, SMALL('Raw Data'!K216:N216, 4), 0), 0)</f>
        <v/>
      </c>
      <c r="BF221" s="2">
        <f>IF($A221, 1, 0)</f>
        <v/>
      </c>
      <c r="BG221">
        <f>IF(AND('Raw Data'!I216&lt;'Raw Data'!J216, 'Raw Data'!D216&gt;'Raw Data'!E216), 'Raw Data'!I216, IF(AND('Raw Data'!J216&lt;'Raw Data'!I216, 'Raw Data'!E216&gt;'Raw Data'!D216), 'Raw Data'!J216, 0))</f>
        <v/>
      </c>
      <c r="BH221">
        <f>IF(OR(AND('Raw Data'!I216&lt;'Raw Data'!J216, 'Raw Data'!I216&gt;BH$1), AND('Raw Data'!J216&lt;'Raw Data'!I216, 'Raw Data'!J216&gt;BH$1)), 1, 0)</f>
        <v/>
      </c>
      <c r="BI221">
        <f>IF(AND(BH221, ABS('Raw Data'!D216-'Raw Data'!E216)&lt;4), 'Raw Data'!Z216, 0)</f>
        <v/>
      </c>
      <c r="BJ221">
        <f>IF('Raw Data'!F216&gt;Analysis!BJ$1, 1, 0)</f>
        <v/>
      </c>
      <c r="BK221">
        <f>IF(BJ221, AQ221, 0)</f>
        <v/>
      </c>
      <c r="BL221">
        <f>IF(AND('Raw Data'!F216&lt;Analysis!BL$1, ISBLANK('Raw Data'!F216)=FALSE), 1, 0)</f>
        <v/>
      </c>
      <c r="BM221">
        <f>IF(BL221, AS221, 0)</f>
        <v/>
      </c>
      <c r="BN221">
        <f>IF(AND('Raw Data'!F216&lt;Analysis!BN$1, ISBLANK('Raw Data'!F216)=FALSE), 1, 0)</f>
        <v/>
      </c>
      <c r="BO221">
        <f>IF(BN221, AI221, 0)</f>
        <v/>
      </c>
    </row>
    <row r="222">
      <c r="A222" s="2">
        <f>'Raw Data'!A217</f>
        <v/>
      </c>
      <c r="B222" s="2">
        <f>IF(A222, 1, 0)</f>
        <v/>
      </c>
      <c r="C222">
        <f>IF('Raw Data'!D217&lt;'Raw Data'!E217, 'Raw Data'!J217, 0)</f>
        <v/>
      </c>
      <c r="D222" s="2">
        <f>IF(A222, 1, 0)</f>
        <v/>
      </c>
      <c r="E222">
        <f>IF('Raw Data'!D217&gt;'Raw Data'!E217, 'Raw Data'!I217, 0)</f>
        <v/>
      </c>
      <c r="F222" s="2">
        <f>IF('Raw Data'!F217&gt;0, 1, 0)</f>
        <v/>
      </c>
      <c r="G222">
        <f>IF(SUM('Raw Data'!D217:E217)&lt;'Raw Data'!F217, 'Raw Data'!H217, 0)</f>
        <v/>
      </c>
      <c r="H222">
        <f>IF('Raw Data'!F217&gt;0, 1, 0)</f>
        <v/>
      </c>
      <c r="I222">
        <f>IF(SUM('Raw Data'!D217:E217)&gt;'Raw Data'!F217, 'Raw Data'!G217, 0)</f>
        <v/>
      </c>
      <c r="J222" s="2">
        <f>IF($A222, 1, 0)</f>
        <v/>
      </c>
      <c r="K222">
        <f>IF(AND('Raw Data'!D217&gt;'Raw Data'!E217, ABS('Raw Data'!D217-'Raw Data'!E217)&lt;14), 'Raw Data'!K217, 0)</f>
        <v/>
      </c>
      <c r="L222" s="2">
        <f>IF($A222, 1, 0)</f>
        <v/>
      </c>
      <c r="M222">
        <f>IF(AND('Raw Data'!D217&gt;'Raw Data'!E217, ABS('Raw Data'!D217-'Raw Data'!E217)&gt;13), 'Raw Data'!L217, 0)</f>
        <v/>
      </c>
      <c r="N222" s="2">
        <f>IF($A222, 1, 0)</f>
        <v/>
      </c>
      <c r="O222">
        <f>IF(AND('Raw Data'!E217&gt;'Raw Data'!D217, ABS('Raw Data'!E217-'Raw Data'!D217)&lt;14), 'Raw Data'!M217, 0)</f>
        <v/>
      </c>
      <c r="P222" s="2">
        <f>IF($A222, 1, 0)</f>
        <v/>
      </c>
      <c r="Q222">
        <f>IF(AND('Raw Data'!E217&gt;'Raw Data'!D217, ABS('Raw Data'!E217-'Raw Data'!D217)&gt;13), 'Raw Data'!N217, 0)</f>
        <v/>
      </c>
      <c r="R222" s="2">
        <f>IF($A222, 1, 0)</f>
        <v/>
      </c>
      <c r="S222">
        <f>IF(AND('Raw Data'!D217&gt;'Raw Data'!E217, ABS('Raw Data'!E217-'Raw Data'!D217)&gt;7), 'Raw Data'!V217, 0)</f>
        <v/>
      </c>
      <c r="T222" s="2">
        <f>IF($A222, 1, 0)</f>
        <v/>
      </c>
      <c r="U222">
        <f>IF(ABS('Raw Data'!D217-'Raw Data'!E217)&lt;8, 'Raw Data'!W217, 0)</f>
        <v/>
      </c>
      <c r="V222" s="2">
        <f>IF($A222, 1, 0)</f>
        <v/>
      </c>
      <c r="W222">
        <f>IF(AND('Raw Data'!E217&gt;'Raw Data'!D217, ABS('Raw Data'!E217-'Raw Data'!D217)&gt;7), 'Raw Data'!X217, 0)</f>
        <v/>
      </c>
      <c r="X222" s="2">
        <f>IF($A222, 1, 0)</f>
        <v/>
      </c>
      <c r="Y222">
        <f>IF(AND('Raw Data'!D217&gt;'Raw Data'!E217, ABS('Raw Data'!E217-'Raw Data'!D217)&gt;3), 'Raw Data'!Y217, 0)</f>
        <v/>
      </c>
      <c r="Z222" s="2">
        <f>IF($A222, 1, 0)</f>
        <v/>
      </c>
      <c r="AA222">
        <f>IF(ABS('Raw Data'!D217-'Raw Data'!E217)&lt;4, 'Raw Data'!Z217, 0)</f>
        <v/>
      </c>
      <c r="AB222" s="2">
        <f>IF($A222, 1, 0)</f>
        <v/>
      </c>
      <c r="AC222">
        <f>IF(AND('Raw Data'!E217&gt;'Raw Data'!D217, ABS('Raw Data'!E217-'Raw Data'!D217)&gt;7), 'Raw Data'!AA217, 0)</f>
        <v/>
      </c>
      <c r="AD222" s="2">
        <f>IF($A222, 1, 0)</f>
        <v/>
      </c>
      <c r="AE222">
        <f>IF(AND('Raw Data'!D217&gt;9, 'Raw Data'!E217&gt;9), 'Raw Data'!AL217, 0)</f>
        <v/>
      </c>
      <c r="AF222" s="2">
        <f>IF($A222, 1, 0)</f>
        <v/>
      </c>
      <c r="AG222">
        <f>IF(AE222=0, 'Raw Data'!AM217, 0)</f>
        <v/>
      </c>
      <c r="AH222" s="2">
        <f>IF($A222, 1, 0)</f>
        <v/>
      </c>
      <c r="AI222">
        <f>IF(AND('Raw Data'!$D217&gt;14, 'Raw Data'!$E217&gt;14), 'Raw Data'!AN217, 0)</f>
        <v/>
      </c>
      <c r="AJ222" s="2">
        <f>IF($A222, 1, 0)</f>
        <v/>
      </c>
      <c r="AK222">
        <f>IF(AI222=0, 'Raw Data'!AO217, 0)</f>
        <v/>
      </c>
      <c r="AL222" s="2">
        <f>IF($A222, 1, 0)</f>
        <v/>
      </c>
      <c r="AM222">
        <f>IF(AND('Raw Data'!$D217&gt;19, 'Raw Data'!$E217&gt;19), 'Raw Data'!AP217, 0)</f>
        <v/>
      </c>
      <c r="AN222" s="2">
        <f>IF($A222, 1, 0)</f>
        <v/>
      </c>
      <c r="AO222">
        <f>IF(AM222=0, 'Raw Data'!AQ217, 0)</f>
        <v/>
      </c>
      <c r="AP222" s="2">
        <f>IF($A222, 1, 0)</f>
        <v/>
      </c>
      <c r="AQ222">
        <f>IF(AND('Raw Data'!$D217&gt;24, 'Raw Data'!$E217&gt;24), 'Raw Data'!AR217, 0)</f>
        <v/>
      </c>
      <c r="AR222" s="2">
        <f>IF($A222, 1, 0)</f>
        <v/>
      </c>
      <c r="AS222">
        <f>IF(AQ222=0, 'Raw Data'!AS217, 0)</f>
        <v/>
      </c>
      <c r="AT222" s="2">
        <f>IF($A222, 1, 0)</f>
        <v/>
      </c>
      <c r="AU222">
        <f>IF(AND('Raw Data'!$D217&gt;29, 'Raw Data'!$E217&gt;29), 'Raw Data'!AT217, 0)</f>
        <v/>
      </c>
      <c r="AV222" s="2">
        <f>IF($A222, 1, 0)</f>
        <v/>
      </c>
      <c r="AW222">
        <f>IF(AU222=0, 'Raw Data'!AU217, 0)</f>
        <v/>
      </c>
      <c r="AX222" s="2">
        <f>IF($A222, 1, 0)</f>
        <v/>
      </c>
      <c r="AY222">
        <f>IF(ISNUMBER('Raw Data'!D217), IF(_xlfn.XLOOKUP(SMALL('Raw Data'!K217:N217, 1), K222:Q222, K222:Q222, 0)&gt;0, SMALL('Raw Data'!K217:N217, 1), 0), 0)</f>
        <v/>
      </c>
      <c r="AZ222" s="2">
        <f>IF($A222, 1, 0)</f>
        <v/>
      </c>
      <c r="BA222">
        <f>IF(ISNUMBER('Raw Data'!D217), IF(_xlfn.XLOOKUP(SMALL('Raw Data'!K217:N217, 2), K222:Q222, K222:Q222, 0)&gt;0, SMALL('Raw Data'!K217:N217, 2), 0), 0)</f>
        <v/>
      </c>
      <c r="BB222" s="2">
        <f>IF($A222, 1, 0)</f>
        <v/>
      </c>
      <c r="BC222">
        <f>IF(ISNUMBER('Raw Data'!D217), IF(_xlfn.XLOOKUP(SMALL('Raw Data'!K217:N217, 3), K222:Q222, K222:Q222, 0)&gt;0, SMALL('Raw Data'!K217:N217, 3), 0), 0)</f>
        <v/>
      </c>
      <c r="BD222" s="2">
        <f>IF($A222, 1, 0)</f>
        <v/>
      </c>
      <c r="BE222">
        <f>IF(ISNUMBER('Raw Data'!D217), IF(_xlfn.XLOOKUP(SMALL('Raw Data'!K217:N217, 4), K222:Q222, K222:Q222, 0)&gt;0, SMALL('Raw Data'!K217:N217, 4), 0), 0)</f>
        <v/>
      </c>
      <c r="BF222" s="2">
        <f>IF($A222, 1, 0)</f>
        <v/>
      </c>
      <c r="BG222">
        <f>IF(AND('Raw Data'!I217&lt;'Raw Data'!J217, 'Raw Data'!D217&gt;'Raw Data'!E217), 'Raw Data'!I217, IF(AND('Raw Data'!J217&lt;'Raw Data'!I217, 'Raw Data'!E217&gt;'Raw Data'!D217), 'Raw Data'!J217, 0))</f>
        <v/>
      </c>
      <c r="BH222">
        <f>IF(OR(AND('Raw Data'!I217&lt;'Raw Data'!J217, 'Raw Data'!I217&gt;BH$1), AND('Raw Data'!J217&lt;'Raw Data'!I217, 'Raw Data'!J217&gt;BH$1)), 1, 0)</f>
        <v/>
      </c>
      <c r="BI222">
        <f>IF(AND(BH222, ABS('Raw Data'!D217-'Raw Data'!E217)&lt;4), 'Raw Data'!Z217, 0)</f>
        <v/>
      </c>
      <c r="BJ222">
        <f>IF('Raw Data'!F217&gt;Analysis!BJ$1, 1, 0)</f>
        <v/>
      </c>
      <c r="BK222">
        <f>IF(BJ222, AQ222, 0)</f>
        <v/>
      </c>
      <c r="BL222">
        <f>IF(AND('Raw Data'!F217&lt;Analysis!BL$1, ISBLANK('Raw Data'!F217)=FALSE), 1, 0)</f>
        <v/>
      </c>
      <c r="BM222">
        <f>IF(BL222, AS222, 0)</f>
        <v/>
      </c>
      <c r="BN222">
        <f>IF(AND('Raw Data'!F217&lt;Analysis!BN$1, ISBLANK('Raw Data'!F217)=FALSE), 1, 0)</f>
        <v/>
      </c>
      <c r="BO222">
        <f>IF(BN222, AI222, 0)</f>
        <v/>
      </c>
    </row>
    <row r="223">
      <c r="A223" s="2">
        <f>'Raw Data'!A218</f>
        <v/>
      </c>
      <c r="B223" s="2">
        <f>IF(A223, 1, 0)</f>
        <v/>
      </c>
      <c r="C223">
        <f>IF('Raw Data'!D218&lt;'Raw Data'!E218, 'Raw Data'!J218, 0)</f>
        <v/>
      </c>
      <c r="D223" s="2">
        <f>IF(A223, 1, 0)</f>
        <v/>
      </c>
      <c r="E223">
        <f>IF('Raw Data'!D218&gt;'Raw Data'!E218, 'Raw Data'!I218, 0)</f>
        <v/>
      </c>
      <c r="F223" s="2">
        <f>IF('Raw Data'!F218&gt;0, 1, 0)</f>
        <v/>
      </c>
      <c r="G223">
        <f>IF(SUM('Raw Data'!D218:E218)&lt;'Raw Data'!F218, 'Raw Data'!H218, 0)</f>
        <v/>
      </c>
      <c r="H223">
        <f>IF('Raw Data'!F218&gt;0, 1, 0)</f>
        <v/>
      </c>
      <c r="I223">
        <f>IF(SUM('Raw Data'!D218:E218)&gt;'Raw Data'!F218, 'Raw Data'!G218, 0)</f>
        <v/>
      </c>
      <c r="J223" s="2">
        <f>IF($A223, 1, 0)</f>
        <v/>
      </c>
      <c r="K223">
        <f>IF(AND('Raw Data'!D218&gt;'Raw Data'!E218, ABS('Raw Data'!D218-'Raw Data'!E218)&lt;14), 'Raw Data'!K218, 0)</f>
        <v/>
      </c>
      <c r="L223" s="2">
        <f>IF($A223, 1, 0)</f>
        <v/>
      </c>
      <c r="M223">
        <f>IF(AND('Raw Data'!D218&gt;'Raw Data'!E218, ABS('Raw Data'!D218-'Raw Data'!E218)&gt;13), 'Raw Data'!L218, 0)</f>
        <v/>
      </c>
      <c r="N223" s="2">
        <f>IF($A223, 1, 0)</f>
        <v/>
      </c>
      <c r="O223">
        <f>IF(AND('Raw Data'!E218&gt;'Raw Data'!D218, ABS('Raw Data'!E218-'Raw Data'!D218)&lt;14), 'Raw Data'!M218, 0)</f>
        <v/>
      </c>
      <c r="P223" s="2">
        <f>IF($A223, 1, 0)</f>
        <v/>
      </c>
      <c r="Q223">
        <f>IF(AND('Raw Data'!E218&gt;'Raw Data'!D218, ABS('Raw Data'!E218-'Raw Data'!D218)&gt;13), 'Raw Data'!N218, 0)</f>
        <v/>
      </c>
      <c r="R223" s="2">
        <f>IF($A223, 1, 0)</f>
        <v/>
      </c>
      <c r="S223">
        <f>IF(AND('Raw Data'!D218&gt;'Raw Data'!E218, ABS('Raw Data'!E218-'Raw Data'!D218)&gt;7), 'Raw Data'!V218, 0)</f>
        <v/>
      </c>
      <c r="T223" s="2">
        <f>IF($A223, 1, 0)</f>
        <v/>
      </c>
      <c r="U223">
        <f>IF(ABS('Raw Data'!D218-'Raw Data'!E218)&lt;8, 'Raw Data'!W218, 0)</f>
        <v/>
      </c>
      <c r="V223" s="2">
        <f>IF($A223, 1, 0)</f>
        <v/>
      </c>
      <c r="W223">
        <f>IF(AND('Raw Data'!E218&gt;'Raw Data'!D218, ABS('Raw Data'!E218-'Raw Data'!D218)&gt;7), 'Raw Data'!X218, 0)</f>
        <v/>
      </c>
      <c r="X223" s="2">
        <f>IF($A223, 1, 0)</f>
        <v/>
      </c>
      <c r="Y223">
        <f>IF(AND('Raw Data'!D218&gt;'Raw Data'!E218, ABS('Raw Data'!E218-'Raw Data'!D218)&gt;3), 'Raw Data'!Y218, 0)</f>
        <v/>
      </c>
      <c r="Z223" s="2">
        <f>IF($A223, 1, 0)</f>
        <v/>
      </c>
      <c r="AA223">
        <f>IF(ABS('Raw Data'!D218-'Raw Data'!E218)&lt;4, 'Raw Data'!Z218, 0)</f>
        <v/>
      </c>
      <c r="AB223" s="2">
        <f>IF($A223, 1, 0)</f>
        <v/>
      </c>
      <c r="AC223">
        <f>IF(AND('Raw Data'!E218&gt;'Raw Data'!D218, ABS('Raw Data'!E218-'Raw Data'!D218)&gt;7), 'Raw Data'!AA218, 0)</f>
        <v/>
      </c>
      <c r="AD223" s="2">
        <f>IF($A223, 1, 0)</f>
        <v/>
      </c>
      <c r="AE223">
        <f>IF(AND('Raw Data'!D218&gt;9, 'Raw Data'!E218&gt;9), 'Raw Data'!AL218, 0)</f>
        <v/>
      </c>
      <c r="AF223" s="2">
        <f>IF($A223, 1, 0)</f>
        <v/>
      </c>
      <c r="AG223">
        <f>IF(AE223=0, 'Raw Data'!AM218, 0)</f>
        <v/>
      </c>
      <c r="AH223" s="2">
        <f>IF($A223, 1, 0)</f>
        <v/>
      </c>
      <c r="AI223">
        <f>IF(AND('Raw Data'!$D218&gt;14, 'Raw Data'!$E218&gt;14), 'Raw Data'!AN218, 0)</f>
        <v/>
      </c>
      <c r="AJ223" s="2">
        <f>IF($A223, 1, 0)</f>
        <v/>
      </c>
      <c r="AK223">
        <f>IF(AI223=0, 'Raw Data'!AO218, 0)</f>
        <v/>
      </c>
      <c r="AL223" s="2">
        <f>IF($A223, 1, 0)</f>
        <v/>
      </c>
      <c r="AM223">
        <f>IF(AND('Raw Data'!$D218&gt;19, 'Raw Data'!$E218&gt;19), 'Raw Data'!AP218, 0)</f>
        <v/>
      </c>
      <c r="AN223" s="2">
        <f>IF($A223, 1, 0)</f>
        <v/>
      </c>
      <c r="AO223">
        <f>IF(AM223=0, 'Raw Data'!AQ218, 0)</f>
        <v/>
      </c>
      <c r="AP223" s="2">
        <f>IF($A223, 1, 0)</f>
        <v/>
      </c>
      <c r="AQ223">
        <f>IF(AND('Raw Data'!$D218&gt;24, 'Raw Data'!$E218&gt;24), 'Raw Data'!AR218, 0)</f>
        <v/>
      </c>
      <c r="AR223" s="2">
        <f>IF($A223, 1, 0)</f>
        <v/>
      </c>
      <c r="AS223">
        <f>IF(AQ223=0, 'Raw Data'!AS218, 0)</f>
        <v/>
      </c>
      <c r="AT223" s="2">
        <f>IF($A223, 1, 0)</f>
        <v/>
      </c>
      <c r="AU223">
        <f>IF(AND('Raw Data'!$D218&gt;29, 'Raw Data'!$E218&gt;29), 'Raw Data'!AT218, 0)</f>
        <v/>
      </c>
      <c r="AV223" s="2">
        <f>IF($A223, 1, 0)</f>
        <v/>
      </c>
      <c r="AW223">
        <f>IF(AU223=0, 'Raw Data'!AU218, 0)</f>
        <v/>
      </c>
      <c r="AX223" s="2">
        <f>IF($A223, 1, 0)</f>
        <v/>
      </c>
      <c r="AY223">
        <f>IF(ISNUMBER('Raw Data'!D218), IF(_xlfn.XLOOKUP(SMALL('Raw Data'!K218:N218, 1), K223:Q223, K223:Q223, 0)&gt;0, SMALL('Raw Data'!K218:N218, 1), 0), 0)</f>
        <v/>
      </c>
      <c r="AZ223" s="2">
        <f>IF($A223, 1, 0)</f>
        <v/>
      </c>
      <c r="BA223">
        <f>IF(ISNUMBER('Raw Data'!D218), IF(_xlfn.XLOOKUP(SMALL('Raw Data'!K218:N218, 2), K223:Q223, K223:Q223, 0)&gt;0, SMALL('Raw Data'!K218:N218, 2), 0), 0)</f>
        <v/>
      </c>
      <c r="BB223" s="2">
        <f>IF($A223, 1, 0)</f>
        <v/>
      </c>
      <c r="BC223">
        <f>IF(ISNUMBER('Raw Data'!D218), IF(_xlfn.XLOOKUP(SMALL('Raw Data'!K218:N218, 3), K223:Q223, K223:Q223, 0)&gt;0, SMALL('Raw Data'!K218:N218, 3), 0), 0)</f>
        <v/>
      </c>
      <c r="BD223" s="2">
        <f>IF($A223, 1, 0)</f>
        <v/>
      </c>
      <c r="BE223">
        <f>IF(ISNUMBER('Raw Data'!D218), IF(_xlfn.XLOOKUP(SMALL('Raw Data'!K218:N218, 4), K223:Q223, K223:Q223, 0)&gt;0, SMALL('Raw Data'!K218:N218, 4), 0), 0)</f>
        <v/>
      </c>
      <c r="BF223" s="2">
        <f>IF($A223, 1, 0)</f>
        <v/>
      </c>
      <c r="BG223">
        <f>IF(AND('Raw Data'!I218&lt;'Raw Data'!J218, 'Raw Data'!D218&gt;'Raw Data'!E218), 'Raw Data'!I218, IF(AND('Raw Data'!J218&lt;'Raw Data'!I218, 'Raw Data'!E218&gt;'Raw Data'!D218), 'Raw Data'!J218, 0))</f>
        <v/>
      </c>
      <c r="BH223">
        <f>IF(OR(AND('Raw Data'!I218&lt;'Raw Data'!J218, 'Raw Data'!I218&gt;BH$1), AND('Raw Data'!J218&lt;'Raw Data'!I218, 'Raw Data'!J218&gt;BH$1)), 1, 0)</f>
        <v/>
      </c>
      <c r="BI223">
        <f>IF(AND(BH223, ABS('Raw Data'!D218-'Raw Data'!E218)&lt;4), 'Raw Data'!Z218, 0)</f>
        <v/>
      </c>
      <c r="BJ223">
        <f>IF('Raw Data'!F218&gt;Analysis!BJ$1, 1, 0)</f>
        <v/>
      </c>
      <c r="BK223">
        <f>IF(BJ223, AQ223, 0)</f>
        <v/>
      </c>
      <c r="BL223">
        <f>IF(AND('Raw Data'!F218&lt;Analysis!BL$1, ISBLANK('Raw Data'!F218)=FALSE), 1, 0)</f>
        <v/>
      </c>
      <c r="BM223">
        <f>IF(BL223, AS223, 0)</f>
        <v/>
      </c>
      <c r="BN223">
        <f>IF(AND('Raw Data'!F218&lt;Analysis!BN$1, ISBLANK('Raw Data'!F218)=FALSE), 1, 0)</f>
        <v/>
      </c>
      <c r="BO223">
        <f>IF(BN223, AI223, 0)</f>
        <v/>
      </c>
    </row>
    <row r="224">
      <c r="A224" s="2">
        <f>'Raw Data'!A219</f>
        <v/>
      </c>
      <c r="B224" s="2">
        <f>IF(A224, 1, 0)</f>
        <v/>
      </c>
      <c r="C224">
        <f>IF('Raw Data'!D219&lt;'Raw Data'!E219, 'Raw Data'!J219, 0)</f>
        <v/>
      </c>
      <c r="D224" s="2">
        <f>IF(A224, 1, 0)</f>
        <v/>
      </c>
      <c r="E224">
        <f>IF('Raw Data'!D219&gt;'Raw Data'!E219, 'Raw Data'!I219, 0)</f>
        <v/>
      </c>
      <c r="F224" s="2">
        <f>IF('Raw Data'!F219&gt;0, 1, 0)</f>
        <v/>
      </c>
      <c r="G224">
        <f>IF(SUM('Raw Data'!D219:E219)&lt;'Raw Data'!F219, 'Raw Data'!H219, 0)</f>
        <v/>
      </c>
      <c r="H224">
        <f>IF('Raw Data'!F219&gt;0, 1, 0)</f>
        <v/>
      </c>
      <c r="I224">
        <f>IF(SUM('Raw Data'!D219:E219)&gt;'Raw Data'!F219, 'Raw Data'!G219, 0)</f>
        <v/>
      </c>
      <c r="J224" s="2">
        <f>IF($A224, 1, 0)</f>
        <v/>
      </c>
      <c r="K224">
        <f>IF(AND('Raw Data'!D219&gt;'Raw Data'!E219, ABS('Raw Data'!D219-'Raw Data'!E219)&lt;14), 'Raw Data'!K219, 0)</f>
        <v/>
      </c>
      <c r="L224" s="2">
        <f>IF($A224, 1, 0)</f>
        <v/>
      </c>
      <c r="M224">
        <f>IF(AND('Raw Data'!D219&gt;'Raw Data'!E219, ABS('Raw Data'!D219-'Raw Data'!E219)&gt;13), 'Raw Data'!L219, 0)</f>
        <v/>
      </c>
      <c r="N224" s="2">
        <f>IF($A224, 1, 0)</f>
        <v/>
      </c>
      <c r="O224">
        <f>IF(AND('Raw Data'!E219&gt;'Raw Data'!D219, ABS('Raw Data'!E219-'Raw Data'!D219)&lt;14), 'Raw Data'!M219, 0)</f>
        <v/>
      </c>
      <c r="P224" s="2">
        <f>IF($A224, 1, 0)</f>
        <v/>
      </c>
      <c r="Q224">
        <f>IF(AND('Raw Data'!E219&gt;'Raw Data'!D219, ABS('Raw Data'!E219-'Raw Data'!D219)&gt;13), 'Raw Data'!N219, 0)</f>
        <v/>
      </c>
      <c r="R224" s="2">
        <f>IF($A224, 1, 0)</f>
        <v/>
      </c>
      <c r="S224">
        <f>IF(AND('Raw Data'!D219&gt;'Raw Data'!E219, ABS('Raw Data'!E219-'Raw Data'!D219)&gt;7), 'Raw Data'!V219, 0)</f>
        <v/>
      </c>
      <c r="T224" s="2">
        <f>IF($A224, 1, 0)</f>
        <v/>
      </c>
      <c r="U224">
        <f>IF(ABS('Raw Data'!D219-'Raw Data'!E219)&lt;8, 'Raw Data'!W219, 0)</f>
        <v/>
      </c>
      <c r="V224" s="2">
        <f>IF($A224, 1, 0)</f>
        <v/>
      </c>
      <c r="W224">
        <f>IF(AND('Raw Data'!E219&gt;'Raw Data'!D219, ABS('Raw Data'!E219-'Raw Data'!D219)&gt;7), 'Raw Data'!X219, 0)</f>
        <v/>
      </c>
      <c r="X224" s="2">
        <f>IF($A224, 1, 0)</f>
        <v/>
      </c>
      <c r="Y224">
        <f>IF(AND('Raw Data'!D219&gt;'Raw Data'!E219, ABS('Raw Data'!E219-'Raw Data'!D219)&gt;3), 'Raw Data'!Y219, 0)</f>
        <v/>
      </c>
      <c r="Z224" s="2">
        <f>IF($A224, 1, 0)</f>
        <v/>
      </c>
      <c r="AA224">
        <f>IF(ABS('Raw Data'!D219-'Raw Data'!E219)&lt;4, 'Raw Data'!Z219, 0)</f>
        <v/>
      </c>
      <c r="AB224" s="2">
        <f>IF($A224, 1, 0)</f>
        <v/>
      </c>
      <c r="AC224">
        <f>IF(AND('Raw Data'!E219&gt;'Raw Data'!D219, ABS('Raw Data'!E219-'Raw Data'!D219)&gt;7), 'Raw Data'!AA219, 0)</f>
        <v/>
      </c>
      <c r="AD224" s="2">
        <f>IF($A224, 1, 0)</f>
        <v/>
      </c>
      <c r="AE224">
        <f>IF(AND('Raw Data'!D219&gt;9, 'Raw Data'!E219&gt;9), 'Raw Data'!AL219, 0)</f>
        <v/>
      </c>
      <c r="AF224" s="2">
        <f>IF($A224, 1, 0)</f>
        <v/>
      </c>
      <c r="AG224">
        <f>IF(AE224=0, 'Raw Data'!AM219, 0)</f>
        <v/>
      </c>
      <c r="AH224" s="2">
        <f>IF($A224, 1, 0)</f>
        <v/>
      </c>
      <c r="AI224">
        <f>IF(AND('Raw Data'!$D219&gt;14, 'Raw Data'!$E219&gt;14), 'Raw Data'!AN219, 0)</f>
        <v/>
      </c>
      <c r="AJ224" s="2">
        <f>IF($A224, 1, 0)</f>
        <v/>
      </c>
      <c r="AK224">
        <f>IF(AI224=0, 'Raw Data'!AO219, 0)</f>
        <v/>
      </c>
      <c r="AL224" s="2">
        <f>IF($A224, 1, 0)</f>
        <v/>
      </c>
      <c r="AM224">
        <f>IF(AND('Raw Data'!$D219&gt;19, 'Raw Data'!$E219&gt;19), 'Raw Data'!AP219, 0)</f>
        <v/>
      </c>
      <c r="AN224" s="2">
        <f>IF($A224, 1, 0)</f>
        <v/>
      </c>
      <c r="AO224">
        <f>IF(AM224=0, 'Raw Data'!AQ219, 0)</f>
        <v/>
      </c>
      <c r="AP224" s="2">
        <f>IF($A224, 1, 0)</f>
        <v/>
      </c>
      <c r="AQ224">
        <f>IF(AND('Raw Data'!$D219&gt;24, 'Raw Data'!$E219&gt;24), 'Raw Data'!AR219, 0)</f>
        <v/>
      </c>
      <c r="AR224" s="2">
        <f>IF($A224, 1, 0)</f>
        <v/>
      </c>
      <c r="AS224">
        <f>IF(AQ224=0, 'Raw Data'!AS219, 0)</f>
        <v/>
      </c>
      <c r="AT224" s="2">
        <f>IF($A224, 1, 0)</f>
        <v/>
      </c>
      <c r="AU224">
        <f>IF(AND('Raw Data'!$D219&gt;29, 'Raw Data'!$E219&gt;29), 'Raw Data'!AT219, 0)</f>
        <v/>
      </c>
      <c r="AV224" s="2">
        <f>IF($A224, 1, 0)</f>
        <v/>
      </c>
      <c r="AW224">
        <f>IF(AU224=0, 'Raw Data'!AU219, 0)</f>
        <v/>
      </c>
      <c r="AX224" s="2">
        <f>IF($A224, 1, 0)</f>
        <v/>
      </c>
      <c r="AY224">
        <f>IF(ISNUMBER('Raw Data'!D219), IF(_xlfn.XLOOKUP(SMALL('Raw Data'!K219:N219, 1), K224:Q224, K224:Q224, 0)&gt;0, SMALL('Raw Data'!K219:N219, 1), 0), 0)</f>
        <v/>
      </c>
      <c r="AZ224" s="2">
        <f>IF($A224, 1, 0)</f>
        <v/>
      </c>
      <c r="BA224">
        <f>IF(ISNUMBER('Raw Data'!D219), IF(_xlfn.XLOOKUP(SMALL('Raw Data'!K219:N219, 2), K224:Q224, K224:Q224, 0)&gt;0, SMALL('Raw Data'!K219:N219, 2), 0), 0)</f>
        <v/>
      </c>
      <c r="BB224" s="2">
        <f>IF($A224, 1, 0)</f>
        <v/>
      </c>
      <c r="BC224">
        <f>IF(ISNUMBER('Raw Data'!D219), IF(_xlfn.XLOOKUP(SMALL('Raw Data'!K219:N219, 3), K224:Q224, K224:Q224, 0)&gt;0, SMALL('Raw Data'!K219:N219, 3), 0), 0)</f>
        <v/>
      </c>
      <c r="BD224" s="2">
        <f>IF($A224, 1, 0)</f>
        <v/>
      </c>
      <c r="BE224">
        <f>IF(ISNUMBER('Raw Data'!D219), IF(_xlfn.XLOOKUP(SMALL('Raw Data'!K219:N219, 4), K224:Q224, K224:Q224, 0)&gt;0, SMALL('Raw Data'!K219:N219, 4), 0), 0)</f>
        <v/>
      </c>
      <c r="BF224" s="2">
        <f>IF($A224, 1, 0)</f>
        <v/>
      </c>
      <c r="BG224">
        <f>IF(AND('Raw Data'!I219&lt;'Raw Data'!J219, 'Raw Data'!D219&gt;'Raw Data'!E219), 'Raw Data'!I219, IF(AND('Raw Data'!J219&lt;'Raw Data'!I219, 'Raw Data'!E219&gt;'Raw Data'!D219), 'Raw Data'!J219, 0))</f>
        <v/>
      </c>
      <c r="BH224">
        <f>IF(OR(AND('Raw Data'!I219&lt;'Raw Data'!J219, 'Raw Data'!I219&gt;BH$1), AND('Raw Data'!J219&lt;'Raw Data'!I219, 'Raw Data'!J219&gt;BH$1)), 1, 0)</f>
        <v/>
      </c>
      <c r="BI224">
        <f>IF(AND(BH224, ABS('Raw Data'!D219-'Raw Data'!E219)&lt;4), 'Raw Data'!Z219, 0)</f>
        <v/>
      </c>
      <c r="BJ224">
        <f>IF('Raw Data'!F219&gt;Analysis!BJ$1, 1, 0)</f>
        <v/>
      </c>
      <c r="BK224">
        <f>IF(BJ224, AQ224, 0)</f>
        <v/>
      </c>
      <c r="BL224">
        <f>IF(AND('Raw Data'!F219&lt;Analysis!BL$1, ISBLANK('Raw Data'!F219)=FALSE), 1, 0)</f>
        <v/>
      </c>
      <c r="BM224">
        <f>IF(BL224, AS224, 0)</f>
        <v/>
      </c>
      <c r="BN224">
        <f>IF(AND('Raw Data'!F219&lt;Analysis!BN$1, ISBLANK('Raw Data'!F219)=FALSE), 1, 0)</f>
        <v/>
      </c>
      <c r="BO224">
        <f>IF(BN224, AI224, 0)</f>
        <v/>
      </c>
    </row>
    <row r="225">
      <c r="A225" s="2">
        <f>'Raw Data'!A220</f>
        <v/>
      </c>
      <c r="B225" s="2">
        <f>IF(A225, 1, 0)</f>
        <v/>
      </c>
      <c r="C225">
        <f>IF('Raw Data'!D220&lt;'Raw Data'!E220, 'Raw Data'!J220, 0)</f>
        <v/>
      </c>
      <c r="D225" s="2">
        <f>IF(A225, 1, 0)</f>
        <v/>
      </c>
      <c r="E225">
        <f>IF('Raw Data'!D220&gt;'Raw Data'!E220, 'Raw Data'!I220, 0)</f>
        <v/>
      </c>
      <c r="F225" s="2">
        <f>IF('Raw Data'!F220&gt;0, 1, 0)</f>
        <v/>
      </c>
      <c r="G225">
        <f>IF(SUM('Raw Data'!D220:E220)&lt;'Raw Data'!F220, 'Raw Data'!H220, 0)</f>
        <v/>
      </c>
      <c r="H225">
        <f>IF('Raw Data'!F220&gt;0, 1, 0)</f>
        <v/>
      </c>
      <c r="I225">
        <f>IF(SUM('Raw Data'!D220:E220)&gt;'Raw Data'!F220, 'Raw Data'!G220, 0)</f>
        <v/>
      </c>
      <c r="J225" s="2">
        <f>IF($A225, 1, 0)</f>
        <v/>
      </c>
      <c r="K225">
        <f>IF(AND('Raw Data'!D220&gt;'Raw Data'!E220, ABS('Raw Data'!D220-'Raw Data'!E220)&lt;14), 'Raw Data'!K220, 0)</f>
        <v/>
      </c>
      <c r="L225" s="2">
        <f>IF($A225, 1, 0)</f>
        <v/>
      </c>
      <c r="M225">
        <f>IF(AND('Raw Data'!D220&gt;'Raw Data'!E220, ABS('Raw Data'!D220-'Raw Data'!E220)&gt;13), 'Raw Data'!L220, 0)</f>
        <v/>
      </c>
      <c r="N225" s="2">
        <f>IF($A225, 1, 0)</f>
        <v/>
      </c>
      <c r="O225">
        <f>IF(AND('Raw Data'!E220&gt;'Raw Data'!D220, ABS('Raw Data'!E220-'Raw Data'!D220)&lt;14), 'Raw Data'!M220, 0)</f>
        <v/>
      </c>
      <c r="P225" s="2">
        <f>IF($A225, 1, 0)</f>
        <v/>
      </c>
      <c r="Q225">
        <f>IF(AND('Raw Data'!E220&gt;'Raw Data'!D220, ABS('Raw Data'!E220-'Raw Data'!D220)&gt;13), 'Raw Data'!N220, 0)</f>
        <v/>
      </c>
      <c r="R225" s="2">
        <f>IF($A225, 1, 0)</f>
        <v/>
      </c>
      <c r="S225">
        <f>IF(AND('Raw Data'!D220&gt;'Raw Data'!E220, ABS('Raw Data'!E220-'Raw Data'!D220)&gt;7), 'Raw Data'!V220, 0)</f>
        <v/>
      </c>
      <c r="T225" s="2">
        <f>IF($A225, 1, 0)</f>
        <v/>
      </c>
      <c r="U225">
        <f>IF(ABS('Raw Data'!D220-'Raw Data'!E220)&lt;8, 'Raw Data'!W220, 0)</f>
        <v/>
      </c>
      <c r="V225" s="2">
        <f>IF($A225, 1, 0)</f>
        <v/>
      </c>
      <c r="W225">
        <f>IF(AND('Raw Data'!E220&gt;'Raw Data'!D220, ABS('Raw Data'!E220-'Raw Data'!D220)&gt;7), 'Raw Data'!X220, 0)</f>
        <v/>
      </c>
      <c r="X225" s="2">
        <f>IF($A225, 1, 0)</f>
        <v/>
      </c>
      <c r="Y225">
        <f>IF(AND('Raw Data'!D220&gt;'Raw Data'!E220, ABS('Raw Data'!E220-'Raw Data'!D220)&gt;3), 'Raw Data'!Y220, 0)</f>
        <v/>
      </c>
      <c r="Z225" s="2">
        <f>IF($A225, 1, 0)</f>
        <v/>
      </c>
      <c r="AA225">
        <f>IF(ABS('Raw Data'!D220-'Raw Data'!E220)&lt;4, 'Raw Data'!Z220, 0)</f>
        <v/>
      </c>
      <c r="AB225" s="2">
        <f>IF($A225, 1, 0)</f>
        <v/>
      </c>
      <c r="AC225">
        <f>IF(AND('Raw Data'!E220&gt;'Raw Data'!D220, ABS('Raw Data'!E220-'Raw Data'!D220)&gt;7), 'Raw Data'!AA220, 0)</f>
        <v/>
      </c>
      <c r="AD225" s="2">
        <f>IF($A225, 1, 0)</f>
        <v/>
      </c>
      <c r="AE225">
        <f>IF(AND('Raw Data'!D220&gt;9, 'Raw Data'!E220&gt;9), 'Raw Data'!AL220, 0)</f>
        <v/>
      </c>
      <c r="AF225" s="2">
        <f>IF($A225, 1, 0)</f>
        <v/>
      </c>
      <c r="AG225">
        <f>IF(AE225=0, 'Raw Data'!AM220, 0)</f>
        <v/>
      </c>
      <c r="AH225" s="2">
        <f>IF($A225, 1, 0)</f>
        <v/>
      </c>
      <c r="AI225">
        <f>IF(AND('Raw Data'!$D220&gt;14, 'Raw Data'!$E220&gt;14), 'Raw Data'!AN220, 0)</f>
        <v/>
      </c>
      <c r="AJ225" s="2">
        <f>IF($A225, 1, 0)</f>
        <v/>
      </c>
      <c r="AK225">
        <f>IF(AI225=0, 'Raw Data'!AO220, 0)</f>
        <v/>
      </c>
      <c r="AL225" s="2">
        <f>IF($A225, 1, 0)</f>
        <v/>
      </c>
      <c r="AM225">
        <f>IF(AND('Raw Data'!$D220&gt;19, 'Raw Data'!$E220&gt;19), 'Raw Data'!AP220, 0)</f>
        <v/>
      </c>
      <c r="AN225" s="2">
        <f>IF($A225, 1, 0)</f>
        <v/>
      </c>
      <c r="AO225">
        <f>IF(AM225=0, 'Raw Data'!AQ220, 0)</f>
        <v/>
      </c>
      <c r="AP225" s="2">
        <f>IF($A225, 1, 0)</f>
        <v/>
      </c>
      <c r="AQ225">
        <f>IF(AND('Raw Data'!$D220&gt;24, 'Raw Data'!$E220&gt;24), 'Raw Data'!AR220, 0)</f>
        <v/>
      </c>
      <c r="AR225" s="2">
        <f>IF($A225, 1, 0)</f>
        <v/>
      </c>
      <c r="AS225">
        <f>IF(AQ225=0, 'Raw Data'!AS220, 0)</f>
        <v/>
      </c>
      <c r="AT225" s="2">
        <f>IF($A225, 1, 0)</f>
        <v/>
      </c>
      <c r="AU225">
        <f>IF(AND('Raw Data'!$D220&gt;29, 'Raw Data'!$E220&gt;29), 'Raw Data'!AT220, 0)</f>
        <v/>
      </c>
      <c r="AV225" s="2">
        <f>IF($A225, 1, 0)</f>
        <v/>
      </c>
      <c r="AW225">
        <f>IF(AU225=0, 'Raw Data'!AU220, 0)</f>
        <v/>
      </c>
      <c r="AX225" s="2">
        <f>IF($A225, 1, 0)</f>
        <v/>
      </c>
      <c r="AY225">
        <f>IF(ISNUMBER('Raw Data'!D220), IF(_xlfn.XLOOKUP(SMALL('Raw Data'!K220:N220, 1), K225:Q225, K225:Q225, 0)&gt;0, SMALL('Raw Data'!K220:N220, 1), 0), 0)</f>
        <v/>
      </c>
      <c r="AZ225" s="2">
        <f>IF($A225, 1, 0)</f>
        <v/>
      </c>
      <c r="BA225">
        <f>IF(ISNUMBER('Raw Data'!D220), IF(_xlfn.XLOOKUP(SMALL('Raw Data'!K220:N220, 2), K225:Q225, K225:Q225, 0)&gt;0, SMALL('Raw Data'!K220:N220, 2), 0), 0)</f>
        <v/>
      </c>
      <c r="BB225" s="2">
        <f>IF($A225, 1, 0)</f>
        <v/>
      </c>
      <c r="BC225">
        <f>IF(ISNUMBER('Raw Data'!D220), IF(_xlfn.XLOOKUP(SMALL('Raw Data'!K220:N220, 3), K225:Q225, K225:Q225, 0)&gt;0, SMALL('Raw Data'!K220:N220, 3), 0), 0)</f>
        <v/>
      </c>
      <c r="BD225" s="2">
        <f>IF($A225, 1, 0)</f>
        <v/>
      </c>
      <c r="BE225">
        <f>IF(ISNUMBER('Raw Data'!D220), IF(_xlfn.XLOOKUP(SMALL('Raw Data'!K220:N220, 4), K225:Q225, K225:Q225, 0)&gt;0, SMALL('Raw Data'!K220:N220, 4), 0), 0)</f>
        <v/>
      </c>
      <c r="BF225" s="2">
        <f>IF($A225, 1, 0)</f>
        <v/>
      </c>
      <c r="BG225">
        <f>IF(AND('Raw Data'!I220&lt;'Raw Data'!J220, 'Raw Data'!D220&gt;'Raw Data'!E220), 'Raw Data'!I220, IF(AND('Raw Data'!J220&lt;'Raw Data'!I220, 'Raw Data'!E220&gt;'Raw Data'!D220), 'Raw Data'!J220, 0))</f>
        <v/>
      </c>
      <c r="BH225">
        <f>IF(OR(AND('Raw Data'!I220&lt;'Raw Data'!J220, 'Raw Data'!I220&gt;BH$1), AND('Raw Data'!J220&lt;'Raw Data'!I220, 'Raw Data'!J220&gt;BH$1)), 1, 0)</f>
        <v/>
      </c>
      <c r="BI225">
        <f>IF(AND(BH225, ABS('Raw Data'!D220-'Raw Data'!E220)&lt;4), 'Raw Data'!Z220, 0)</f>
        <v/>
      </c>
      <c r="BJ225">
        <f>IF('Raw Data'!F220&gt;Analysis!BJ$1, 1, 0)</f>
        <v/>
      </c>
      <c r="BK225">
        <f>IF(BJ225, AQ225, 0)</f>
        <v/>
      </c>
      <c r="BL225">
        <f>IF(AND('Raw Data'!F220&lt;Analysis!BL$1, ISBLANK('Raw Data'!F220)=FALSE), 1, 0)</f>
        <v/>
      </c>
      <c r="BM225">
        <f>IF(BL225, AS225, 0)</f>
        <v/>
      </c>
      <c r="BN225">
        <f>IF(AND('Raw Data'!F220&lt;Analysis!BN$1, ISBLANK('Raw Data'!F220)=FALSE), 1, 0)</f>
        <v/>
      </c>
      <c r="BO225">
        <f>IF(BN225, AI225, 0)</f>
        <v/>
      </c>
    </row>
    <row r="226">
      <c r="A226" s="2">
        <f>'Raw Data'!A221</f>
        <v/>
      </c>
      <c r="B226" s="2">
        <f>IF(A226, 1, 0)</f>
        <v/>
      </c>
      <c r="C226">
        <f>IF('Raw Data'!D221&lt;'Raw Data'!E221, 'Raw Data'!J221, 0)</f>
        <v/>
      </c>
      <c r="D226" s="2">
        <f>IF(A226, 1, 0)</f>
        <v/>
      </c>
      <c r="E226">
        <f>IF('Raw Data'!D221&gt;'Raw Data'!E221, 'Raw Data'!I221, 0)</f>
        <v/>
      </c>
      <c r="F226" s="2">
        <f>IF('Raw Data'!F221&gt;0, 1, 0)</f>
        <v/>
      </c>
      <c r="G226">
        <f>IF(SUM('Raw Data'!D221:E221)&lt;'Raw Data'!F221, 'Raw Data'!H221, 0)</f>
        <v/>
      </c>
      <c r="H226">
        <f>IF('Raw Data'!F221&gt;0, 1, 0)</f>
        <v/>
      </c>
      <c r="I226">
        <f>IF(SUM('Raw Data'!D221:E221)&gt;'Raw Data'!F221, 'Raw Data'!G221, 0)</f>
        <v/>
      </c>
      <c r="J226" s="2">
        <f>IF($A226, 1, 0)</f>
        <v/>
      </c>
      <c r="K226">
        <f>IF(AND('Raw Data'!D221&gt;'Raw Data'!E221, ABS('Raw Data'!D221-'Raw Data'!E221)&lt;14), 'Raw Data'!K221, 0)</f>
        <v/>
      </c>
      <c r="L226" s="2">
        <f>IF($A226, 1, 0)</f>
        <v/>
      </c>
      <c r="M226">
        <f>IF(AND('Raw Data'!D221&gt;'Raw Data'!E221, ABS('Raw Data'!D221-'Raw Data'!E221)&gt;13), 'Raw Data'!L221, 0)</f>
        <v/>
      </c>
      <c r="N226" s="2">
        <f>IF($A226, 1, 0)</f>
        <v/>
      </c>
      <c r="O226">
        <f>IF(AND('Raw Data'!E221&gt;'Raw Data'!D221, ABS('Raw Data'!E221-'Raw Data'!D221)&lt;14), 'Raw Data'!M221, 0)</f>
        <v/>
      </c>
      <c r="P226" s="2">
        <f>IF($A226, 1, 0)</f>
        <v/>
      </c>
      <c r="Q226">
        <f>IF(AND('Raw Data'!E221&gt;'Raw Data'!D221, ABS('Raw Data'!E221-'Raw Data'!D221)&gt;13), 'Raw Data'!N221, 0)</f>
        <v/>
      </c>
      <c r="R226" s="2">
        <f>IF($A226, 1, 0)</f>
        <v/>
      </c>
      <c r="S226">
        <f>IF(AND('Raw Data'!D221&gt;'Raw Data'!E221, ABS('Raw Data'!E221-'Raw Data'!D221)&gt;7), 'Raw Data'!V221, 0)</f>
        <v/>
      </c>
      <c r="T226" s="2">
        <f>IF($A226, 1, 0)</f>
        <v/>
      </c>
      <c r="U226">
        <f>IF(ABS('Raw Data'!D221-'Raw Data'!E221)&lt;8, 'Raw Data'!W221, 0)</f>
        <v/>
      </c>
      <c r="V226" s="2">
        <f>IF($A226, 1, 0)</f>
        <v/>
      </c>
      <c r="W226">
        <f>IF(AND('Raw Data'!E221&gt;'Raw Data'!D221, ABS('Raw Data'!E221-'Raw Data'!D221)&gt;7), 'Raw Data'!X221, 0)</f>
        <v/>
      </c>
      <c r="X226" s="2">
        <f>IF($A226, 1, 0)</f>
        <v/>
      </c>
      <c r="Y226">
        <f>IF(AND('Raw Data'!D221&gt;'Raw Data'!E221, ABS('Raw Data'!E221-'Raw Data'!D221)&gt;3), 'Raw Data'!Y221, 0)</f>
        <v/>
      </c>
      <c r="Z226" s="2">
        <f>IF($A226, 1, 0)</f>
        <v/>
      </c>
      <c r="AA226">
        <f>IF(ABS('Raw Data'!D221-'Raw Data'!E221)&lt;4, 'Raw Data'!Z221, 0)</f>
        <v/>
      </c>
      <c r="AB226" s="2">
        <f>IF($A226, 1, 0)</f>
        <v/>
      </c>
      <c r="AC226">
        <f>IF(AND('Raw Data'!E221&gt;'Raw Data'!D221, ABS('Raw Data'!E221-'Raw Data'!D221)&gt;7), 'Raw Data'!AA221, 0)</f>
        <v/>
      </c>
      <c r="AD226" s="2">
        <f>IF($A226, 1, 0)</f>
        <v/>
      </c>
      <c r="AE226">
        <f>IF(AND('Raw Data'!D221&gt;9, 'Raw Data'!E221&gt;9), 'Raw Data'!AL221, 0)</f>
        <v/>
      </c>
      <c r="AF226" s="2">
        <f>IF($A226, 1, 0)</f>
        <v/>
      </c>
      <c r="AG226">
        <f>IF(AE226=0, 'Raw Data'!AM221, 0)</f>
        <v/>
      </c>
      <c r="AH226" s="2">
        <f>IF($A226, 1, 0)</f>
        <v/>
      </c>
      <c r="AI226">
        <f>IF(AND('Raw Data'!$D221&gt;14, 'Raw Data'!$E221&gt;14), 'Raw Data'!AN221, 0)</f>
        <v/>
      </c>
      <c r="AJ226" s="2">
        <f>IF($A226, 1, 0)</f>
        <v/>
      </c>
      <c r="AK226">
        <f>IF(AI226=0, 'Raw Data'!AO221, 0)</f>
        <v/>
      </c>
      <c r="AL226" s="2">
        <f>IF($A226, 1, 0)</f>
        <v/>
      </c>
      <c r="AM226">
        <f>IF(AND('Raw Data'!$D221&gt;19, 'Raw Data'!$E221&gt;19), 'Raw Data'!AP221, 0)</f>
        <v/>
      </c>
      <c r="AN226" s="2">
        <f>IF($A226, 1, 0)</f>
        <v/>
      </c>
      <c r="AO226">
        <f>IF(AM226=0, 'Raw Data'!AQ221, 0)</f>
        <v/>
      </c>
      <c r="AP226" s="2">
        <f>IF($A226, 1, 0)</f>
        <v/>
      </c>
      <c r="AQ226">
        <f>IF(AND('Raw Data'!$D221&gt;24, 'Raw Data'!$E221&gt;24), 'Raw Data'!AR221, 0)</f>
        <v/>
      </c>
      <c r="AR226" s="2">
        <f>IF($A226, 1, 0)</f>
        <v/>
      </c>
      <c r="AS226">
        <f>IF(AQ226=0, 'Raw Data'!AS221, 0)</f>
        <v/>
      </c>
      <c r="AT226" s="2">
        <f>IF($A226, 1, 0)</f>
        <v/>
      </c>
      <c r="AU226">
        <f>IF(AND('Raw Data'!$D221&gt;29, 'Raw Data'!$E221&gt;29), 'Raw Data'!AT221, 0)</f>
        <v/>
      </c>
      <c r="AV226" s="2">
        <f>IF($A226, 1, 0)</f>
        <v/>
      </c>
      <c r="AW226">
        <f>IF(AU226=0, 'Raw Data'!AU221, 0)</f>
        <v/>
      </c>
      <c r="AX226" s="2">
        <f>IF($A226, 1, 0)</f>
        <v/>
      </c>
      <c r="AY226">
        <f>IF(ISNUMBER('Raw Data'!D221), IF(_xlfn.XLOOKUP(SMALL('Raw Data'!K221:N221, 1), K226:Q226, K226:Q226, 0)&gt;0, SMALL('Raw Data'!K221:N221, 1), 0), 0)</f>
        <v/>
      </c>
      <c r="AZ226" s="2">
        <f>IF($A226, 1, 0)</f>
        <v/>
      </c>
      <c r="BA226">
        <f>IF(ISNUMBER('Raw Data'!D221), IF(_xlfn.XLOOKUP(SMALL('Raw Data'!K221:N221, 2), K226:Q226, K226:Q226, 0)&gt;0, SMALL('Raw Data'!K221:N221, 2), 0), 0)</f>
        <v/>
      </c>
      <c r="BB226" s="2">
        <f>IF($A226, 1, 0)</f>
        <v/>
      </c>
      <c r="BC226">
        <f>IF(ISNUMBER('Raw Data'!D221), IF(_xlfn.XLOOKUP(SMALL('Raw Data'!K221:N221, 3), K226:Q226, K226:Q226, 0)&gt;0, SMALL('Raw Data'!K221:N221, 3), 0), 0)</f>
        <v/>
      </c>
      <c r="BD226" s="2">
        <f>IF($A226, 1, 0)</f>
        <v/>
      </c>
      <c r="BE226">
        <f>IF(ISNUMBER('Raw Data'!D221), IF(_xlfn.XLOOKUP(SMALL('Raw Data'!K221:N221, 4), K226:Q226, K226:Q226, 0)&gt;0, SMALL('Raw Data'!K221:N221, 4), 0), 0)</f>
        <v/>
      </c>
      <c r="BF226" s="2">
        <f>IF($A226, 1, 0)</f>
        <v/>
      </c>
      <c r="BG226">
        <f>IF(AND('Raw Data'!I221&lt;'Raw Data'!J221, 'Raw Data'!D221&gt;'Raw Data'!E221), 'Raw Data'!I221, IF(AND('Raw Data'!J221&lt;'Raw Data'!I221, 'Raw Data'!E221&gt;'Raw Data'!D221), 'Raw Data'!J221, 0))</f>
        <v/>
      </c>
      <c r="BH226">
        <f>IF(OR(AND('Raw Data'!I221&lt;'Raw Data'!J221, 'Raw Data'!I221&gt;BH$1), AND('Raw Data'!J221&lt;'Raw Data'!I221, 'Raw Data'!J221&gt;BH$1)), 1, 0)</f>
        <v/>
      </c>
      <c r="BI226">
        <f>IF(AND(BH226, ABS('Raw Data'!D221-'Raw Data'!E221)&lt;4), 'Raw Data'!Z221, 0)</f>
        <v/>
      </c>
      <c r="BJ226">
        <f>IF('Raw Data'!F221&gt;Analysis!BJ$1, 1, 0)</f>
        <v/>
      </c>
      <c r="BK226">
        <f>IF(BJ226, AQ226, 0)</f>
        <v/>
      </c>
      <c r="BL226">
        <f>IF(AND('Raw Data'!F221&lt;Analysis!BL$1, ISBLANK('Raw Data'!F221)=FALSE), 1, 0)</f>
        <v/>
      </c>
      <c r="BM226">
        <f>IF(BL226, AS226, 0)</f>
        <v/>
      </c>
      <c r="BN226">
        <f>IF(AND('Raw Data'!F221&lt;Analysis!BN$1, ISBLANK('Raw Data'!F221)=FALSE), 1, 0)</f>
        <v/>
      </c>
      <c r="BO226">
        <f>IF(BN226, AI226, 0)</f>
        <v/>
      </c>
    </row>
    <row r="227">
      <c r="A227" s="2">
        <f>'Raw Data'!A222</f>
        <v/>
      </c>
      <c r="B227" s="2">
        <f>IF(A227, 1, 0)</f>
        <v/>
      </c>
      <c r="C227">
        <f>IF('Raw Data'!D222&lt;'Raw Data'!E222, 'Raw Data'!J222, 0)</f>
        <v/>
      </c>
      <c r="D227" s="2">
        <f>IF(A227, 1, 0)</f>
        <v/>
      </c>
      <c r="E227">
        <f>IF('Raw Data'!D222&gt;'Raw Data'!E222, 'Raw Data'!I222, 0)</f>
        <v/>
      </c>
      <c r="F227" s="2">
        <f>IF('Raw Data'!F222&gt;0, 1, 0)</f>
        <v/>
      </c>
      <c r="G227">
        <f>IF(SUM('Raw Data'!D222:E222)&lt;'Raw Data'!F222, 'Raw Data'!H222, 0)</f>
        <v/>
      </c>
      <c r="H227">
        <f>IF('Raw Data'!F222&gt;0, 1, 0)</f>
        <v/>
      </c>
      <c r="I227">
        <f>IF(SUM('Raw Data'!D222:E222)&gt;'Raw Data'!F222, 'Raw Data'!G222, 0)</f>
        <v/>
      </c>
      <c r="J227" s="2">
        <f>IF($A227, 1, 0)</f>
        <v/>
      </c>
      <c r="K227">
        <f>IF(AND('Raw Data'!D222&gt;'Raw Data'!E222, ABS('Raw Data'!D222-'Raw Data'!E222)&lt;14), 'Raw Data'!K222, 0)</f>
        <v/>
      </c>
      <c r="L227" s="2">
        <f>IF($A227, 1, 0)</f>
        <v/>
      </c>
      <c r="M227">
        <f>IF(AND('Raw Data'!D222&gt;'Raw Data'!E222, ABS('Raw Data'!D222-'Raw Data'!E222)&gt;13), 'Raw Data'!L222, 0)</f>
        <v/>
      </c>
      <c r="N227" s="2">
        <f>IF($A227, 1, 0)</f>
        <v/>
      </c>
      <c r="O227">
        <f>IF(AND('Raw Data'!E222&gt;'Raw Data'!D222, ABS('Raw Data'!E222-'Raw Data'!D222)&lt;14), 'Raw Data'!M222, 0)</f>
        <v/>
      </c>
      <c r="P227" s="2">
        <f>IF($A227, 1, 0)</f>
        <v/>
      </c>
      <c r="Q227">
        <f>IF(AND('Raw Data'!E222&gt;'Raw Data'!D222, ABS('Raw Data'!E222-'Raw Data'!D222)&gt;13), 'Raw Data'!N222, 0)</f>
        <v/>
      </c>
      <c r="R227" s="2">
        <f>IF($A227, 1, 0)</f>
        <v/>
      </c>
      <c r="S227">
        <f>IF(AND('Raw Data'!D222&gt;'Raw Data'!E222, ABS('Raw Data'!E222-'Raw Data'!D222)&gt;7), 'Raw Data'!V222, 0)</f>
        <v/>
      </c>
      <c r="T227" s="2">
        <f>IF($A227, 1, 0)</f>
        <v/>
      </c>
      <c r="U227">
        <f>IF(ABS('Raw Data'!D222-'Raw Data'!E222)&lt;8, 'Raw Data'!W222, 0)</f>
        <v/>
      </c>
      <c r="V227" s="2">
        <f>IF($A227, 1, 0)</f>
        <v/>
      </c>
      <c r="W227">
        <f>IF(AND('Raw Data'!E222&gt;'Raw Data'!D222, ABS('Raw Data'!E222-'Raw Data'!D222)&gt;7), 'Raw Data'!X222, 0)</f>
        <v/>
      </c>
      <c r="X227" s="2">
        <f>IF($A227, 1, 0)</f>
        <v/>
      </c>
      <c r="Y227">
        <f>IF(AND('Raw Data'!D222&gt;'Raw Data'!E222, ABS('Raw Data'!E222-'Raw Data'!D222)&gt;3), 'Raw Data'!Y222, 0)</f>
        <v/>
      </c>
      <c r="Z227" s="2">
        <f>IF($A227, 1, 0)</f>
        <v/>
      </c>
      <c r="AA227">
        <f>IF(ABS('Raw Data'!D222-'Raw Data'!E222)&lt;4, 'Raw Data'!Z222, 0)</f>
        <v/>
      </c>
      <c r="AB227" s="2">
        <f>IF($A227, 1, 0)</f>
        <v/>
      </c>
      <c r="AC227">
        <f>IF(AND('Raw Data'!E222&gt;'Raw Data'!D222, ABS('Raw Data'!E222-'Raw Data'!D222)&gt;7), 'Raw Data'!AA222, 0)</f>
        <v/>
      </c>
      <c r="AD227" s="2">
        <f>IF($A227, 1, 0)</f>
        <v/>
      </c>
      <c r="AE227">
        <f>IF(AND('Raw Data'!D222&gt;9, 'Raw Data'!E222&gt;9), 'Raw Data'!AL222, 0)</f>
        <v/>
      </c>
      <c r="AF227" s="2">
        <f>IF($A227, 1, 0)</f>
        <v/>
      </c>
      <c r="AG227">
        <f>IF(AE227=0, 'Raw Data'!AM222, 0)</f>
        <v/>
      </c>
      <c r="AH227" s="2">
        <f>IF($A227, 1, 0)</f>
        <v/>
      </c>
      <c r="AI227">
        <f>IF(AND('Raw Data'!$D222&gt;14, 'Raw Data'!$E222&gt;14), 'Raw Data'!AN222, 0)</f>
        <v/>
      </c>
      <c r="AJ227" s="2">
        <f>IF($A227, 1, 0)</f>
        <v/>
      </c>
      <c r="AK227">
        <f>IF(AI227=0, 'Raw Data'!AO222, 0)</f>
        <v/>
      </c>
      <c r="AL227" s="2">
        <f>IF($A227, 1, 0)</f>
        <v/>
      </c>
      <c r="AM227">
        <f>IF(AND('Raw Data'!$D222&gt;19, 'Raw Data'!$E222&gt;19), 'Raw Data'!AP222, 0)</f>
        <v/>
      </c>
      <c r="AN227" s="2">
        <f>IF($A227, 1, 0)</f>
        <v/>
      </c>
      <c r="AO227">
        <f>IF(AM227=0, 'Raw Data'!AQ222, 0)</f>
        <v/>
      </c>
      <c r="AP227" s="2">
        <f>IF($A227, 1, 0)</f>
        <v/>
      </c>
      <c r="AQ227">
        <f>IF(AND('Raw Data'!$D222&gt;24, 'Raw Data'!$E222&gt;24), 'Raw Data'!AR222, 0)</f>
        <v/>
      </c>
      <c r="AR227" s="2">
        <f>IF($A227, 1, 0)</f>
        <v/>
      </c>
      <c r="AS227">
        <f>IF(AQ227=0, 'Raw Data'!AS222, 0)</f>
        <v/>
      </c>
      <c r="AT227" s="2">
        <f>IF($A227, 1, 0)</f>
        <v/>
      </c>
      <c r="AU227">
        <f>IF(AND('Raw Data'!$D222&gt;29, 'Raw Data'!$E222&gt;29), 'Raw Data'!AT222, 0)</f>
        <v/>
      </c>
      <c r="AV227" s="2">
        <f>IF($A227, 1, 0)</f>
        <v/>
      </c>
      <c r="AW227">
        <f>IF(AU227=0, 'Raw Data'!AU222, 0)</f>
        <v/>
      </c>
      <c r="AX227" s="2">
        <f>IF($A227, 1, 0)</f>
        <v/>
      </c>
      <c r="AY227">
        <f>IF(ISNUMBER('Raw Data'!D222), IF(_xlfn.XLOOKUP(SMALL('Raw Data'!K222:N222, 1), K227:Q227, K227:Q227, 0)&gt;0, SMALL('Raw Data'!K222:N222, 1), 0), 0)</f>
        <v/>
      </c>
      <c r="AZ227" s="2">
        <f>IF($A227, 1, 0)</f>
        <v/>
      </c>
      <c r="BA227">
        <f>IF(ISNUMBER('Raw Data'!D222), IF(_xlfn.XLOOKUP(SMALL('Raw Data'!K222:N222, 2), K227:Q227, K227:Q227, 0)&gt;0, SMALL('Raw Data'!K222:N222, 2), 0), 0)</f>
        <v/>
      </c>
      <c r="BB227" s="2">
        <f>IF($A227, 1, 0)</f>
        <v/>
      </c>
      <c r="BC227">
        <f>IF(ISNUMBER('Raw Data'!D222), IF(_xlfn.XLOOKUP(SMALL('Raw Data'!K222:N222, 3), K227:Q227, K227:Q227, 0)&gt;0, SMALL('Raw Data'!K222:N222, 3), 0), 0)</f>
        <v/>
      </c>
      <c r="BD227" s="2">
        <f>IF($A227, 1, 0)</f>
        <v/>
      </c>
      <c r="BE227">
        <f>IF(ISNUMBER('Raw Data'!D222), IF(_xlfn.XLOOKUP(SMALL('Raw Data'!K222:N222, 4), K227:Q227, K227:Q227, 0)&gt;0, SMALL('Raw Data'!K222:N222, 4), 0), 0)</f>
        <v/>
      </c>
      <c r="BF227" s="2">
        <f>IF($A227, 1, 0)</f>
        <v/>
      </c>
      <c r="BG227">
        <f>IF(AND('Raw Data'!I222&lt;'Raw Data'!J222, 'Raw Data'!D222&gt;'Raw Data'!E222), 'Raw Data'!I222, IF(AND('Raw Data'!J222&lt;'Raw Data'!I222, 'Raw Data'!E222&gt;'Raw Data'!D222), 'Raw Data'!J222, 0))</f>
        <v/>
      </c>
      <c r="BH227">
        <f>IF(OR(AND('Raw Data'!I222&lt;'Raw Data'!J222, 'Raw Data'!I222&gt;BH$1), AND('Raw Data'!J222&lt;'Raw Data'!I222, 'Raw Data'!J222&gt;BH$1)), 1, 0)</f>
        <v/>
      </c>
      <c r="BI227">
        <f>IF(AND(BH227, ABS('Raw Data'!D222-'Raw Data'!E222)&lt;4), 'Raw Data'!Z222, 0)</f>
        <v/>
      </c>
      <c r="BJ227">
        <f>IF('Raw Data'!F222&gt;Analysis!BJ$1, 1, 0)</f>
        <v/>
      </c>
      <c r="BK227">
        <f>IF(BJ227, AQ227, 0)</f>
        <v/>
      </c>
      <c r="BL227">
        <f>IF(AND('Raw Data'!F222&lt;Analysis!BL$1, ISBLANK('Raw Data'!F222)=FALSE), 1, 0)</f>
        <v/>
      </c>
      <c r="BM227">
        <f>IF(BL227, AS227, 0)</f>
        <v/>
      </c>
      <c r="BN227">
        <f>IF(AND('Raw Data'!F222&lt;Analysis!BN$1, ISBLANK('Raw Data'!F222)=FALSE), 1, 0)</f>
        <v/>
      </c>
      <c r="BO227">
        <f>IF(BN227, AI227, 0)</f>
        <v/>
      </c>
    </row>
    <row r="228">
      <c r="A228" s="2">
        <f>'Raw Data'!A223</f>
        <v/>
      </c>
      <c r="B228" s="2">
        <f>IF(A228, 1, 0)</f>
        <v/>
      </c>
      <c r="C228">
        <f>IF('Raw Data'!D223&lt;'Raw Data'!E223, 'Raw Data'!J223, 0)</f>
        <v/>
      </c>
      <c r="D228" s="2">
        <f>IF(A228, 1, 0)</f>
        <v/>
      </c>
      <c r="E228">
        <f>IF('Raw Data'!D223&gt;'Raw Data'!E223, 'Raw Data'!I223, 0)</f>
        <v/>
      </c>
      <c r="F228" s="2">
        <f>IF('Raw Data'!F223&gt;0, 1, 0)</f>
        <v/>
      </c>
      <c r="G228">
        <f>IF(SUM('Raw Data'!D223:E223)&lt;'Raw Data'!F223, 'Raw Data'!H223, 0)</f>
        <v/>
      </c>
      <c r="H228">
        <f>IF('Raw Data'!F223&gt;0, 1, 0)</f>
        <v/>
      </c>
      <c r="I228">
        <f>IF(SUM('Raw Data'!D223:E223)&gt;'Raw Data'!F223, 'Raw Data'!G223, 0)</f>
        <v/>
      </c>
      <c r="J228" s="2">
        <f>IF($A228, 1, 0)</f>
        <v/>
      </c>
      <c r="K228">
        <f>IF(AND('Raw Data'!D223&gt;'Raw Data'!E223, ABS('Raw Data'!D223-'Raw Data'!E223)&lt;14), 'Raw Data'!K223, 0)</f>
        <v/>
      </c>
      <c r="L228" s="2">
        <f>IF($A228, 1, 0)</f>
        <v/>
      </c>
      <c r="M228">
        <f>IF(AND('Raw Data'!D223&gt;'Raw Data'!E223, ABS('Raw Data'!D223-'Raw Data'!E223)&gt;13), 'Raw Data'!L223, 0)</f>
        <v/>
      </c>
      <c r="N228" s="2">
        <f>IF($A228, 1, 0)</f>
        <v/>
      </c>
      <c r="O228">
        <f>IF(AND('Raw Data'!E223&gt;'Raw Data'!D223, ABS('Raw Data'!E223-'Raw Data'!D223)&lt;14), 'Raw Data'!M223, 0)</f>
        <v/>
      </c>
      <c r="P228" s="2">
        <f>IF($A228, 1, 0)</f>
        <v/>
      </c>
      <c r="Q228">
        <f>IF(AND('Raw Data'!E223&gt;'Raw Data'!D223, ABS('Raw Data'!E223-'Raw Data'!D223)&gt;13), 'Raw Data'!N223, 0)</f>
        <v/>
      </c>
      <c r="R228" s="2">
        <f>IF($A228, 1, 0)</f>
        <v/>
      </c>
      <c r="S228">
        <f>IF(AND('Raw Data'!D223&gt;'Raw Data'!E223, ABS('Raw Data'!E223-'Raw Data'!D223)&gt;7), 'Raw Data'!V223, 0)</f>
        <v/>
      </c>
      <c r="T228" s="2">
        <f>IF($A228, 1, 0)</f>
        <v/>
      </c>
      <c r="U228">
        <f>IF(ABS('Raw Data'!D223-'Raw Data'!E223)&lt;8, 'Raw Data'!W223, 0)</f>
        <v/>
      </c>
      <c r="V228" s="2">
        <f>IF($A228, 1, 0)</f>
        <v/>
      </c>
      <c r="W228">
        <f>IF(AND('Raw Data'!E223&gt;'Raw Data'!D223, ABS('Raw Data'!E223-'Raw Data'!D223)&gt;7), 'Raw Data'!X223, 0)</f>
        <v/>
      </c>
      <c r="X228" s="2">
        <f>IF($A228, 1, 0)</f>
        <v/>
      </c>
      <c r="Y228">
        <f>IF(AND('Raw Data'!D223&gt;'Raw Data'!E223, ABS('Raw Data'!E223-'Raw Data'!D223)&gt;3), 'Raw Data'!Y223, 0)</f>
        <v/>
      </c>
      <c r="Z228" s="2">
        <f>IF($A228, 1, 0)</f>
        <v/>
      </c>
      <c r="AA228">
        <f>IF(ABS('Raw Data'!D223-'Raw Data'!E223)&lt;4, 'Raw Data'!Z223, 0)</f>
        <v/>
      </c>
      <c r="AB228" s="2">
        <f>IF($A228, 1, 0)</f>
        <v/>
      </c>
      <c r="AC228">
        <f>IF(AND('Raw Data'!E223&gt;'Raw Data'!D223, ABS('Raw Data'!E223-'Raw Data'!D223)&gt;7), 'Raw Data'!AA223, 0)</f>
        <v/>
      </c>
      <c r="AD228" s="2">
        <f>IF($A228, 1, 0)</f>
        <v/>
      </c>
      <c r="AE228">
        <f>IF(AND('Raw Data'!D223&gt;9, 'Raw Data'!E223&gt;9), 'Raw Data'!AL223, 0)</f>
        <v/>
      </c>
      <c r="AF228" s="2">
        <f>IF($A228, 1, 0)</f>
        <v/>
      </c>
      <c r="AG228">
        <f>IF(AE228=0, 'Raw Data'!AM223, 0)</f>
        <v/>
      </c>
      <c r="AH228" s="2">
        <f>IF($A228, 1, 0)</f>
        <v/>
      </c>
      <c r="AI228">
        <f>IF(AND('Raw Data'!$D223&gt;14, 'Raw Data'!$E223&gt;14), 'Raw Data'!AN223, 0)</f>
        <v/>
      </c>
      <c r="AJ228" s="2">
        <f>IF($A228, 1, 0)</f>
        <v/>
      </c>
      <c r="AK228">
        <f>IF(AI228=0, 'Raw Data'!AO223, 0)</f>
        <v/>
      </c>
      <c r="AL228" s="2">
        <f>IF($A228, 1, 0)</f>
        <v/>
      </c>
      <c r="AM228">
        <f>IF(AND('Raw Data'!$D223&gt;19, 'Raw Data'!$E223&gt;19), 'Raw Data'!AP223, 0)</f>
        <v/>
      </c>
      <c r="AN228" s="2">
        <f>IF($A228, 1, 0)</f>
        <v/>
      </c>
      <c r="AO228">
        <f>IF(AM228=0, 'Raw Data'!AQ223, 0)</f>
        <v/>
      </c>
      <c r="AP228" s="2">
        <f>IF($A228, 1, 0)</f>
        <v/>
      </c>
      <c r="AQ228">
        <f>IF(AND('Raw Data'!$D223&gt;24, 'Raw Data'!$E223&gt;24), 'Raw Data'!AR223, 0)</f>
        <v/>
      </c>
      <c r="AR228" s="2">
        <f>IF($A228, 1, 0)</f>
        <v/>
      </c>
      <c r="AS228">
        <f>IF(AQ228=0, 'Raw Data'!AS223, 0)</f>
        <v/>
      </c>
      <c r="AT228" s="2">
        <f>IF($A228, 1, 0)</f>
        <v/>
      </c>
      <c r="AU228">
        <f>IF(AND('Raw Data'!$D223&gt;29, 'Raw Data'!$E223&gt;29), 'Raw Data'!AT223, 0)</f>
        <v/>
      </c>
      <c r="AV228" s="2">
        <f>IF($A228, 1, 0)</f>
        <v/>
      </c>
      <c r="AW228">
        <f>IF(AU228=0, 'Raw Data'!AU223, 0)</f>
        <v/>
      </c>
      <c r="AX228" s="2">
        <f>IF($A228, 1, 0)</f>
        <v/>
      </c>
      <c r="AY228">
        <f>IF(ISNUMBER('Raw Data'!D223), IF(_xlfn.XLOOKUP(SMALL('Raw Data'!K223:N223, 1), K228:Q228, K228:Q228, 0)&gt;0, SMALL('Raw Data'!K223:N223, 1), 0), 0)</f>
        <v/>
      </c>
      <c r="AZ228" s="2">
        <f>IF($A228, 1, 0)</f>
        <v/>
      </c>
      <c r="BA228">
        <f>IF(ISNUMBER('Raw Data'!D223), IF(_xlfn.XLOOKUP(SMALL('Raw Data'!K223:N223, 2), K228:Q228, K228:Q228, 0)&gt;0, SMALL('Raw Data'!K223:N223, 2), 0), 0)</f>
        <v/>
      </c>
      <c r="BB228" s="2">
        <f>IF($A228, 1, 0)</f>
        <v/>
      </c>
      <c r="BC228">
        <f>IF(ISNUMBER('Raw Data'!D223), IF(_xlfn.XLOOKUP(SMALL('Raw Data'!K223:N223, 3), K228:Q228, K228:Q228, 0)&gt;0, SMALL('Raw Data'!K223:N223, 3), 0), 0)</f>
        <v/>
      </c>
      <c r="BD228" s="2">
        <f>IF($A228, 1, 0)</f>
        <v/>
      </c>
      <c r="BE228">
        <f>IF(ISNUMBER('Raw Data'!D223), IF(_xlfn.XLOOKUP(SMALL('Raw Data'!K223:N223, 4), K228:Q228, K228:Q228, 0)&gt;0, SMALL('Raw Data'!K223:N223, 4), 0), 0)</f>
        <v/>
      </c>
      <c r="BF228" s="2">
        <f>IF($A228, 1, 0)</f>
        <v/>
      </c>
      <c r="BG228">
        <f>IF(AND('Raw Data'!I223&lt;'Raw Data'!J223, 'Raw Data'!D223&gt;'Raw Data'!E223), 'Raw Data'!I223, IF(AND('Raw Data'!J223&lt;'Raw Data'!I223, 'Raw Data'!E223&gt;'Raw Data'!D223), 'Raw Data'!J223, 0))</f>
        <v/>
      </c>
      <c r="BH228">
        <f>IF(OR(AND('Raw Data'!I223&lt;'Raw Data'!J223, 'Raw Data'!I223&gt;BH$1), AND('Raw Data'!J223&lt;'Raw Data'!I223, 'Raw Data'!J223&gt;BH$1)), 1, 0)</f>
        <v/>
      </c>
      <c r="BI228">
        <f>IF(AND(BH228, ABS('Raw Data'!D223-'Raw Data'!E223)&lt;4), 'Raw Data'!Z223, 0)</f>
        <v/>
      </c>
      <c r="BJ228">
        <f>IF('Raw Data'!F223&gt;Analysis!BJ$1, 1, 0)</f>
        <v/>
      </c>
      <c r="BK228">
        <f>IF(BJ228, AQ228, 0)</f>
        <v/>
      </c>
      <c r="BL228">
        <f>IF(AND('Raw Data'!F223&lt;Analysis!BL$1, ISBLANK('Raw Data'!F223)=FALSE), 1, 0)</f>
        <v/>
      </c>
      <c r="BM228">
        <f>IF(BL228, AS228, 0)</f>
        <v/>
      </c>
      <c r="BN228">
        <f>IF(AND('Raw Data'!F223&lt;Analysis!BN$1, ISBLANK('Raw Data'!F223)=FALSE), 1, 0)</f>
        <v/>
      </c>
      <c r="BO228">
        <f>IF(BN228, AI228, 0)</f>
        <v/>
      </c>
    </row>
    <row r="229">
      <c r="A229" s="2">
        <f>'Raw Data'!A224</f>
        <v/>
      </c>
      <c r="B229" s="2">
        <f>IF(A229, 1, 0)</f>
        <v/>
      </c>
      <c r="C229">
        <f>IF('Raw Data'!D224&lt;'Raw Data'!E224, 'Raw Data'!J224, 0)</f>
        <v/>
      </c>
      <c r="D229" s="2">
        <f>IF(A229, 1, 0)</f>
        <v/>
      </c>
      <c r="E229">
        <f>IF('Raw Data'!D224&gt;'Raw Data'!E224, 'Raw Data'!I224, 0)</f>
        <v/>
      </c>
      <c r="F229" s="2">
        <f>IF('Raw Data'!F224&gt;0, 1, 0)</f>
        <v/>
      </c>
      <c r="G229">
        <f>IF(SUM('Raw Data'!D224:E224)&lt;'Raw Data'!F224, 'Raw Data'!H224, 0)</f>
        <v/>
      </c>
      <c r="H229">
        <f>IF('Raw Data'!F224&gt;0, 1, 0)</f>
        <v/>
      </c>
      <c r="I229">
        <f>IF(SUM('Raw Data'!D224:E224)&gt;'Raw Data'!F224, 'Raw Data'!G224, 0)</f>
        <v/>
      </c>
      <c r="J229" s="2">
        <f>IF($A229, 1, 0)</f>
        <v/>
      </c>
      <c r="K229">
        <f>IF(AND('Raw Data'!D224&gt;'Raw Data'!E224, ABS('Raw Data'!D224-'Raw Data'!E224)&lt;14), 'Raw Data'!K224, 0)</f>
        <v/>
      </c>
      <c r="L229" s="2">
        <f>IF($A229, 1, 0)</f>
        <v/>
      </c>
      <c r="M229">
        <f>IF(AND('Raw Data'!D224&gt;'Raw Data'!E224, ABS('Raw Data'!D224-'Raw Data'!E224)&gt;13), 'Raw Data'!L224, 0)</f>
        <v/>
      </c>
      <c r="N229" s="2">
        <f>IF($A229, 1, 0)</f>
        <v/>
      </c>
      <c r="O229">
        <f>IF(AND('Raw Data'!E224&gt;'Raw Data'!D224, ABS('Raw Data'!E224-'Raw Data'!D224)&lt;14), 'Raw Data'!M224, 0)</f>
        <v/>
      </c>
      <c r="P229" s="2">
        <f>IF($A229, 1, 0)</f>
        <v/>
      </c>
      <c r="Q229">
        <f>IF(AND('Raw Data'!E224&gt;'Raw Data'!D224, ABS('Raw Data'!E224-'Raw Data'!D224)&gt;13), 'Raw Data'!N224, 0)</f>
        <v/>
      </c>
      <c r="R229" s="2">
        <f>IF($A229, 1, 0)</f>
        <v/>
      </c>
      <c r="S229">
        <f>IF(AND('Raw Data'!D224&gt;'Raw Data'!E224, ABS('Raw Data'!E224-'Raw Data'!D224)&gt;7), 'Raw Data'!V224, 0)</f>
        <v/>
      </c>
      <c r="T229" s="2">
        <f>IF($A229, 1, 0)</f>
        <v/>
      </c>
      <c r="U229">
        <f>IF(ABS('Raw Data'!D224-'Raw Data'!E224)&lt;8, 'Raw Data'!W224, 0)</f>
        <v/>
      </c>
      <c r="V229" s="2">
        <f>IF($A229, 1, 0)</f>
        <v/>
      </c>
      <c r="W229">
        <f>IF(AND('Raw Data'!E224&gt;'Raw Data'!D224, ABS('Raw Data'!E224-'Raw Data'!D224)&gt;7), 'Raw Data'!X224, 0)</f>
        <v/>
      </c>
      <c r="X229" s="2">
        <f>IF($A229, 1, 0)</f>
        <v/>
      </c>
      <c r="Y229">
        <f>IF(AND('Raw Data'!D224&gt;'Raw Data'!E224, ABS('Raw Data'!E224-'Raw Data'!D224)&gt;3), 'Raw Data'!Y224, 0)</f>
        <v/>
      </c>
      <c r="Z229" s="2">
        <f>IF($A229, 1, 0)</f>
        <v/>
      </c>
      <c r="AA229">
        <f>IF(ABS('Raw Data'!D224-'Raw Data'!E224)&lt;4, 'Raw Data'!Z224, 0)</f>
        <v/>
      </c>
      <c r="AB229" s="2">
        <f>IF($A229, 1, 0)</f>
        <v/>
      </c>
      <c r="AC229">
        <f>IF(AND('Raw Data'!E224&gt;'Raw Data'!D224, ABS('Raw Data'!E224-'Raw Data'!D224)&gt;7), 'Raw Data'!AA224, 0)</f>
        <v/>
      </c>
      <c r="AD229" s="2">
        <f>IF($A229, 1, 0)</f>
        <v/>
      </c>
      <c r="AE229">
        <f>IF(AND('Raw Data'!D224&gt;9, 'Raw Data'!E224&gt;9), 'Raw Data'!AL224, 0)</f>
        <v/>
      </c>
      <c r="AF229" s="2">
        <f>IF($A229, 1, 0)</f>
        <v/>
      </c>
      <c r="AG229">
        <f>IF(AE229=0, 'Raw Data'!AM224, 0)</f>
        <v/>
      </c>
      <c r="AH229" s="2">
        <f>IF($A229, 1, 0)</f>
        <v/>
      </c>
      <c r="AI229">
        <f>IF(AND('Raw Data'!$D224&gt;14, 'Raw Data'!$E224&gt;14), 'Raw Data'!AN224, 0)</f>
        <v/>
      </c>
      <c r="AJ229" s="2">
        <f>IF($A229, 1, 0)</f>
        <v/>
      </c>
      <c r="AK229">
        <f>IF(AI229=0, 'Raw Data'!AO224, 0)</f>
        <v/>
      </c>
      <c r="AL229" s="2">
        <f>IF($A229, 1, 0)</f>
        <v/>
      </c>
      <c r="AM229">
        <f>IF(AND('Raw Data'!$D224&gt;19, 'Raw Data'!$E224&gt;19), 'Raw Data'!AP224, 0)</f>
        <v/>
      </c>
      <c r="AN229" s="2">
        <f>IF($A229, 1, 0)</f>
        <v/>
      </c>
      <c r="AO229">
        <f>IF(AM229=0, 'Raw Data'!AQ224, 0)</f>
        <v/>
      </c>
      <c r="AP229" s="2">
        <f>IF($A229, 1, 0)</f>
        <v/>
      </c>
      <c r="AQ229">
        <f>IF(AND('Raw Data'!$D224&gt;24, 'Raw Data'!$E224&gt;24), 'Raw Data'!AR224, 0)</f>
        <v/>
      </c>
      <c r="AR229" s="2">
        <f>IF($A229, 1, 0)</f>
        <v/>
      </c>
      <c r="AS229">
        <f>IF(AQ229=0, 'Raw Data'!AS224, 0)</f>
        <v/>
      </c>
      <c r="AT229" s="2">
        <f>IF($A229, 1, 0)</f>
        <v/>
      </c>
      <c r="AU229">
        <f>IF(AND('Raw Data'!$D224&gt;29, 'Raw Data'!$E224&gt;29), 'Raw Data'!AT224, 0)</f>
        <v/>
      </c>
      <c r="AV229" s="2">
        <f>IF($A229, 1, 0)</f>
        <v/>
      </c>
      <c r="AW229">
        <f>IF(AU229=0, 'Raw Data'!AU224, 0)</f>
        <v/>
      </c>
      <c r="AX229" s="2">
        <f>IF($A229, 1, 0)</f>
        <v/>
      </c>
      <c r="AY229">
        <f>IF(ISNUMBER('Raw Data'!D224), IF(_xlfn.XLOOKUP(SMALL('Raw Data'!K224:N224, 1), K229:Q229, K229:Q229, 0)&gt;0, SMALL('Raw Data'!K224:N224, 1), 0), 0)</f>
        <v/>
      </c>
      <c r="AZ229" s="2">
        <f>IF($A229, 1, 0)</f>
        <v/>
      </c>
      <c r="BA229">
        <f>IF(ISNUMBER('Raw Data'!D224), IF(_xlfn.XLOOKUP(SMALL('Raw Data'!K224:N224, 2), K229:Q229, K229:Q229, 0)&gt;0, SMALL('Raw Data'!K224:N224, 2), 0), 0)</f>
        <v/>
      </c>
      <c r="BB229" s="2">
        <f>IF($A229, 1, 0)</f>
        <v/>
      </c>
      <c r="BC229">
        <f>IF(ISNUMBER('Raw Data'!D224), IF(_xlfn.XLOOKUP(SMALL('Raw Data'!K224:N224, 3), K229:Q229, K229:Q229, 0)&gt;0, SMALL('Raw Data'!K224:N224, 3), 0), 0)</f>
        <v/>
      </c>
      <c r="BD229" s="2">
        <f>IF($A229, 1, 0)</f>
        <v/>
      </c>
      <c r="BE229">
        <f>IF(ISNUMBER('Raw Data'!D224), IF(_xlfn.XLOOKUP(SMALL('Raw Data'!K224:N224, 4), K229:Q229, K229:Q229, 0)&gt;0, SMALL('Raw Data'!K224:N224, 4), 0), 0)</f>
        <v/>
      </c>
      <c r="BF229" s="2">
        <f>IF($A229, 1, 0)</f>
        <v/>
      </c>
      <c r="BG229">
        <f>IF(AND('Raw Data'!I224&lt;'Raw Data'!J224, 'Raw Data'!D224&gt;'Raw Data'!E224), 'Raw Data'!I224, IF(AND('Raw Data'!J224&lt;'Raw Data'!I224, 'Raw Data'!E224&gt;'Raw Data'!D224), 'Raw Data'!J224, 0))</f>
        <v/>
      </c>
      <c r="BH229">
        <f>IF(OR(AND('Raw Data'!I224&lt;'Raw Data'!J224, 'Raw Data'!I224&gt;BH$1), AND('Raw Data'!J224&lt;'Raw Data'!I224, 'Raw Data'!J224&gt;BH$1)), 1, 0)</f>
        <v/>
      </c>
      <c r="BI229">
        <f>IF(AND(BH229, ABS('Raw Data'!D224-'Raw Data'!E224)&lt;4), 'Raw Data'!Z224, 0)</f>
        <v/>
      </c>
      <c r="BJ229">
        <f>IF('Raw Data'!F224&gt;Analysis!BJ$1, 1, 0)</f>
        <v/>
      </c>
      <c r="BK229">
        <f>IF(BJ229, AQ229, 0)</f>
        <v/>
      </c>
      <c r="BL229">
        <f>IF(AND('Raw Data'!F224&lt;Analysis!BL$1, ISBLANK('Raw Data'!F224)=FALSE), 1, 0)</f>
        <v/>
      </c>
      <c r="BM229">
        <f>IF(BL229, AS229, 0)</f>
        <v/>
      </c>
      <c r="BN229">
        <f>IF(AND('Raw Data'!F224&lt;Analysis!BN$1, ISBLANK('Raw Data'!F224)=FALSE), 1, 0)</f>
        <v/>
      </c>
      <c r="BO229">
        <f>IF(BN229, AI229, 0)</f>
        <v/>
      </c>
    </row>
    <row r="230">
      <c r="A230" s="2">
        <f>'Raw Data'!A225</f>
        <v/>
      </c>
      <c r="B230" s="2">
        <f>IF(A230, 1, 0)</f>
        <v/>
      </c>
      <c r="C230">
        <f>IF('Raw Data'!D225&lt;'Raw Data'!E225, 'Raw Data'!J225, 0)</f>
        <v/>
      </c>
      <c r="D230" s="2">
        <f>IF(A230, 1, 0)</f>
        <v/>
      </c>
      <c r="E230">
        <f>IF('Raw Data'!D225&gt;'Raw Data'!E225, 'Raw Data'!I225, 0)</f>
        <v/>
      </c>
      <c r="F230" s="2">
        <f>IF('Raw Data'!F225&gt;0, 1, 0)</f>
        <v/>
      </c>
      <c r="G230">
        <f>IF(SUM('Raw Data'!D225:E225)&lt;'Raw Data'!F225, 'Raw Data'!H225, 0)</f>
        <v/>
      </c>
      <c r="H230">
        <f>IF('Raw Data'!F225&gt;0, 1, 0)</f>
        <v/>
      </c>
      <c r="I230">
        <f>IF(SUM('Raw Data'!D225:E225)&gt;'Raw Data'!F225, 'Raw Data'!G225, 0)</f>
        <v/>
      </c>
      <c r="J230" s="2">
        <f>IF($A230, 1, 0)</f>
        <v/>
      </c>
      <c r="K230">
        <f>IF(AND('Raw Data'!D225&gt;'Raw Data'!E225, ABS('Raw Data'!D225-'Raw Data'!E225)&lt;14), 'Raw Data'!K225, 0)</f>
        <v/>
      </c>
      <c r="L230" s="2">
        <f>IF($A230, 1, 0)</f>
        <v/>
      </c>
      <c r="M230">
        <f>IF(AND('Raw Data'!D225&gt;'Raw Data'!E225, ABS('Raw Data'!D225-'Raw Data'!E225)&gt;13), 'Raw Data'!L225, 0)</f>
        <v/>
      </c>
      <c r="N230" s="2">
        <f>IF($A230, 1, 0)</f>
        <v/>
      </c>
      <c r="O230">
        <f>IF(AND('Raw Data'!E225&gt;'Raw Data'!D225, ABS('Raw Data'!E225-'Raw Data'!D225)&lt;14), 'Raw Data'!M225, 0)</f>
        <v/>
      </c>
      <c r="P230" s="2">
        <f>IF($A230, 1, 0)</f>
        <v/>
      </c>
      <c r="Q230">
        <f>IF(AND('Raw Data'!E225&gt;'Raw Data'!D225, ABS('Raw Data'!E225-'Raw Data'!D225)&gt;13), 'Raw Data'!N225, 0)</f>
        <v/>
      </c>
      <c r="R230" s="2">
        <f>IF($A230, 1, 0)</f>
        <v/>
      </c>
      <c r="S230">
        <f>IF(AND('Raw Data'!D225&gt;'Raw Data'!E225, ABS('Raw Data'!E225-'Raw Data'!D225)&gt;7), 'Raw Data'!V225, 0)</f>
        <v/>
      </c>
      <c r="T230" s="2">
        <f>IF($A230, 1, 0)</f>
        <v/>
      </c>
      <c r="U230">
        <f>IF(ABS('Raw Data'!D225-'Raw Data'!E225)&lt;8, 'Raw Data'!W225, 0)</f>
        <v/>
      </c>
      <c r="V230" s="2">
        <f>IF($A230, 1, 0)</f>
        <v/>
      </c>
      <c r="W230">
        <f>IF(AND('Raw Data'!E225&gt;'Raw Data'!D225, ABS('Raw Data'!E225-'Raw Data'!D225)&gt;7), 'Raw Data'!X225, 0)</f>
        <v/>
      </c>
      <c r="X230" s="2">
        <f>IF($A230, 1, 0)</f>
        <v/>
      </c>
      <c r="Y230">
        <f>IF(AND('Raw Data'!D225&gt;'Raw Data'!E225, ABS('Raw Data'!E225-'Raw Data'!D225)&gt;3), 'Raw Data'!Y225, 0)</f>
        <v/>
      </c>
      <c r="Z230" s="2">
        <f>IF($A230, 1, 0)</f>
        <v/>
      </c>
      <c r="AA230">
        <f>IF(ABS('Raw Data'!D225-'Raw Data'!E225)&lt;4, 'Raw Data'!Z225, 0)</f>
        <v/>
      </c>
      <c r="AB230" s="2">
        <f>IF($A230, 1, 0)</f>
        <v/>
      </c>
      <c r="AC230">
        <f>IF(AND('Raw Data'!E225&gt;'Raw Data'!D225, ABS('Raw Data'!E225-'Raw Data'!D225)&gt;7), 'Raw Data'!AA225, 0)</f>
        <v/>
      </c>
      <c r="AD230" s="2">
        <f>IF($A230, 1, 0)</f>
        <v/>
      </c>
      <c r="AE230">
        <f>IF(AND('Raw Data'!D225&gt;9, 'Raw Data'!E225&gt;9), 'Raw Data'!AL225, 0)</f>
        <v/>
      </c>
      <c r="AF230" s="2">
        <f>IF($A230, 1, 0)</f>
        <v/>
      </c>
      <c r="AG230">
        <f>IF(AE230=0, 'Raw Data'!AM225, 0)</f>
        <v/>
      </c>
      <c r="AH230" s="2">
        <f>IF($A230, 1, 0)</f>
        <v/>
      </c>
      <c r="AI230">
        <f>IF(AND('Raw Data'!$D225&gt;14, 'Raw Data'!$E225&gt;14), 'Raw Data'!AN225, 0)</f>
        <v/>
      </c>
      <c r="AJ230" s="2">
        <f>IF($A230, 1, 0)</f>
        <v/>
      </c>
      <c r="AK230">
        <f>IF(AI230=0, 'Raw Data'!AO225, 0)</f>
        <v/>
      </c>
      <c r="AL230" s="2">
        <f>IF($A230, 1, 0)</f>
        <v/>
      </c>
      <c r="AM230">
        <f>IF(AND('Raw Data'!$D225&gt;19, 'Raw Data'!$E225&gt;19), 'Raw Data'!AP225, 0)</f>
        <v/>
      </c>
      <c r="AN230" s="2">
        <f>IF($A230, 1, 0)</f>
        <v/>
      </c>
      <c r="AO230">
        <f>IF(AM230=0, 'Raw Data'!AQ225, 0)</f>
        <v/>
      </c>
      <c r="AP230" s="2">
        <f>IF($A230, 1, 0)</f>
        <v/>
      </c>
      <c r="AQ230">
        <f>IF(AND('Raw Data'!$D225&gt;24, 'Raw Data'!$E225&gt;24), 'Raw Data'!AR225, 0)</f>
        <v/>
      </c>
      <c r="AR230" s="2">
        <f>IF($A230, 1, 0)</f>
        <v/>
      </c>
      <c r="AS230">
        <f>IF(AQ230=0, 'Raw Data'!AS225, 0)</f>
        <v/>
      </c>
      <c r="AT230" s="2">
        <f>IF($A230, 1, 0)</f>
        <v/>
      </c>
      <c r="AU230">
        <f>IF(AND('Raw Data'!$D225&gt;29, 'Raw Data'!$E225&gt;29), 'Raw Data'!AT225, 0)</f>
        <v/>
      </c>
      <c r="AV230" s="2">
        <f>IF($A230, 1, 0)</f>
        <v/>
      </c>
      <c r="AW230">
        <f>IF(AU230=0, 'Raw Data'!AU225, 0)</f>
        <v/>
      </c>
      <c r="AX230" s="2">
        <f>IF($A230, 1, 0)</f>
        <v/>
      </c>
      <c r="AY230">
        <f>IF(ISNUMBER('Raw Data'!D225), IF(_xlfn.XLOOKUP(SMALL('Raw Data'!K225:N225, 1), K230:Q230, K230:Q230, 0)&gt;0, SMALL('Raw Data'!K225:N225, 1), 0), 0)</f>
        <v/>
      </c>
      <c r="AZ230" s="2">
        <f>IF($A230, 1, 0)</f>
        <v/>
      </c>
      <c r="BA230">
        <f>IF(ISNUMBER('Raw Data'!D225), IF(_xlfn.XLOOKUP(SMALL('Raw Data'!K225:N225, 2), K230:Q230, K230:Q230, 0)&gt;0, SMALL('Raw Data'!K225:N225, 2), 0), 0)</f>
        <v/>
      </c>
      <c r="BB230" s="2">
        <f>IF($A230, 1, 0)</f>
        <v/>
      </c>
      <c r="BC230">
        <f>IF(ISNUMBER('Raw Data'!D225), IF(_xlfn.XLOOKUP(SMALL('Raw Data'!K225:N225, 3), K230:Q230, K230:Q230, 0)&gt;0, SMALL('Raw Data'!K225:N225, 3), 0), 0)</f>
        <v/>
      </c>
      <c r="BD230" s="2">
        <f>IF($A230, 1, 0)</f>
        <v/>
      </c>
      <c r="BE230">
        <f>IF(ISNUMBER('Raw Data'!D225), IF(_xlfn.XLOOKUP(SMALL('Raw Data'!K225:N225, 4), K230:Q230, K230:Q230, 0)&gt;0, SMALL('Raw Data'!K225:N225, 4), 0), 0)</f>
        <v/>
      </c>
      <c r="BF230" s="2">
        <f>IF($A230, 1, 0)</f>
        <v/>
      </c>
      <c r="BG230">
        <f>IF(AND('Raw Data'!I225&lt;'Raw Data'!J225, 'Raw Data'!D225&gt;'Raw Data'!E225), 'Raw Data'!I225, IF(AND('Raw Data'!J225&lt;'Raw Data'!I225, 'Raw Data'!E225&gt;'Raw Data'!D225), 'Raw Data'!J225, 0))</f>
        <v/>
      </c>
      <c r="BH230">
        <f>IF(OR(AND('Raw Data'!I225&lt;'Raw Data'!J225, 'Raw Data'!I225&gt;BH$1), AND('Raw Data'!J225&lt;'Raw Data'!I225, 'Raw Data'!J225&gt;BH$1)), 1, 0)</f>
        <v/>
      </c>
      <c r="BI230">
        <f>IF(AND(BH230, ABS('Raw Data'!D225-'Raw Data'!E225)&lt;4), 'Raw Data'!Z225, 0)</f>
        <v/>
      </c>
      <c r="BJ230">
        <f>IF('Raw Data'!F225&gt;Analysis!BJ$1, 1, 0)</f>
        <v/>
      </c>
      <c r="BK230">
        <f>IF(BJ230, AQ230, 0)</f>
        <v/>
      </c>
      <c r="BL230">
        <f>IF(AND('Raw Data'!F225&lt;Analysis!BL$1, ISBLANK('Raw Data'!F225)=FALSE), 1, 0)</f>
        <v/>
      </c>
      <c r="BM230">
        <f>IF(BL230, AS230, 0)</f>
        <v/>
      </c>
      <c r="BN230">
        <f>IF(AND('Raw Data'!F225&lt;Analysis!BN$1, ISBLANK('Raw Data'!F225)=FALSE), 1, 0)</f>
        <v/>
      </c>
      <c r="BO230">
        <f>IF(BN230, AI230, 0)</f>
        <v/>
      </c>
    </row>
    <row r="231">
      <c r="A231" s="2">
        <f>'Raw Data'!A226</f>
        <v/>
      </c>
      <c r="B231" s="2">
        <f>IF(A231, 1, 0)</f>
        <v/>
      </c>
      <c r="C231">
        <f>IF('Raw Data'!D226&lt;'Raw Data'!E226, 'Raw Data'!J226, 0)</f>
        <v/>
      </c>
      <c r="D231" s="2">
        <f>IF(A231, 1, 0)</f>
        <v/>
      </c>
      <c r="E231">
        <f>IF('Raw Data'!D226&gt;'Raw Data'!E226, 'Raw Data'!I226, 0)</f>
        <v/>
      </c>
      <c r="F231" s="2">
        <f>IF('Raw Data'!F226&gt;0, 1, 0)</f>
        <v/>
      </c>
      <c r="G231">
        <f>IF(SUM('Raw Data'!D226:E226)&lt;'Raw Data'!F226, 'Raw Data'!H226, 0)</f>
        <v/>
      </c>
      <c r="H231">
        <f>IF('Raw Data'!F226&gt;0, 1, 0)</f>
        <v/>
      </c>
      <c r="I231">
        <f>IF(SUM('Raw Data'!D226:E226)&gt;'Raw Data'!F226, 'Raw Data'!G226, 0)</f>
        <v/>
      </c>
      <c r="J231" s="2">
        <f>IF($A231, 1, 0)</f>
        <v/>
      </c>
      <c r="K231">
        <f>IF(AND('Raw Data'!D226&gt;'Raw Data'!E226, ABS('Raw Data'!D226-'Raw Data'!E226)&lt;14), 'Raw Data'!K226, 0)</f>
        <v/>
      </c>
      <c r="L231" s="2">
        <f>IF($A231, 1, 0)</f>
        <v/>
      </c>
      <c r="M231">
        <f>IF(AND('Raw Data'!D226&gt;'Raw Data'!E226, ABS('Raw Data'!D226-'Raw Data'!E226)&gt;13), 'Raw Data'!L226, 0)</f>
        <v/>
      </c>
      <c r="N231" s="2">
        <f>IF($A231, 1, 0)</f>
        <v/>
      </c>
      <c r="O231">
        <f>IF(AND('Raw Data'!E226&gt;'Raw Data'!D226, ABS('Raw Data'!E226-'Raw Data'!D226)&lt;14), 'Raw Data'!M226, 0)</f>
        <v/>
      </c>
      <c r="P231" s="2">
        <f>IF($A231, 1, 0)</f>
        <v/>
      </c>
      <c r="Q231">
        <f>IF(AND('Raw Data'!E226&gt;'Raw Data'!D226, ABS('Raw Data'!E226-'Raw Data'!D226)&gt;13), 'Raw Data'!N226, 0)</f>
        <v/>
      </c>
      <c r="R231" s="2">
        <f>IF($A231, 1, 0)</f>
        <v/>
      </c>
      <c r="S231">
        <f>IF(AND('Raw Data'!D226&gt;'Raw Data'!E226, ABS('Raw Data'!E226-'Raw Data'!D226)&gt;7), 'Raw Data'!V226, 0)</f>
        <v/>
      </c>
      <c r="T231" s="2">
        <f>IF($A231, 1, 0)</f>
        <v/>
      </c>
      <c r="U231">
        <f>IF(ABS('Raw Data'!D226-'Raw Data'!E226)&lt;8, 'Raw Data'!W226, 0)</f>
        <v/>
      </c>
      <c r="V231" s="2">
        <f>IF($A231, 1, 0)</f>
        <v/>
      </c>
      <c r="W231">
        <f>IF(AND('Raw Data'!E226&gt;'Raw Data'!D226, ABS('Raw Data'!E226-'Raw Data'!D226)&gt;7), 'Raw Data'!X226, 0)</f>
        <v/>
      </c>
      <c r="X231" s="2">
        <f>IF($A231, 1, 0)</f>
        <v/>
      </c>
      <c r="Y231">
        <f>IF(AND('Raw Data'!D226&gt;'Raw Data'!E226, ABS('Raw Data'!E226-'Raw Data'!D226)&gt;3), 'Raw Data'!Y226, 0)</f>
        <v/>
      </c>
      <c r="Z231" s="2">
        <f>IF($A231, 1, 0)</f>
        <v/>
      </c>
      <c r="AA231">
        <f>IF(ABS('Raw Data'!D226-'Raw Data'!E226)&lt;4, 'Raw Data'!Z226, 0)</f>
        <v/>
      </c>
      <c r="AB231" s="2">
        <f>IF($A231, 1, 0)</f>
        <v/>
      </c>
      <c r="AC231">
        <f>IF(AND('Raw Data'!E226&gt;'Raw Data'!D226, ABS('Raw Data'!E226-'Raw Data'!D226)&gt;7), 'Raw Data'!AA226, 0)</f>
        <v/>
      </c>
      <c r="AD231" s="2">
        <f>IF($A231, 1, 0)</f>
        <v/>
      </c>
      <c r="AE231">
        <f>IF(AND('Raw Data'!D226&gt;9, 'Raw Data'!E226&gt;9), 'Raw Data'!AL226, 0)</f>
        <v/>
      </c>
      <c r="AF231" s="2">
        <f>IF($A231, 1, 0)</f>
        <v/>
      </c>
      <c r="AG231">
        <f>IF(AE231=0, 'Raw Data'!AM226, 0)</f>
        <v/>
      </c>
      <c r="AH231" s="2">
        <f>IF($A231, 1, 0)</f>
        <v/>
      </c>
      <c r="AI231">
        <f>IF(AND('Raw Data'!$D226&gt;14, 'Raw Data'!$E226&gt;14), 'Raw Data'!AN226, 0)</f>
        <v/>
      </c>
      <c r="AJ231" s="2">
        <f>IF($A231, 1, 0)</f>
        <v/>
      </c>
      <c r="AK231">
        <f>IF(AI231=0, 'Raw Data'!AO226, 0)</f>
        <v/>
      </c>
      <c r="AL231" s="2">
        <f>IF($A231, 1, 0)</f>
        <v/>
      </c>
      <c r="AM231">
        <f>IF(AND('Raw Data'!$D226&gt;19, 'Raw Data'!$E226&gt;19), 'Raw Data'!AP226, 0)</f>
        <v/>
      </c>
      <c r="AN231" s="2">
        <f>IF($A231, 1, 0)</f>
        <v/>
      </c>
      <c r="AO231">
        <f>IF(AM231=0, 'Raw Data'!AQ226, 0)</f>
        <v/>
      </c>
      <c r="AP231" s="2">
        <f>IF($A231, 1, 0)</f>
        <v/>
      </c>
      <c r="AQ231">
        <f>IF(AND('Raw Data'!$D226&gt;24, 'Raw Data'!$E226&gt;24), 'Raw Data'!AR226, 0)</f>
        <v/>
      </c>
      <c r="AR231" s="2">
        <f>IF($A231, 1, 0)</f>
        <v/>
      </c>
      <c r="AS231">
        <f>IF(AQ231=0, 'Raw Data'!AS226, 0)</f>
        <v/>
      </c>
      <c r="AT231" s="2">
        <f>IF($A231, 1, 0)</f>
        <v/>
      </c>
      <c r="AU231">
        <f>IF(AND('Raw Data'!$D226&gt;29, 'Raw Data'!$E226&gt;29), 'Raw Data'!AT226, 0)</f>
        <v/>
      </c>
      <c r="AV231" s="2">
        <f>IF($A231, 1, 0)</f>
        <v/>
      </c>
      <c r="AW231">
        <f>IF(AU231=0, 'Raw Data'!AU226, 0)</f>
        <v/>
      </c>
      <c r="AX231" s="2">
        <f>IF($A231, 1, 0)</f>
        <v/>
      </c>
      <c r="AY231">
        <f>IF(ISNUMBER('Raw Data'!D226), IF(_xlfn.XLOOKUP(SMALL('Raw Data'!K226:N226, 1), K231:Q231, K231:Q231, 0)&gt;0, SMALL('Raw Data'!K226:N226, 1), 0), 0)</f>
        <v/>
      </c>
      <c r="AZ231" s="2">
        <f>IF($A231, 1, 0)</f>
        <v/>
      </c>
      <c r="BA231">
        <f>IF(ISNUMBER('Raw Data'!D226), IF(_xlfn.XLOOKUP(SMALL('Raw Data'!K226:N226, 2), K231:Q231, K231:Q231, 0)&gt;0, SMALL('Raw Data'!K226:N226, 2), 0), 0)</f>
        <v/>
      </c>
      <c r="BB231" s="2">
        <f>IF($A231, 1, 0)</f>
        <v/>
      </c>
      <c r="BC231">
        <f>IF(ISNUMBER('Raw Data'!D226), IF(_xlfn.XLOOKUP(SMALL('Raw Data'!K226:N226, 3), K231:Q231, K231:Q231, 0)&gt;0, SMALL('Raw Data'!K226:N226, 3), 0), 0)</f>
        <v/>
      </c>
      <c r="BD231" s="2">
        <f>IF($A231, 1, 0)</f>
        <v/>
      </c>
      <c r="BE231">
        <f>IF(ISNUMBER('Raw Data'!D226), IF(_xlfn.XLOOKUP(SMALL('Raw Data'!K226:N226, 4), K231:Q231, K231:Q231, 0)&gt;0, SMALL('Raw Data'!K226:N226, 4), 0), 0)</f>
        <v/>
      </c>
      <c r="BF231" s="2">
        <f>IF($A231, 1, 0)</f>
        <v/>
      </c>
      <c r="BG231">
        <f>IF(AND('Raw Data'!I226&lt;'Raw Data'!J226, 'Raw Data'!D226&gt;'Raw Data'!E226), 'Raw Data'!I226, IF(AND('Raw Data'!J226&lt;'Raw Data'!I226, 'Raw Data'!E226&gt;'Raw Data'!D226), 'Raw Data'!J226, 0))</f>
        <v/>
      </c>
      <c r="BH231">
        <f>IF(OR(AND('Raw Data'!I226&lt;'Raw Data'!J226, 'Raw Data'!I226&gt;BH$1), AND('Raw Data'!J226&lt;'Raw Data'!I226, 'Raw Data'!J226&gt;BH$1)), 1, 0)</f>
        <v/>
      </c>
      <c r="BI231">
        <f>IF(AND(BH231, ABS('Raw Data'!D226-'Raw Data'!E226)&lt;4), 'Raw Data'!Z226, 0)</f>
        <v/>
      </c>
      <c r="BJ231">
        <f>IF('Raw Data'!F226&gt;Analysis!BJ$1, 1, 0)</f>
        <v/>
      </c>
      <c r="BK231">
        <f>IF(BJ231, AQ231, 0)</f>
        <v/>
      </c>
      <c r="BL231">
        <f>IF(AND('Raw Data'!F226&lt;Analysis!BL$1, ISBLANK('Raw Data'!F226)=FALSE), 1, 0)</f>
        <v/>
      </c>
      <c r="BM231">
        <f>IF(BL231, AS231, 0)</f>
        <v/>
      </c>
      <c r="BN231">
        <f>IF(AND('Raw Data'!F226&lt;Analysis!BN$1, ISBLANK('Raw Data'!F226)=FALSE), 1, 0)</f>
        <v/>
      </c>
      <c r="BO231">
        <f>IF(BN231, AI231, 0)</f>
        <v/>
      </c>
    </row>
    <row r="232">
      <c r="A232" s="2">
        <f>'Raw Data'!A227</f>
        <v/>
      </c>
      <c r="B232" s="2">
        <f>IF(A232, 1, 0)</f>
        <v/>
      </c>
      <c r="C232">
        <f>IF('Raw Data'!D227&lt;'Raw Data'!E227, 'Raw Data'!J227, 0)</f>
        <v/>
      </c>
      <c r="D232" s="2">
        <f>IF(A232, 1, 0)</f>
        <v/>
      </c>
      <c r="E232">
        <f>IF('Raw Data'!D227&gt;'Raw Data'!E227, 'Raw Data'!I227, 0)</f>
        <v/>
      </c>
      <c r="F232" s="2">
        <f>IF('Raw Data'!F227&gt;0, 1, 0)</f>
        <v/>
      </c>
      <c r="G232">
        <f>IF(SUM('Raw Data'!D227:E227)&lt;'Raw Data'!F227, 'Raw Data'!H227, 0)</f>
        <v/>
      </c>
      <c r="H232">
        <f>IF('Raw Data'!F227&gt;0, 1, 0)</f>
        <v/>
      </c>
      <c r="I232">
        <f>IF(SUM('Raw Data'!D227:E227)&gt;'Raw Data'!F227, 'Raw Data'!G227, 0)</f>
        <v/>
      </c>
      <c r="J232" s="2">
        <f>IF($A232, 1, 0)</f>
        <v/>
      </c>
      <c r="K232">
        <f>IF(AND('Raw Data'!D227&gt;'Raw Data'!E227, ABS('Raw Data'!D227-'Raw Data'!E227)&lt;14), 'Raw Data'!K227, 0)</f>
        <v/>
      </c>
      <c r="L232" s="2">
        <f>IF($A232, 1, 0)</f>
        <v/>
      </c>
      <c r="M232">
        <f>IF(AND('Raw Data'!D227&gt;'Raw Data'!E227, ABS('Raw Data'!D227-'Raw Data'!E227)&gt;13), 'Raw Data'!L227, 0)</f>
        <v/>
      </c>
      <c r="N232" s="2">
        <f>IF($A232, 1, 0)</f>
        <v/>
      </c>
      <c r="O232">
        <f>IF(AND('Raw Data'!E227&gt;'Raw Data'!D227, ABS('Raw Data'!E227-'Raw Data'!D227)&lt;14), 'Raw Data'!M227, 0)</f>
        <v/>
      </c>
      <c r="P232" s="2">
        <f>IF($A232, 1, 0)</f>
        <v/>
      </c>
      <c r="Q232">
        <f>IF(AND('Raw Data'!E227&gt;'Raw Data'!D227, ABS('Raw Data'!E227-'Raw Data'!D227)&gt;13), 'Raw Data'!N227, 0)</f>
        <v/>
      </c>
      <c r="R232" s="2">
        <f>IF($A232, 1, 0)</f>
        <v/>
      </c>
      <c r="S232">
        <f>IF(AND('Raw Data'!D227&gt;'Raw Data'!E227, ABS('Raw Data'!E227-'Raw Data'!D227)&gt;7), 'Raw Data'!V227, 0)</f>
        <v/>
      </c>
      <c r="T232" s="2">
        <f>IF($A232, 1, 0)</f>
        <v/>
      </c>
      <c r="U232">
        <f>IF(ABS('Raw Data'!D227-'Raw Data'!E227)&lt;8, 'Raw Data'!W227, 0)</f>
        <v/>
      </c>
      <c r="V232" s="2">
        <f>IF($A232, 1, 0)</f>
        <v/>
      </c>
      <c r="W232">
        <f>IF(AND('Raw Data'!E227&gt;'Raw Data'!D227, ABS('Raw Data'!E227-'Raw Data'!D227)&gt;7), 'Raw Data'!X227, 0)</f>
        <v/>
      </c>
      <c r="X232" s="2">
        <f>IF($A232, 1, 0)</f>
        <v/>
      </c>
      <c r="Y232">
        <f>IF(AND('Raw Data'!D227&gt;'Raw Data'!E227, ABS('Raw Data'!E227-'Raw Data'!D227)&gt;3), 'Raw Data'!Y227, 0)</f>
        <v/>
      </c>
      <c r="Z232" s="2">
        <f>IF($A232, 1, 0)</f>
        <v/>
      </c>
      <c r="AA232">
        <f>IF(ABS('Raw Data'!D227-'Raw Data'!E227)&lt;4, 'Raw Data'!Z227, 0)</f>
        <v/>
      </c>
      <c r="AB232" s="2">
        <f>IF($A232, 1, 0)</f>
        <v/>
      </c>
      <c r="AC232">
        <f>IF(AND('Raw Data'!E227&gt;'Raw Data'!D227, ABS('Raw Data'!E227-'Raw Data'!D227)&gt;7), 'Raw Data'!AA227, 0)</f>
        <v/>
      </c>
      <c r="AD232" s="2">
        <f>IF($A232, 1, 0)</f>
        <v/>
      </c>
      <c r="AE232">
        <f>IF(AND('Raw Data'!D227&gt;9, 'Raw Data'!E227&gt;9), 'Raw Data'!AL227, 0)</f>
        <v/>
      </c>
      <c r="AF232" s="2">
        <f>IF($A232, 1, 0)</f>
        <v/>
      </c>
      <c r="AG232">
        <f>IF(AE232=0, 'Raw Data'!AM227, 0)</f>
        <v/>
      </c>
      <c r="AH232" s="2">
        <f>IF($A232, 1, 0)</f>
        <v/>
      </c>
      <c r="AI232">
        <f>IF(AND('Raw Data'!$D227&gt;14, 'Raw Data'!$E227&gt;14), 'Raw Data'!AN227, 0)</f>
        <v/>
      </c>
      <c r="AJ232" s="2">
        <f>IF($A232, 1, 0)</f>
        <v/>
      </c>
      <c r="AK232">
        <f>IF(AI232=0, 'Raw Data'!AO227, 0)</f>
        <v/>
      </c>
      <c r="AL232" s="2">
        <f>IF($A232, 1, 0)</f>
        <v/>
      </c>
      <c r="AM232">
        <f>IF(AND('Raw Data'!$D227&gt;19, 'Raw Data'!$E227&gt;19), 'Raw Data'!AP227, 0)</f>
        <v/>
      </c>
      <c r="AN232" s="2">
        <f>IF($A232, 1, 0)</f>
        <v/>
      </c>
      <c r="AO232">
        <f>IF(AM232=0, 'Raw Data'!AQ227, 0)</f>
        <v/>
      </c>
      <c r="AP232" s="2">
        <f>IF($A232, 1, 0)</f>
        <v/>
      </c>
      <c r="AQ232">
        <f>IF(AND('Raw Data'!$D227&gt;24, 'Raw Data'!$E227&gt;24), 'Raw Data'!AR227, 0)</f>
        <v/>
      </c>
      <c r="AR232" s="2">
        <f>IF($A232, 1, 0)</f>
        <v/>
      </c>
      <c r="AS232">
        <f>IF(AQ232=0, 'Raw Data'!AS227, 0)</f>
        <v/>
      </c>
      <c r="AT232" s="2">
        <f>IF($A232, 1, 0)</f>
        <v/>
      </c>
      <c r="AU232">
        <f>IF(AND('Raw Data'!$D227&gt;29, 'Raw Data'!$E227&gt;29), 'Raw Data'!AT227, 0)</f>
        <v/>
      </c>
      <c r="AV232" s="2">
        <f>IF($A232, 1, 0)</f>
        <v/>
      </c>
      <c r="AW232">
        <f>IF(AU232=0, 'Raw Data'!AU227, 0)</f>
        <v/>
      </c>
      <c r="AX232" s="2">
        <f>IF($A232, 1, 0)</f>
        <v/>
      </c>
      <c r="AY232">
        <f>IF(ISNUMBER('Raw Data'!D227), IF(_xlfn.XLOOKUP(SMALL('Raw Data'!K227:N227, 1), K232:Q232, K232:Q232, 0)&gt;0, SMALL('Raw Data'!K227:N227, 1), 0), 0)</f>
        <v/>
      </c>
      <c r="AZ232" s="2">
        <f>IF($A232, 1, 0)</f>
        <v/>
      </c>
      <c r="BA232">
        <f>IF(ISNUMBER('Raw Data'!D227), IF(_xlfn.XLOOKUP(SMALL('Raw Data'!K227:N227, 2), K232:Q232, K232:Q232, 0)&gt;0, SMALL('Raw Data'!K227:N227, 2), 0), 0)</f>
        <v/>
      </c>
      <c r="BB232" s="2">
        <f>IF($A232, 1, 0)</f>
        <v/>
      </c>
      <c r="BC232">
        <f>IF(ISNUMBER('Raw Data'!D227), IF(_xlfn.XLOOKUP(SMALL('Raw Data'!K227:N227, 3), K232:Q232, K232:Q232, 0)&gt;0, SMALL('Raw Data'!K227:N227, 3), 0), 0)</f>
        <v/>
      </c>
      <c r="BD232" s="2">
        <f>IF($A232, 1, 0)</f>
        <v/>
      </c>
      <c r="BE232">
        <f>IF(ISNUMBER('Raw Data'!D227), IF(_xlfn.XLOOKUP(SMALL('Raw Data'!K227:N227, 4), K232:Q232, K232:Q232, 0)&gt;0, SMALL('Raw Data'!K227:N227, 4), 0), 0)</f>
        <v/>
      </c>
      <c r="BF232" s="2">
        <f>IF($A232, 1, 0)</f>
        <v/>
      </c>
      <c r="BG232">
        <f>IF(AND('Raw Data'!I227&lt;'Raw Data'!J227, 'Raw Data'!D227&gt;'Raw Data'!E227), 'Raw Data'!I227, IF(AND('Raw Data'!J227&lt;'Raw Data'!I227, 'Raw Data'!E227&gt;'Raw Data'!D227), 'Raw Data'!J227, 0))</f>
        <v/>
      </c>
      <c r="BH232">
        <f>IF(OR(AND('Raw Data'!I227&lt;'Raw Data'!J227, 'Raw Data'!I227&gt;BH$1), AND('Raw Data'!J227&lt;'Raw Data'!I227, 'Raw Data'!J227&gt;BH$1)), 1, 0)</f>
        <v/>
      </c>
      <c r="BI232">
        <f>IF(AND(BH232, ABS('Raw Data'!D227-'Raw Data'!E227)&lt;4), 'Raw Data'!Z227, 0)</f>
        <v/>
      </c>
      <c r="BJ232">
        <f>IF('Raw Data'!F227&gt;Analysis!BJ$1, 1, 0)</f>
        <v/>
      </c>
      <c r="BK232">
        <f>IF(BJ232, AQ232, 0)</f>
        <v/>
      </c>
      <c r="BL232">
        <f>IF(AND('Raw Data'!F227&lt;Analysis!BL$1, ISBLANK('Raw Data'!F227)=FALSE), 1, 0)</f>
        <v/>
      </c>
      <c r="BM232">
        <f>IF(BL232, AS232, 0)</f>
        <v/>
      </c>
      <c r="BN232">
        <f>IF(AND('Raw Data'!F227&lt;Analysis!BN$1, ISBLANK('Raw Data'!F227)=FALSE), 1, 0)</f>
        <v/>
      </c>
      <c r="BO232">
        <f>IF(BN232, AI232, 0)</f>
        <v/>
      </c>
    </row>
    <row r="233">
      <c r="A233" s="2">
        <f>'Raw Data'!A228</f>
        <v/>
      </c>
      <c r="B233" s="2">
        <f>IF(A233, 1, 0)</f>
        <v/>
      </c>
      <c r="C233">
        <f>IF('Raw Data'!D228&lt;'Raw Data'!E228, 'Raw Data'!J228, 0)</f>
        <v/>
      </c>
      <c r="D233" s="2">
        <f>IF(A233, 1, 0)</f>
        <v/>
      </c>
      <c r="E233">
        <f>IF('Raw Data'!D228&gt;'Raw Data'!E228, 'Raw Data'!I228, 0)</f>
        <v/>
      </c>
      <c r="F233" s="2">
        <f>IF('Raw Data'!F228&gt;0, 1, 0)</f>
        <v/>
      </c>
      <c r="G233">
        <f>IF(SUM('Raw Data'!D228:E228)&lt;'Raw Data'!F228, 'Raw Data'!H228, 0)</f>
        <v/>
      </c>
      <c r="H233">
        <f>IF('Raw Data'!F228&gt;0, 1, 0)</f>
        <v/>
      </c>
      <c r="I233">
        <f>IF(SUM('Raw Data'!D228:E228)&gt;'Raw Data'!F228, 'Raw Data'!G228, 0)</f>
        <v/>
      </c>
      <c r="J233" s="2">
        <f>IF($A233, 1, 0)</f>
        <v/>
      </c>
      <c r="K233">
        <f>IF(AND('Raw Data'!D228&gt;'Raw Data'!E228, ABS('Raw Data'!D228-'Raw Data'!E228)&lt;14), 'Raw Data'!K228, 0)</f>
        <v/>
      </c>
      <c r="L233" s="2">
        <f>IF($A233, 1, 0)</f>
        <v/>
      </c>
      <c r="M233">
        <f>IF(AND('Raw Data'!D228&gt;'Raw Data'!E228, ABS('Raw Data'!D228-'Raw Data'!E228)&gt;13), 'Raw Data'!L228, 0)</f>
        <v/>
      </c>
      <c r="N233" s="2">
        <f>IF($A233, 1, 0)</f>
        <v/>
      </c>
      <c r="O233">
        <f>IF(AND('Raw Data'!E228&gt;'Raw Data'!D228, ABS('Raw Data'!E228-'Raw Data'!D228)&lt;14), 'Raw Data'!M228, 0)</f>
        <v/>
      </c>
      <c r="P233" s="2">
        <f>IF($A233, 1, 0)</f>
        <v/>
      </c>
      <c r="Q233">
        <f>IF(AND('Raw Data'!E228&gt;'Raw Data'!D228, ABS('Raw Data'!E228-'Raw Data'!D228)&gt;13), 'Raw Data'!N228, 0)</f>
        <v/>
      </c>
      <c r="R233" s="2">
        <f>IF($A233, 1, 0)</f>
        <v/>
      </c>
      <c r="S233">
        <f>IF(AND('Raw Data'!D228&gt;'Raw Data'!E228, ABS('Raw Data'!E228-'Raw Data'!D228)&gt;7), 'Raw Data'!V228, 0)</f>
        <v/>
      </c>
      <c r="T233" s="2">
        <f>IF($A233, 1, 0)</f>
        <v/>
      </c>
      <c r="U233">
        <f>IF(ABS('Raw Data'!D228-'Raw Data'!E228)&lt;8, 'Raw Data'!W228, 0)</f>
        <v/>
      </c>
      <c r="V233" s="2">
        <f>IF($A233, 1, 0)</f>
        <v/>
      </c>
      <c r="W233">
        <f>IF(AND('Raw Data'!E228&gt;'Raw Data'!D228, ABS('Raw Data'!E228-'Raw Data'!D228)&gt;7), 'Raw Data'!X228, 0)</f>
        <v/>
      </c>
      <c r="X233" s="2">
        <f>IF($A233, 1, 0)</f>
        <v/>
      </c>
      <c r="Y233">
        <f>IF(AND('Raw Data'!D228&gt;'Raw Data'!E228, ABS('Raw Data'!E228-'Raw Data'!D228)&gt;3), 'Raw Data'!Y228, 0)</f>
        <v/>
      </c>
      <c r="Z233" s="2">
        <f>IF($A233, 1, 0)</f>
        <v/>
      </c>
      <c r="AA233">
        <f>IF(ABS('Raw Data'!D228-'Raw Data'!E228)&lt;4, 'Raw Data'!Z228, 0)</f>
        <v/>
      </c>
      <c r="AB233" s="2">
        <f>IF($A233, 1, 0)</f>
        <v/>
      </c>
      <c r="AC233">
        <f>IF(AND('Raw Data'!E228&gt;'Raw Data'!D228, ABS('Raw Data'!E228-'Raw Data'!D228)&gt;7), 'Raw Data'!AA228, 0)</f>
        <v/>
      </c>
      <c r="AD233" s="2">
        <f>IF($A233, 1, 0)</f>
        <v/>
      </c>
      <c r="AE233">
        <f>IF(AND('Raw Data'!D228&gt;9, 'Raw Data'!E228&gt;9), 'Raw Data'!AL228, 0)</f>
        <v/>
      </c>
      <c r="AF233" s="2">
        <f>IF($A233, 1, 0)</f>
        <v/>
      </c>
      <c r="AG233">
        <f>IF(AE233=0, 'Raw Data'!AM228, 0)</f>
        <v/>
      </c>
      <c r="AH233" s="2">
        <f>IF($A233, 1, 0)</f>
        <v/>
      </c>
      <c r="AI233">
        <f>IF(AND('Raw Data'!$D228&gt;14, 'Raw Data'!$E228&gt;14), 'Raw Data'!AN228, 0)</f>
        <v/>
      </c>
      <c r="AJ233" s="2">
        <f>IF($A233, 1, 0)</f>
        <v/>
      </c>
      <c r="AK233">
        <f>IF(AI233=0, 'Raw Data'!AO228, 0)</f>
        <v/>
      </c>
      <c r="AL233" s="2">
        <f>IF($A233, 1, 0)</f>
        <v/>
      </c>
      <c r="AM233">
        <f>IF(AND('Raw Data'!$D228&gt;19, 'Raw Data'!$E228&gt;19), 'Raw Data'!AP228, 0)</f>
        <v/>
      </c>
      <c r="AN233" s="2">
        <f>IF($A233, 1, 0)</f>
        <v/>
      </c>
      <c r="AO233">
        <f>IF(AM233=0, 'Raw Data'!AQ228, 0)</f>
        <v/>
      </c>
      <c r="AP233" s="2">
        <f>IF($A233, 1, 0)</f>
        <v/>
      </c>
      <c r="AQ233">
        <f>IF(AND('Raw Data'!$D228&gt;24, 'Raw Data'!$E228&gt;24), 'Raw Data'!AR228, 0)</f>
        <v/>
      </c>
      <c r="AR233" s="2">
        <f>IF($A233, 1, 0)</f>
        <v/>
      </c>
      <c r="AS233">
        <f>IF(AQ233=0, 'Raw Data'!AS228, 0)</f>
        <v/>
      </c>
      <c r="AT233" s="2">
        <f>IF($A233, 1, 0)</f>
        <v/>
      </c>
      <c r="AU233">
        <f>IF(AND('Raw Data'!$D228&gt;29, 'Raw Data'!$E228&gt;29), 'Raw Data'!AT228, 0)</f>
        <v/>
      </c>
      <c r="AV233" s="2">
        <f>IF($A233, 1, 0)</f>
        <v/>
      </c>
      <c r="AW233">
        <f>IF(AU233=0, 'Raw Data'!AU228, 0)</f>
        <v/>
      </c>
      <c r="AX233" s="2">
        <f>IF($A233, 1, 0)</f>
        <v/>
      </c>
      <c r="AY233">
        <f>IF(ISNUMBER('Raw Data'!D228), IF(_xlfn.XLOOKUP(SMALL('Raw Data'!K228:N228, 1), K233:Q233, K233:Q233, 0)&gt;0, SMALL('Raw Data'!K228:N228, 1), 0), 0)</f>
        <v/>
      </c>
      <c r="AZ233" s="2">
        <f>IF($A233, 1, 0)</f>
        <v/>
      </c>
      <c r="BA233">
        <f>IF(ISNUMBER('Raw Data'!D228), IF(_xlfn.XLOOKUP(SMALL('Raw Data'!K228:N228, 2), K233:Q233, K233:Q233, 0)&gt;0, SMALL('Raw Data'!K228:N228, 2), 0), 0)</f>
        <v/>
      </c>
      <c r="BB233" s="2">
        <f>IF($A233, 1, 0)</f>
        <v/>
      </c>
      <c r="BC233">
        <f>IF(ISNUMBER('Raw Data'!D228), IF(_xlfn.XLOOKUP(SMALL('Raw Data'!K228:N228, 3), K233:Q233, K233:Q233, 0)&gt;0, SMALL('Raw Data'!K228:N228, 3), 0), 0)</f>
        <v/>
      </c>
      <c r="BD233" s="2">
        <f>IF($A233, 1, 0)</f>
        <v/>
      </c>
      <c r="BE233">
        <f>IF(ISNUMBER('Raw Data'!D228), IF(_xlfn.XLOOKUP(SMALL('Raw Data'!K228:N228, 4), K233:Q233, K233:Q233, 0)&gt;0, SMALL('Raw Data'!K228:N228, 4), 0), 0)</f>
        <v/>
      </c>
      <c r="BF233" s="2">
        <f>IF($A233, 1, 0)</f>
        <v/>
      </c>
      <c r="BG233">
        <f>IF(AND('Raw Data'!I228&lt;'Raw Data'!J228, 'Raw Data'!D228&gt;'Raw Data'!E228), 'Raw Data'!I228, IF(AND('Raw Data'!J228&lt;'Raw Data'!I228, 'Raw Data'!E228&gt;'Raw Data'!D228), 'Raw Data'!J228, 0))</f>
        <v/>
      </c>
      <c r="BH233">
        <f>IF(OR(AND('Raw Data'!I228&lt;'Raw Data'!J228, 'Raw Data'!I228&gt;BH$1), AND('Raw Data'!J228&lt;'Raw Data'!I228, 'Raw Data'!J228&gt;BH$1)), 1, 0)</f>
        <v/>
      </c>
      <c r="BI233">
        <f>IF(AND(BH233, ABS('Raw Data'!D228-'Raw Data'!E228)&lt;4), 'Raw Data'!Z228, 0)</f>
        <v/>
      </c>
      <c r="BJ233">
        <f>IF('Raw Data'!F228&gt;Analysis!BJ$1, 1, 0)</f>
        <v/>
      </c>
      <c r="BK233">
        <f>IF(BJ233, AQ233, 0)</f>
        <v/>
      </c>
      <c r="BL233">
        <f>IF(AND('Raw Data'!F228&lt;Analysis!BL$1, ISBLANK('Raw Data'!F228)=FALSE), 1, 0)</f>
        <v/>
      </c>
      <c r="BM233">
        <f>IF(BL233, AS233, 0)</f>
        <v/>
      </c>
      <c r="BN233">
        <f>IF(AND('Raw Data'!F228&lt;Analysis!BN$1, ISBLANK('Raw Data'!F228)=FALSE), 1, 0)</f>
        <v/>
      </c>
      <c r="BO233">
        <f>IF(BN233, AI233, 0)</f>
        <v/>
      </c>
    </row>
    <row r="234">
      <c r="A234" s="2">
        <f>'Raw Data'!A229</f>
        <v/>
      </c>
      <c r="B234" s="2">
        <f>IF(A234, 1, 0)</f>
        <v/>
      </c>
      <c r="C234">
        <f>IF('Raw Data'!D229&lt;'Raw Data'!E229, 'Raw Data'!J229, 0)</f>
        <v/>
      </c>
      <c r="D234" s="2">
        <f>IF(A234, 1, 0)</f>
        <v/>
      </c>
      <c r="E234">
        <f>IF('Raw Data'!D229&gt;'Raw Data'!E229, 'Raw Data'!I229, 0)</f>
        <v/>
      </c>
      <c r="F234" s="2">
        <f>IF('Raw Data'!F229&gt;0, 1, 0)</f>
        <v/>
      </c>
      <c r="G234">
        <f>IF(SUM('Raw Data'!D229:E229)&lt;'Raw Data'!F229, 'Raw Data'!H229, 0)</f>
        <v/>
      </c>
      <c r="H234">
        <f>IF('Raw Data'!F229&gt;0, 1, 0)</f>
        <v/>
      </c>
      <c r="I234">
        <f>IF(SUM('Raw Data'!D229:E229)&gt;'Raw Data'!F229, 'Raw Data'!G229, 0)</f>
        <v/>
      </c>
      <c r="J234" s="2">
        <f>IF($A234, 1, 0)</f>
        <v/>
      </c>
      <c r="K234">
        <f>IF(AND('Raw Data'!D229&gt;'Raw Data'!E229, ABS('Raw Data'!D229-'Raw Data'!E229)&lt;14), 'Raw Data'!K229, 0)</f>
        <v/>
      </c>
      <c r="L234" s="2">
        <f>IF($A234, 1, 0)</f>
        <v/>
      </c>
      <c r="M234">
        <f>IF(AND('Raw Data'!D229&gt;'Raw Data'!E229, ABS('Raw Data'!D229-'Raw Data'!E229)&gt;13), 'Raw Data'!L229, 0)</f>
        <v/>
      </c>
      <c r="N234" s="2">
        <f>IF($A234, 1, 0)</f>
        <v/>
      </c>
      <c r="O234">
        <f>IF(AND('Raw Data'!E229&gt;'Raw Data'!D229, ABS('Raw Data'!E229-'Raw Data'!D229)&lt;14), 'Raw Data'!M229, 0)</f>
        <v/>
      </c>
      <c r="P234" s="2">
        <f>IF($A234, 1, 0)</f>
        <v/>
      </c>
      <c r="Q234">
        <f>IF(AND('Raw Data'!E229&gt;'Raw Data'!D229, ABS('Raw Data'!E229-'Raw Data'!D229)&gt;13), 'Raw Data'!N229, 0)</f>
        <v/>
      </c>
      <c r="R234" s="2">
        <f>IF($A234, 1, 0)</f>
        <v/>
      </c>
      <c r="S234">
        <f>IF(AND('Raw Data'!D229&gt;'Raw Data'!E229, ABS('Raw Data'!E229-'Raw Data'!D229)&gt;7), 'Raw Data'!V229, 0)</f>
        <v/>
      </c>
      <c r="T234" s="2">
        <f>IF($A234, 1, 0)</f>
        <v/>
      </c>
      <c r="U234">
        <f>IF(ABS('Raw Data'!D229-'Raw Data'!E229)&lt;8, 'Raw Data'!W229, 0)</f>
        <v/>
      </c>
      <c r="V234" s="2">
        <f>IF($A234, 1, 0)</f>
        <v/>
      </c>
      <c r="W234">
        <f>IF(AND('Raw Data'!E229&gt;'Raw Data'!D229, ABS('Raw Data'!E229-'Raw Data'!D229)&gt;7), 'Raw Data'!X229, 0)</f>
        <v/>
      </c>
      <c r="X234" s="2">
        <f>IF($A234, 1, 0)</f>
        <v/>
      </c>
      <c r="Y234">
        <f>IF(AND('Raw Data'!D229&gt;'Raw Data'!E229, ABS('Raw Data'!E229-'Raw Data'!D229)&gt;3), 'Raw Data'!Y229, 0)</f>
        <v/>
      </c>
      <c r="Z234" s="2">
        <f>IF($A234, 1, 0)</f>
        <v/>
      </c>
      <c r="AA234">
        <f>IF(ABS('Raw Data'!D229-'Raw Data'!E229)&lt;4, 'Raw Data'!Z229, 0)</f>
        <v/>
      </c>
      <c r="AB234" s="2">
        <f>IF($A234, 1, 0)</f>
        <v/>
      </c>
      <c r="AC234">
        <f>IF(AND('Raw Data'!E229&gt;'Raw Data'!D229, ABS('Raw Data'!E229-'Raw Data'!D229)&gt;7), 'Raw Data'!AA229, 0)</f>
        <v/>
      </c>
      <c r="AD234" s="2">
        <f>IF($A234, 1, 0)</f>
        <v/>
      </c>
      <c r="AE234">
        <f>IF(AND('Raw Data'!D229&gt;9, 'Raw Data'!E229&gt;9), 'Raw Data'!AL229, 0)</f>
        <v/>
      </c>
      <c r="AF234" s="2">
        <f>IF($A234, 1, 0)</f>
        <v/>
      </c>
      <c r="AG234">
        <f>IF(AE234=0, 'Raw Data'!AM229, 0)</f>
        <v/>
      </c>
      <c r="AH234" s="2">
        <f>IF($A234, 1, 0)</f>
        <v/>
      </c>
      <c r="AI234">
        <f>IF(AND('Raw Data'!$D229&gt;14, 'Raw Data'!$E229&gt;14), 'Raw Data'!AN229, 0)</f>
        <v/>
      </c>
      <c r="AJ234" s="2">
        <f>IF($A234, 1, 0)</f>
        <v/>
      </c>
      <c r="AK234">
        <f>IF(AI234=0, 'Raw Data'!AO229, 0)</f>
        <v/>
      </c>
      <c r="AL234" s="2">
        <f>IF($A234, 1, 0)</f>
        <v/>
      </c>
      <c r="AM234">
        <f>IF(AND('Raw Data'!$D229&gt;19, 'Raw Data'!$E229&gt;19), 'Raw Data'!AP229, 0)</f>
        <v/>
      </c>
      <c r="AN234" s="2">
        <f>IF($A234, 1, 0)</f>
        <v/>
      </c>
      <c r="AO234">
        <f>IF(AM234=0, 'Raw Data'!AQ229, 0)</f>
        <v/>
      </c>
      <c r="AP234" s="2">
        <f>IF($A234, 1, 0)</f>
        <v/>
      </c>
      <c r="AQ234">
        <f>IF(AND('Raw Data'!$D229&gt;24, 'Raw Data'!$E229&gt;24), 'Raw Data'!AR229, 0)</f>
        <v/>
      </c>
      <c r="AR234" s="2">
        <f>IF($A234, 1, 0)</f>
        <v/>
      </c>
      <c r="AS234">
        <f>IF(AQ234=0, 'Raw Data'!AS229, 0)</f>
        <v/>
      </c>
      <c r="AT234" s="2">
        <f>IF($A234, 1, 0)</f>
        <v/>
      </c>
      <c r="AU234">
        <f>IF(AND('Raw Data'!$D229&gt;29, 'Raw Data'!$E229&gt;29), 'Raw Data'!AT229, 0)</f>
        <v/>
      </c>
      <c r="AV234" s="2">
        <f>IF($A234, 1, 0)</f>
        <v/>
      </c>
      <c r="AW234">
        <f>IF(AU234=0, 'Raw Data'!AU229, 0)</f>
        <v/>
      </c>
      <c r="AX234" s="2">
        <f>IF($A234, 1, 0)</f>
        <v/>
      </c>
      <c r="AY234">
        <f>IF(ISNUMBER('Raw Data'!D229), IF(_xlfn.XLOOKUP(SMALL('Raw Data'!K229:N229, 1), K234:Q234, K234:Q234, 0)&gt;0, SMALL('Raw Data'!K229:N229, 1), 0), 0)</f>
        <v/>
      </c>
      <c r="AZ234" s="2">
        <f>IF($A234, 1, 0)</f>
        <v/>
      </c>
      <c r="BA234">
        <f>IF(ISNUMBER('Raw Data'!D229), IF(_xlfn.XLOOKUP(SMALL('Raw Data'!K229:N229, 2), K234:Q234, K234:Q234, 0)&gt;0, SMALL('Raw Data'!K229:N229, 2), 0), 0)</f>
        <v/>
      </c>
      <c r="BB234" s="2">
        <f>IF($A234, 1, 0)</f>
        <v/>
      </c>
      <c r="BC234">
        <f>IF(ISNUMBER('Raw Data'!D229), IF(_xlfn.XLOOKUP(SMALL('Raw Data'!K229:N229, 3), K234:Q234, K234:Q234, 0)&gt;0, SMALL('Raw Data'!K229:N229, 3), 0), 0)</f>
        <v/>
      </c>
      <c r="BD234" s="2">
        <f>IF($A234, 1, 0)</f>
        <v/>
      </c>
      <c r="BE234">
        <f>IF(ISNUMBER('Raw Data'!D229), IF(_xlfn.XLOOKUP(SMALL('Raw Data'!K229:N229, 4), K234:Q234, K234:Q234, 0)&gt;0, SMALL('Raw Data'!K229:N229, 4), 0), 0)</f>
        <v/>
      </c>
      <c r="BF234" s="2">
        <f>IF($A234, 1, 0)</f>
        <v/>
      </c>
      <c r="BG234">
        <f>IF(AND('Raw Data'!I229&lt;'Raw Data'!J229, 'Raw Data'!D229&gt;'Raw Data'!E229), 'Raw Data'!I229, IF(AND('Raw Data'!J229&lt;'Raw Data'!I229, 'Raw Data'!E229&gt;'Raw Data'!D229), 'Raw Data'!J229, 0))</f>
        <v/>
      </c>
      <c r="BH234">
        <f>IF(OR(AND('Raw Data'!I229&lt;'Raw Data'!J229, 'Raw Data'!I229&gt;BH$1), AND('Raw Data'!J229&lt;'Raw Data'!I229, 'Raw Data'!J229&gt;BH$1)), 1, 0)</f>
        <v/>
      </c>
      <c r="BI234">
        <f>IF(AND(BH234, ABS('Raw Data'!D229-'Raw Data'!E229)&lt;4), 'Raw Data'!Z229, 0)</f>
        <v/>
      </c>
      <c r="BJ234">
        <f>IF('Raw Data'!F229&gt;Analysis!BJ$1, 1, 0)</f>
        <v/>
      </c>
      <c r="BK234">
        <f>IF(BJ234, AQ234, 0)</f>
        <v/>
      </c>
      <c r="BL234">
        <f>IF(AND('Raw Data'!F229&lt;Analysis!BL$1, ISBLANK('Raw Data'!F229)=FALSE), 1, 0)</f>
        <v/>
      </c>
      <c r="BM234">
        <f>IF(BL234, AS234, 0)</f>
        <v/>
      </c>
      <c r="BN234">
        <f>IF(AND('Raw Data'!F229&lt;Analysis!BN$1, ISBLANK('Raw Data'!F229)=FALSE), 1, 0)</f>
        <v/>
      </c>
      <c r="BO234">
        <f>IF(BN234, AI234, 0)</f>
        <v/>
      </c>
    </row>
    <row r="235">
      <c r="A235" s="2">
        <f>'Raw Data'!A230</f>
        <v/>
      </c>
      <c r="B235" s="2">
        <f>IF(A235, 1, 0)</f>
        <v/>
      </c>
      <c r="C235">
        <f>IF('Raw Data'!D230&lt;'Raw Data'!E230, 'Raw Data'!J230, 0)</f>
        <v/>
      </c>
      <c r="D235" s="2">
        <f>IF(A235, 1, 0)</f>
        <v/>
      </c>
      <c r="E235">
        <f>IF('Raw Data'!D230&gt;'Raw Data'!E230, 'Raw Data'!I230, 0)</f>
        <v/>
      </c>
      <c r="F235" s="2">
        <f>IF('Raw Data'!F230&gt;0, 1, 0)</f>
        <v/>
      </c>
      <c r="G235">
        <f>IF(SUM('Raw Data'!D230:E230)&lt;'Raw Data'!F230, 'Raw Data'!H230, 0)</f>
        <v/>
      </c>
      <c r="H235">
        <f>IF('Raw Data'!F230&gt;0, 1, 0)</f>
        <v/>
      </c>
      <c r="I235">
        <f>IF(SUM('Raw Data'!D230:E230)&gt;'Raw Data'!F230, 'Raw Data'!G230, 0)</f>
        <v/>
      </c>
      <c r="J235" s="2">
        <f>IF($A235, 1, 0)</f>
        <v/>
      </c>
      <c r="K235">
        <f>IF(AND('Raw Data'!D230&gt;'Raw Data'!E230, ABS('Raw Data'!D230-'Raw Data'!E230)&lt;14), 'Raw Data'!K230, 0)</f>
        <v/>
      </c>
      <c r="L235" s="2">
        <f>IF($A235, 1, 0)</f>
        <v/>
      </c>
      <c r="M235">
        <f>IF(AND('Raw Data'!D230&gt;'Raw Data'!E230, ABS('Raw Data'!D230-'Raw Data'!E230)&gt;13), 'Raw Data'!L230, 0)</f>
        <v/>
      </c>
      <c r="N235" s="2">
        <f>IF($A235, 1, 0)</f>
        <v/>
      </c>
      <c r="O235">
        <f>IF(AND('Raw Data'!E230&gt;'Raw Data'!D230, ABS('Raw Data'!E230-'Raw Data'!D230)&lt;14), 'Raw Data'!M230, 0)</f>
        <v/>
      </c>
      <c r="P235" s="2">
        <f>IF($A235, 1, 0)</f>
        <v/>
      </c>
      <c r="Q235">
        <f>IF(AND('Raw Data'!E230&gt;'Raw Data'!D230, ABS('Raw Data'!E230-'Raw Data'!D230)&gt;13), 'Raw Data'!N230, 0)</f>
        <v/>
      </c>
      <c r="R235" s="2">
        <f>IF($A235, 1, 0)</f>
        <v/>
      </c>
      <c r="S235">
        <f>IF(AND('Raw Data'!D230&gt;'Raw Data'!E230, ABS('Raw Data'!E230-'Raw Data'!D230)&gt;7), 'Raw Data'!V230, 0)</f>
        <v/>
      </c>
      <c r="T235" s="2">
        <f>IF($A235, 1, 0)</f>
        <v/>
      </c>
      <c r="U235">
        <f>IF(ABS('Raw Data'!D230-'Raw Data'!E230)&lt;8, 'Raw Data'!W230, 0)</f>
        <v/>
      </c>
      <c r="V235" s="2">
        <f>IF($A235, 1, 0)</f>
        <v/>
      </c>
      <c r="W235">
        <f>IF(AND('Raw Data'!E230&gt;'Raw Data'!D230, ABS('Raw Data'!E230-'Raw Data'!D230)&gt;7), 'Raw Data'!X230, 0)</f>
        <v/>
      </c>
      <c r="X235" s="2">
        <f>IF($A235, 1, 0)</f>
        <v/>
      </c>
      <c r="Y235">
        <f>IF(AND('Raw Data'!D230&gt;'Raw Data'!E230, ABS('Raw Data'!E230-'Raw Data'!D230)&gt;3), 'Raw Data'!Y230, 0)</f>
        <v/>
      </c>
      <c r="Z235" s="2">
        <f>IF($A235, 1, 0)</f>
        <v/>
      </c>
      <c r="AA235">
        <f>IF(ABS('Raw Data'!D230-'Raw Data'!E230)&lt;4, 'Raw Data'!Z230, 0)</f>
        <v/>
      </c>
      <c r="AB235" s="2">
        <f>IF($A235, 1, 0)</f>
        <v/>
      </c>
      <c r="AC235">
        <f>IF(AND('Raw Data'!E230&gt;'Raw Data'!D230, ABS('Raw Data'!E230-'Raw Data'!D230)&gt;7), 'Raw Data'!AA230, 0)</f>
        <v/>
      </c>
      <c r="AD235" s="2">
        <f>IF($A235, 1, 0)</f>
        <v/>
      </c>
      <c r="AE235">
        <f>IF(AND('Raw Data'!D230&gt;9, 'Raw Data'!E230&gt;9), 'Raw Data'!AL230, 0)</f>
        <v/>
      </c>
      <c r="AF235" s="2">
        <f>IF($A235, 1, 0)</f>
        <v/>
      </c>
      <c r="AG235">
        <f>IF(AE235=0, 'Raw Data'!AM230, 0)</f>
        <v/>
      </c>
      <c r="AH235" s="2">
        <f>IF($A235, 1, 0)</f>
        <v/>
      </c>
      <c r="AI235">
        <f>IF(AND('Raw Data'!$D230&gt;14, 'Raw Data'!$E230&gt;14), 'Raw Data'!AN230, 0)</f>
        <v/>
      </c>
      <c r="AJ235" s="2">
        <f>IF($A235, 1, 0)</f>
        <v/>
      </c>
      <c r="AK235">
        <f>IF(AI235=0, 'Raw Data'!AO230, 0)</f>
        <v/>
      </c>
      <c r="AL235" s="2">
        <f>IF($A235, 1, 0)</f>
        <v/>
      </c>
      <c r="AM235">
        <f>IF(AND('Raw Data'!$D230&gt;19, 'Raw Data'!$E230&gt;19), 'Raw Data'!AP230, 0)</f>
        <v/>
      </c>
      <c r="AN235" s="2">
        <f>IF($A235, 1, 0)</f>
        <v/>
      </c>
      <c r="AO235">
        <f>IF(AM235=0, 'Raw Data'!AQ230, 0)</f>
        <v/>
      </c>
      <c r="AP235" s="2">
        <f>IF($A235, 1, 0)</f>
        <v/>
      </c>
      <c r="AQ235">
        <f>IF(AND('Raw Data'!$D230&gt;24, 'Raw Data'!$E230&gt;24), 'Raw Data'!AR230, 0)</f>
        <v/>
      </c>
      <c r="AR235" s="2">
        <f>IF($A235, 1, 0)</f>
        <v/>
      </c>
      <c r="AS235">
        <f>IF(AQ235=0, 'Raw Data'!AS230, 0)</f>
        <v/>
      </c>
      <c r="AT235" s="2">
        <f>IF($A235, 1, 0)</f>
        <v/>
      </c>
      <c r="AU235">
        <f>IF(AND('Raw Data'!$D230&gt;29, 'Raw Data'!$E230&gt;29), 'Raw Data'!AT230, 0)</f>
        <v/>
      </c>
      <c r="AV235" s="2">
        <f>IF($A235, 1, 0)</f>
        <v/>
      </c>
      <c r="AW235">
        <f>IF(AU235=0, 'Raw Data'!AU230, 0)</f>
        <v/>
      </c>
      <c r="AX235" s="2">
        <f>IF($A235, 1, 0)</f>
        <v/>
      </c>
      <c r="AY235">
        <f>IF(ISNUMBER('Raw Data'!D230), IF(_xlfn.XLOOKUP(SMALL('Raw Data'!K230:N230, 1), K235:Q235, K235:Q235, 0)&gt;0, SMALL('Raw Data'!K230:N230, 1), 0), 0)</f>
        <v/>
      </c>
      <c r="AZ235" s="2">
        <f>IF($A235, 1, 0)</f>
        <v/>
      </c>
      <c r="BA235">
        <f>IF(ISNUMBER('Raw Data'!D230), IF(_xlfn.XLOOKUP(SMALL('Raw Data'!K230:N230, 2), K235:Q235, K235:Q235, 0)&gt;0, SMALL('Raw Data'!K230:N230, 2), 0), 0)</f>
        <v/>
      </c>
      <c r="BB235" s="2">
        <f>IF($A235, 1, 0)</f>
        <v/>
      </c>
      <c r="BC235">
        <f>IF(ISNUMBER('Raw Data'!D230), IF(_xlfn.XLOOKUP(SMALL('Raw Data'!K230:N230, 3), K235:Q235, K235:Q235, 0)&gt;0, SMALL('Raw Data'!K230:N230, 3), 0), 0)</f>
        <v/>
      </c>
      <c r="BD235" s="2">
        <f>IF($A235, 1, 0)</f>
        <v/>
      </c>
      <c r="BE235">
        <f>IF(ISNUMBER('Raw Data'!D230), IF(_xlfn.XLOOKUP(SMALL('Raw Data'!K230:N230, 4), K235:Q235, K235:Q235, 0)&gt;0, SMALL('Raw Data'!K230:N230, 4), 0), 0)</f>
        <v/>
      </c>
      <c r="BF235" s="2">
        <f>IF($A235, 1, 0)</f>
        <v/>
      </c>
      <c r="BG235">
        <f>IF(AND('Raw Data'!I230&lt;'Raw Data'!J230, 'Raw Data'!D230&gt;'Raw Data'!E230), 'Raw Data'!I230, IF(AND('Raw Data'!J230&lt;'Raw Data'!I230, 'Raw Data'!E230&gt;'Raw Data'!D230), 'Raw Data'!J230, 0))</f>
        <v/>
      </c>
      <c r="BH235">
        <f>IF(OR(AND('Raw Data'!I230&lt;'Raw Data'!J230, 'Raw Data'!I230&gt;BH$1), AND('Raw Data'!J230&lt;'Raw Data'!I230, 'Raw Data'!J230&gt;BH$1)), 1, 0)</f>
        <v/>
      </c>
      <c r="BI235">
        <f>IF(AND(BH235, ABS('Raw Data'!D230-'Raw Data'!E230)&lt;4), 'Raw Data'!Z230, 0)</f>
        <v/>
      </c>
      <c r="BJ235">
        <f>IF('Raw Data'!F230&gt;Analysis!BJ$1, 1, 0)</f>
        <v/>
      </c>
      <c r="BK235">
        <f>IF(BJ235, AQ235, 0)</f>
        <v/>
      </c>
      <c r="BL235">
        <f>IF(AND('Raw Data'!F230&lt;Analysis!BL$1, ISBLANK('Raw Data'!F230)=FALSE), 1, 0)</f>
        <v/>
      </c>
      <c r="BM235">
        <f>IF(BL235, AS235, 0)</f>
        <v/>
      </c>
      <c r="BN235">
        <f>IF(AND('Raw Data'!F230&lt;Analysis!BN$1, ISBLANK('Raw Data'!F230)=FALSE), 1, 0)</f>
        <v/>
      </c>
      <c r="BO235">
        <f>IF(BN235, AI235, 0)</f>
        <v/>
      </c>
    </row>
    <row r="236">
      <c r="A236" s="2">
        <f>'Raw Data'!A231</f>
        <v/>
      </c>
      <c r="B236" s="2">
        <f>IF(A236, 1, 0)</f>
        <v/>
      </c>
      <c r="C236">
        <f>IF('Raw Data'!D231&lt;'Raw Data'!E231, 'Raw Data'!J231, 0)</f>
        <v/>
      </c>
      <c r="D236" s="2">
        <f>IF(A236, 1, 0)</f>
        <v/>
      </c>
      <c r="E236">
        <f>IF('Raw Data'!D231&gt;'Raw Data'!E231, 'Raw Data'!I231, 0)</f>
        <v/>
      </c>
      <c r="F236" s="2">
        <f>IF('Raw Data'!F231&gt;0, 1, 0)</f>
        <v/>
      </c>
      <c r="G236">
        <f>IF(SUM('Raw Data'!D231:E231)&lt;'Raw Data'!F231, 'Raw Data'!H231, 0)</f>
        <v/>
      </c>
      <c r="H236">
        <f>IF('Raw Data'!F231&gt;0, 1, 0)</f>
        <v/>
      </c>
      <c r="I236">
        <f>IF(SUM('Raw Data'!D231:E231)&gt;'Raw Data'!F231, 'Raw Data'!G231, 0)</f>
        <v/>
      </c>
      <c r="J236" s="2">
        <f>IF($A236, 1, 0)</f>
        <v/>
      </c>
      <c r="K236">
        <f>IF(AND('Raw Data'!D231&gt;'Raw Data'!E231, ABS('Raw Data'!D231-'Raw Data'!E231)&lt;14), 'Raw Data'!K231, 0)</f>
        <v/>
      </c>
      <c r="L236" s="2">
        <f>IF($A236, 1, 0)</f>
        <v/>
      </c>
      <c r="M236">
        <f>IF(AND('Raw Data'!D231&gt;'Raw Data'!E231, ABS('Raw Data'!D231-'Raw Data'!E231)&gt;13), 'Raw Data'!L231, 0)</f>
        <v/>
      </c>
      <c r="N236" s="2">
        <f>IF($A236, 1, 0)</f>
        <v/>
      </c>
      <c r="O236">
        <f>IF(AND('Raw Data'!E231&gt;'Raw Data'!D231, ABS('Raw Data'!E231-'Raw Data'!D231)&lt;14), 'Raw Data'!M231, 0)</f>
        <v/>
      </c>
      <c r="P236" s="2">
        <f>IF($A236, 1, 0)</f>
        <v/>
      </c>
      <c r="Q236">
        <f>IF(AND('Raw Data'!E231&gt;'Raw Data'!D231, ABS('Raw Data'!E231-'Raw Data'!D231)&gt;13), 'Raw Data'!N231, 0)</f>
        <v/>
      </c>
      <c r="R236" s="2">
        <f>IF($A236, 1, 0)</f>
        <v/>
      </c>
      <c r="S236">
        <f>IF(AND('Raw Data'!D231&gt;'Raw Data'!E231, ABS('Raw Data'!E231-'Raw Data'!D231)&gt;7), 'Raw Data'!V231, 0)</f>
        <v/>
      </c>
      <c r="T236" s="2">
        <f>IF($A236, 1, 0)</f>
        <v/>
      </c>
      <c r="U236">
        <f>IF(ABS('Raw Data'!D231-'Raw Data'!E231)&lt;8, 'Raw Data'!W231, 0)</f>
        <v/>
      </c>
      <c r="V236" s="2">
        <f>IF($A236, 1, 0)</f>
        <v/>
      </c>
      <c r="W236">
        <f>IF(AND('Raw Data'!E231&gt;'Raw Data'!D231, ABS('Raw Data'!E231-'Raw Data'!D231)&gt;7), 'Raw Data'!X231, 0)</f>
        <v/>
      </c>
      <c r="X236" s="2">
        <f>IF($A236, 1, 0)</f>
        <v/>
      </c>
      <c r="Y236">
        <f>IF(AND('Raw Data'!D231&gt;'Raw Data'!E231, ABS('Raw Data'!E231-'Raw Data'!D231)&gt;3), 'Raw Data'!Y231, 0)</f>
        <v/>
      </c>
      <c r="Z236" s="2">
        <f>IF($A236, 1, 0)</f>
        <v/>
      </c>
      <c r="AA236">
        <f>IF(ABS('Raw Data'!D231-'Raw Data'!E231)&lt;4, 'Raw Data'!Z231, 0)</f>
        <v/>
      </c>
      <c r="AB236" s="2">
        <f>IF($A236, 1, 0)</f>
        <v/>
      </c>
      <c r="AC236">
        <f>IF(AND('Raw Data'!E231&gt;'Raw Data'!D231, ABS('Raw Data'!E231-'Raw Data'!D231)&gt;7), 'Raw Data'!AA231, 0)</f>
        <v/>
      </c>
      <c r="AD236" s="2">
        <f>IF($A236, 1, 0)</f>
        <v/>
      </c>
      <c r="AE236">
        <f>IF(AND('Raw Data'!D231&gt;9, 'Raw Data'!E231&gt;9), 'Raw Data'!AL231, 0)</f>
        <v/>
      </c>
      <c r="AF236" s="2">
        <f>IF($A236, 1, 0)</f>
        <v/>
      </c>
      <c r="AG236">
        <f>IF(AE236=0, 'Raw Data'!AM231, 0)</f>
        <v/>
      </c>
      <c r="AH236" s="2">
        <f>IF($A236, 1, 0)</f>
        <v/>
      </c>
      <c r="AI236">
        <f>IF(AND('Raw Data'!$D231&gt;14, 'Raw Data'!$E231&gt;14), 'Raw Data'!AN231, 0)</f>
        <v/>
      </c>
      <c r="AJ236" s="2">
        <f>IF($A236, 1, 0)</f>
        <v/>
      </c>
      <c r="AK236">
        <f>IF(AI236=0, 'Raw Data'!AO231, 0)</f>
        <v/>
      </c>
      <c r="AL236" s="2">
        <f>IF($A236, 1, 0)</f>
        <v/>
      </c>
      <c r="AM236">
        <f>IF(AND('Raw Data'!$D231&gt;19, 'Raw Data'!$E231&gt;19), 'Raw Data'!AP231, 0)</f>
        <v/>
      </c>
      <c r="AN236" s="2">
        <f>IF($A236, 1, 0)</f>
        <v/>
      </c>
      <c r="AO236">
        <f>IF(AM236=0, 'Raw Data'!AQ231, 0)</f>
        <v/>
      </c>
      <c r="AP236" s="2">
        <f>IF($A236, 1, 0)</f>
        <v/>
      </c>
      <c r="AQ236">
        <f>IF(AND('Raw Data'!$D231&gt;24, 'Raw Data'!$E231&gt;24), 'Raw Data'!AR231, 0)</f>
        <v/>
      </c>
      <c r="AR236" s="2">
        <f>IF($A236, 1, 0)</f>
        <v/>
      </c>
      <c r="AS236">
        <f>IF(AQ236=0, 'Raw Data'!AS231, 0)</f>
        <v/>
      </c>
      <c r="AT236" s="2">
        <f>IF($A236, 1, 0)</f>
        <v/>
      </c>
      <c r="AU236">
        <f>IF(AND('Raw Data'!$D231&gt;29, 'Raw Data'!$E231&gt;29), 'Raw Data'!AT231, 0)</f>
        <v/>
      </c>
      <c r="AV236" s="2">
        <f>IF($A236, 1, 0)</f>
        <v/>
      </c>
      <c r="AW236">
        <f>IF(AU236=0, 'Raw Data'!AU231, 0)</f>
        <v/>
      </c>
      <c r="AX236" s="2">
        <f>IF($A236, 1, 0)</f>
        <v/>
      </c>
      <c r="AY236">
        <f>IF(ISNUMBER('Raw Data'!D231), IF(_xlfn.XLOOKUP(SMALL('Raw Data'!K231:N231, 1), K236:Q236, K236:Q236, 0)&gt;0, SMALL('Raw Data'!K231:N231, 1), 0), 0)</f>
        <v/>
      </c>
      <c r="AZ236" s="2">
        <f>IF($A236, 1, 0)</f>
        <v/>
      </c>
      <c r="BA236">
        <f>IF(ISNUMBER('Raw Data'!D231), IF(_xlfn.XLOOKUP(SMALL('Raw Data'!K231:N231, 2), K236:Q236, K236:Q236, 0)&gt;0, SMALL('Raw Data'!K231:N231, 2), 0), 0)</f>
        <v/>
      </c>
      <c r="BB236" s="2">
        <f>IF($A236, 1, 0)</f>
        <v/>
      </c>
      <c r="BC236">
        <f>IF(ISNUMBER('Raw Data'!D231), IF(_xlfn.XLOOKUP(SMALL('Raw Data'!K231:N231, 3), K236:Q236, K236:Q236, 0)&gt;0, SMALL('Raw Data'!K231:N231, 3), 0), 0)</f>
        <v/>
      </c>
      <c r="BD236" s="2">
        <f>IF($A236, 1, 0)</f>
        <v/>
      </c>
      <c r="BE236">
        <f>IF(ISNUMBER('Raw Data'!D231), IF(_xlfn.XLOOKUP(SMALL('Raw Data'!K231:N231, 4), K236:Q236, K236:Q236, 0)&gt;0, SMALL('Raw Data'!K231:N231, 4), 0), 0)</f>
        <v/>
      </c>
      <c r="BF236" s="2">
        <f>IF($A236, 1, 0)</f>
        <v/>
      </c>
      <c r="BG236">
        <f>IF(AND('Raw Data'!I231&lt;'Raw Data'!J231, 'Raw Data'!D231&gt;'Raw Data'!E231), 'Raw Data'!I231, IF(AND('Raw Data'!J231&lt;'Raw Data'!I231, 'Raw Data'!E231&gt;'Raw Data'!D231), 'Raw Data'!J231, 0))</f>
        <v/>
      </c>
      <c r="BH236">
        <f>IF(OR(AND('Raw Data'!I231&lt;'Raw Data'!J231, 'Raw Data'!I231&gt;BH$1), AND('Raw Data'!J231&lt;'Raw Data'!I231, 'Raw Data'!J231&gt;BH$1)), 1, 0)</f>
        <v/>
      </c>
      <c r="BI236">
        <f>IF(AND(BH236, ABS('Raw Data'!D231-'Raw Data'!E231)&lt;4), 'Raw Data'!Z231, 0)</f>
        <v/>
      </c>
      <c r="BJ236">
        <f>IF('Raw Data'!F231&gt;Analysis!BJ$1, 1, 0)</f>
        <v/>
      </c>
      <c r="BK236">
        <f>IF(BJ236, AQ236, 0)</f>
        <v/>
      </c>
      <c r="BL236">
        <f>IF(AND('Raw Data'!F231&lt;Analysis!BL$1, ISBLANK('Raw Data'!F231)=FALSE), 1, 0)</f>
        <v/>
      </c>
      <c r="BM236">
        <f>IF(BL236, AS236, 0)</f>
        <v/>
      </c>
      <c r="BN236">
        <f>IF(AND('Raw Data'!F231&lt;Analysis!BN$1, ISBLANK('Raw Data'!F231)=FALSE), 1, 0)</f>
        <v/>
      </c>
      <c r="BO236">
        <f>IF(BN236, AI236, 0)</f>
        <v/>
      </c>
    </row>
    <row r="237">
      <c r="A237" s="2">
        <f>'Raw Data'!A232</f>
        <v/>
      </c>
      <c r="B237" s="2">
        <f>IF(A237, 1, 0)</f>
        <v/>
      </c>
      <c r="C237">
        <f>IF('Raw Data'!D232&lt;'Raw Data'!E232, 'Raw Data'!J232, 0)</f>
        <v/>
      </c>
      <c r="D237" s="2">
        <f>IF(A237, 1, 0)</f>
        <v/>
      </c>
      <c r="E237">
        <f>IF('Raw Data'!D232&gt;'Raw Data'!E232, 'Raw Data'!I232, 0)</f>
        <v/>
      </c>
      <c r="F237" s="2">
        <f>IF('Raw Data'!F232&gt;0, 1, 0)</f>
        <v/>
      </c>
      <c r="G237">
        <f>IF(SUM('Raw Data'!D232:E232)&lt;'Raw Data'!F232, 'Raw Data'!H232, 0)</f>
        <v/>
      </c>
      <c r="H237">
        <f>IF('Raw Data'!F232&gt;0, 1, 0)</f>
        <v/>
      </c>
      <c r="I237">
        <f>IF(SUM('Raw Data'!D232:E232)&gt;'Raw Data'!F232, 'Raw Data'!G232, 0)</f>
        <v/>
      </c>
      <c r="J237" s="2">
        <f>IF($A237, 1, 0)</f>
        <v/>
      </c>
      <c r="K237">
        <f>IF(AND('Raw Data'!D232&gt;'Raw Data'!E232, ABS('Raw Data'!D232-'Raw Data'!E232)&lt;14), 'Raw Data'!K232, 0)</f>
        <v/>
      </c>
      <c r="L237" s="2">
        <f>IF($A237, 1, 0)</f>
        <v/>
      </c>
      <c r="M237">
        <f>IF(AND('Raw Data'!D232&gt;'Raw Data'!E232, ABS('Raw Data'!D232-'Raw Data'!E232)&gt;13), 'Raw Data'!L232, 0)</f>
        <v/>
      </c>
      <c r="N237" s="2">
        <f>IF($A237, 1, 0)</f>
        <v/>
      </c>
      <c r="O237">
        <f>IF(AND('Raw Data'!E232&gt;'Raw Data'!D232, ABS('Raw Data'!E232-'Raw Data'!D232)&lt;14), 'Raw Data'!M232, 0)</f>
        <v/>
      </c>
      <c r="P237" s="2">
        <f>IF($A237, 1, 0)</f>
        <v/>
      </c>
      <c r="Q237">
        <f>IF(AND('Raw Data'!E232&gt;'Raw Data'!D232, ABS('Raw Data'!E232-'Raw Data'!D232)&gt;13), 'Raw Data'!N232, 0)</f>
        <v/>
      </c>
      <c r="R237" s="2">
        <f>IF($A237, 1, 0)</f>
        <v/>
      </c>
      <c r="S237">
        <f>IF(AND('Raw Data'!D232&gt;'Raw Data'!E232, ABS('Raw Data'!E232-'Raw Data'!D232)&gt;7), 'Raw Data'!V232, 0)</f>
        <v/>
      </c>
      <c r="T237" s="2">
        <f>IF($A237, 1, 0)</f>
        <v/>
      </c>
      <c r="U237">
        <f>IF(ABS('Raw Data'!D232-'Raw Data'!E232)&lt;8, 'Raw Data'!W232, 0)</f>
        <v/>
      </c>
      <c r="V237" s="2">
        <f>IF($A237, 1, 0)</f>
        <v/>
      </c>
      <c r="W237">
        <f>IF(AND('Raw Data'!E232&gt;'Raw Data'!D232, ABS('Raw Data'!E232-'Raw Data'!D232)&gt;7), 'Raw Data'!X232, 0)</f>
        <v/>
      </c>
      <c r="X237" s="2">
        <f>IF($A237, 1, 0)</f>
        <v/>
      </c>
      <c r="Y237">
        <f>IF(AND('Raw Data'!D232&gt;'Raw Data'!E232, ABS('Raw Data'!E232-'Raw Data'!D232)&gt;3), 'Raw Data'!Y232, 0)</f>
        <v/>
      </c>
      <c r="Z237" s="2">
        <f>IF($A237, 1, 0)</f>
        <v/>
      </c>
      <c r="AA237">
        <f>IF(ABS('Raw Data'!D232-'Raw Data'!E232)&lt;4, 'Raw Data'!Z232, 0)</f>
        <v/>
      </c>
      <c r="AB237" s="2">
        <f>IF($A237, 1, 0)</f>
        <v/>
      </c>
      <c r="AC237">
        <f>IF(AND('Raw Data'!E232&gt;'Raw Data'!D232, ABS('Raw Data'!E232-'Raw Data'!D232)&gt;7), 'Raw Data'!AA232, 0)</f>
        <v/>
      </c>
      <c r="AD237" s="2">
        <f>IF($A237, 1, 0)</f>
        <v/>
      </c>
      <c r="AE237">
        <f>IF(AND('Raw Data'!D232&gt;9, 'Raw Data'!E232&gt;9), 'Raw Data'!AL232, 0)</f>
        <v/>
      </c>
      <c r="AF237" s="2">
        <f>IF($A237, 1, 0)</f>
        <v/>
      </c>
      <c r="AG237">
        <f>IF(AE237=0, 'Raw Data'!AM232, 0)</f>
        <v/>
      </c>
      <c r="AH237" s="2">
        <f>IF($A237, 1, 0)</f>
        <v/>
      </c>
      <c r="AI237">
        <f>IF(AND('Raw Data'!$D232&gt;14, 'Raw Data'!$E232&gt;14), 'Raw Data'!AN232, 0)</f>
        <v/>
      </c>
      <c r="AJ237" s="2">
        <f>IF($A237, 1, 0)</f>
        <v/>
      </c>
      <c r="AK237">
        <f>IF(AI237=0, 'Raw Data'!AO232, 0)</f>
        <v/>
      </c>
      <c r="AL237" s="2">
        <f>IF($A237, 1, 0)</f>
        <v/>
      </c>
      <c r="AM237">
        <f>IF(AND('Raw Data'!$D232&gt;19, 'Raw Data'!$E232&gt;19), 'Raw Data'!AP232, 0)</f>
        <v/>
      </c>
      <c r="AN237" s="2">
        <f>IF($A237, 1, 0)</f>
        <v/>
      </c>
      <c r="AO237">
        <f>IF(AM237=0, 'Raw Data'!AQ232, 0)</f>
        <v/>
      </c>
      <c r="AP237" s="2">
        <f>IF($A237, 1, 0)</f>
        <v/>
      </c>
      <c r="AQ237">
        <f>IF(AND('Raw Data'!$D232&gt;24, 'Raw Data'!$E232&gt;24), 'Raw Data'!AR232, 0)</f>
        <v/>
      </c>
      <c r="AR237" s="2">
        <f>IF($A237, 1, 0)</f>
        <v/>
      </c>
      <c r="AS237">
        <f>IF(AQ237=0, 'Raw Data'!AS232, 0)</f>
        <v/>
      </c>
      <c r="AT237" s="2">
        <f>IF($A237, 1, 0)</f>
        <v/>
      </c>
      <c r="AU237">
        <f>IF(AND('Raw Data'!$D232&gt;29, 'Raw Data'!$E232&gt;29), 'Raw Data'!AT232, 0)</f>
        <v/>
      </c>
      <c r="AV237" s="2">
        <f>IF($A237, 1, 0)</f>
        <v/>
      </c>
      <c r="AW237">
        <f>IF(AU237=0, 'Raw Data'!AU232, 0)</f>
        <v/>
      </c>
      <c r="AX237" s="2">
        <f>IF($A237, 1, 0)</f>
        <v/>
      </c>
      <c r="AY237">
        <f>IF(ISNUMBER('Raw Data'!D232), IF(_xlfn.XLOOKUP(SMALL('Raw Data'!K232:N232, 1), K237:Q237, K237:Q237, 0)&gt;0, SMALL('Raw Data'!K232:N232, 1), 0), 0)</f>
        <v/>
      </c>
      <c r="AZ237" s="2">
        <f>IF($A237, 1, 0)</f>
        <v/>
      </c>
      <c r="BA237">
        <f>IF(ISNUMBER('Raw Data'!D232), IF(_xlfn.XLOOKUP(SMALL('Raw Data'!K232:N232, 2), K237:Q237, K237:Q237, 0)&gt;0, SMALL('Raw Data'!K232:N232, 2), 0), 0)</f>
        <v/>
      </c>
      <c r="BB237" s="2">
        <f>IF($A237, 1, 0)</f>
        <v/>
      </c>
      <c r="BC237">
        <f>IF(ISNUMBER('Raw Data'!D232), IF(_xlfn.XLOOKUP(SMALL('Raw Data'!K232:N232, 3), K237:Q237, K237:Q237, 0)&gt;0, SMALL('Raw Data'!K232:N232, 3), 0), 0)</f>
        <v/>
      </c>
      <c r="BD237" s="2">
        <f>IF($A237, 1, 0)</f>
        <v/>
      </c>
      <c r="BE237">
        <f>IF(ISNUMBER('Raw Data'!D232), IF(_xlfn.XLOOKUP(SMALL('Raw Data'!K232:N232, 4), K237:Q237, K237:Q237, 0)&gt;0, SMALL('Raw Data'!K232:N232, 4), 0), 0)</f>
        <v/>
      </c>
      <c r="BF237" s="2">
        <f>IF($A237, 1, 0)</f>
        <v/>
      </c>
      <c r="BG237">
        <f>IF(AND('Raw Data'!I232&lt;'Raw Data'!J232, 'Raw Data'!D232&gt;'Raw Data'!E232), 'Raw Data'!I232, IF(AND('Raw Data'!J232&lt;'Raw Data'!I232, 'Raw Data'!E232&gt;'Raw Data'!D232), 'Raw Data'!J232, 0))</f>
        <v/>
      </c>
      <c r="BH237">
        <f>IF(OR(AND('Raw Data'!I232&lt;'Raw Data'!J232, 'Raw Data'!I232&gt;BH$1), AND('Raw Data'!J232&lt;'Raw Data'!I232, 'Raw Data'!J232&gt;BH$1)), 1, 0)</f>
        <v/>
      </c>
      <c r="BI237">
        <f>IF(AND(BH237, ABS('Raw Data'!D232-'Raw Data'!E232)&lt;4), 'Raw Data'!Z232, 0)</f>
        <v/>
      </c>
      <c r="BJ237">
        <f>IF('Raw Data'!F232&gt;Analysis!BJ$1, 1, 0)</f>
        <v/>
      </c>
      <c r="BK237">
        <f>IF(BJ237, AQ237, 0)</f>
        <v/>
      </c>
      <c r="BL237">
        <f>IF(AND('Raw Data'!F232&lt;Analysis!BL$1, ISBLANK('Raw Data'!F232)=FALSE), 1, 0)</f>
        <v/>
      </c>
      <c r="BM237">
        <f>IF(BL237, AS237, 0)</f>
        <v/>
      </c>
      <c r="BN237">
        <f>IF(AND('Raw Data'!F232&lt;Analysis!BN$1, ISBLANK('Raw Data'!F232)=FALSE), 1, 0)</f>
        <v/>
      </c>
      <c r="BO237">
        <f>IF(BN237, AI237, 0)</f>
        <v/>
      </c>
    </row>
    <row r="238">
      <c r="A238" s="2">
        <f>'Raw Data'!A233</f>
        <v/>
      </c>
      <c r="B238" s="2">
        <f>IF(A238, 1, 0)</f>
        <v/>
      </c>
      <c r="C238">
        <f>IF('Raw Data'!D233&lt;'Raw Data'!E233, 'Raw Data'!J233, 0)</f>
        <v/>
      </c>
      <c r="D238" s="2">
        <f>IF(A238, 1, 0)</f>
        <v/>
      </c>
      <c r="E238">
        <f>IF('Raw Data'!D233&gt;'Raw Data'!E233, 'Raw Data'!I233, 0)</f>
        <v/>
      </c>
      <c r="F238" s="2">
        <f>IF('Raw Data'!F233&gt;0, 1, 0)</f>
        <v/>
      </c>
      <c r="G238">
        <f>IF(SUM('Raw Data'!D233:E233)&lt;'Raw Data'!F233, 'Raw Data'!H233, 0)</f>
        <v/>
      </c>
      <c r="H238">
        <f>IF('Raw Data'!F233&gt;0, 1, 0)</f>
        <v/>
      </c>
      <c r="I238">
        <f>IF(SUM('Raw Data'!D233:E233)&gt;'Raw Data'!F233, 'Raw Data'!G233, 0)</f>
        <v/>
      </c>
      <c r="J238" s="2">
        <f>IF($A238, 1, 0)</f>
        <v/>
      </c>
      <c r="K238">
        <f>IF(AND('Raw Data'!D233&gt;'Raw Data'!E233, ABS('Raw Data'!D233-'Raw Data'!E233)&lt;14), 'Raw Data'!K233, 0)</f>
        <v/>
      </c>
      <c r="L238" s="2">
        <f>IF($A238, 1, 0)</f>
        <v/>
      </c>
      <c r="M238">
        <f>IF(AND('Raw Data'!D233&gt;'Raw Data'!E233, ABS('Raw Data'!D233-'Raw Data'!E233)&gt;13), 'Raw Data'!L233, 0)</f>
        <v/>
      </c>
      <c r="N238" s="2">
        <f>IF($A238, 1, 0)</f>
        <v/>
      </c>
      <c r="O238">
        <f>IF(AND('Raw Data'!E233&gt;'Raw Data'!D233, ABS('Raw Data'!E233-'Raw Data'!D233)&lt;14), 'Raw Data'!M233, 0)</f>
        <v/>
      </c>
      <c r="P238" s="2">
        <f>IF($A238, 1, 0)</f>
        <v/>
      </c>
      <c r="Q238">
        <f>IF(AND('Raw Data'!E233&gt;'Raw Data'!D233, ABS('Raw Data'!E233-'Raw Data'!D233)&gt;13), 'Raw Data'!N233, 0)</f>
        <v/>
      </c>
      <c r="R238" s="2">
        <f>IF($A238, 1, 0)</f>
        <v/>
      </c>
      <c r="S238">
        <f>IF(AND('Raw Data'!D233&gt;'Raw Data'!E233, ABS('Raw Data'!E233-'Raw Data'!D233)&gt;7), 'Raw Data'!V233, 0)</f>
        <v/>
      </c>
      <c r="T238" s="2">
        <f>IF($A238, 1, 0)</f>
        <v/>
      </c>
      <c r="U238">
        <f>IF(ABS('Raw Data'!D233-'Raw Data'!E233)&lt;8, 'Raw Data'!W233, 0)</f>
        <v/>
      </c>
      <c r="V238" s="2">
        <f>IF($A238, 1, 0)</f>
        <v/>
      </c>
      <c r="W238">
        <f>IF(AND('Raw Data'!E233&gt;'Raw Data'!D233, ABS('Raw Data'!E233-'Raw Data'!D233)&gt;7), 'Raw Data'!X233, 0)</f>
        <v/>
      </c>
      <c r="X238" s="2">
        <f>IF($A238, 1, 0)</f>
        <v/>
      </c>
      <c r="Y238">
        <f>IF(AND('Raw Data'!D233&gt;'Raw Data'!E233, ABS('Raw Data'!E233-'Raw Data'!D233)&gt;3), 'Raw Data'!Y233, 0)</f>
        <v/>
      </c>
      <c r="Z238" s="2">
        <f>IF($A238, 1, 0)</f>
        <v/>
      </c>
      <c r="AA238">
        <f>IF(ABS('Raw Data'!D233-'Raw Data'!E233)&lt;4, 'Raw Data'!Z233, 0)</f>
        <v/>
      </c>
      <c r="AB238" s="2">
        <f>IF($A238, 1, 0)</f>
        <v/>
      </c>
      <c r="AC238">
        <f>IF(AND('Raw Data'!E233&gt;'Raw Data'!D233, ABS('Raw Data'!E233-'Raw Data'!D233)&gt;7), 'Raw Data'!AA233, 0)</f>
        <v/>
      </c>
      <c r="AD238" s="2">
        <f>IF($A238, 1, 0)</f>
        <v/>
      </c>
      <c r="AE238">
        <f>IF(AND('Raw Data'!D233&gt;9, 'Raw Data'!E233&gt;9), 'Raw Data'!AL233, 0)</f>
        <v/>
      </c>
      <c r="AF238" s="2">
        <f>IF($A238, 1, 0)</f>
        <v/>
      </c>
      <c r="AG238">
        <f>IF(AE238=0, 'Raw Data'!AM233, 0)</f>
        <v/>
      </c>
      <c r="AH238" s="2">
        <f>IF($A238, 1, 0)</f>
        <v/>
      </c>
      <c r="AI238">
        <f>IF(AND('Raw Data'!$D233&gt;14, 'Raw Data'!$E233&gt;14), 'Raw Data'!AN233, 0)</f>
        <v/>
      </c>
      <c r="AJ238" s="2">
        <f>IF($A238, 1, 0)</f>
        <v/>
      </c>
      <c r="AK238">
        <f>IF(AI238=0, 'Raw Data'!AO233, 0)</f>
        <v/>
      </c>
      <c r="AL238" s="2">
        <f>IF($A238, 1, 0)</f>
        <v/>
      </c>
      <c r="AM238">
        <f>IF(AND('Raw Data'!$D233&gt;19, 'Raw Data'!$E233&gt;19), 'Raw Data'!AP233, 0)</f>
        <v/>
      </c>
      <c r="AN238" s="2">
        <f>IF($A238, 1, 0)</f>
        <v/>
      </c>
      <c r="AO238">
        <f>IF(AM238=0, 'Raw Data'!AQ233, 0)</f>
        <v/>
      </c>
      <c r="AP238" s="2">
        <f>IF($A238, 1, 0)</f>
        <v/>
      </c>
      <c r="AQ238">
        <f>IF(AND('Raw Data'!$D233&gt;24, 'Raw Data'!$E233&gt;24), 'Raw Data'!AR233, 0)</f>
        <v/>
      </c>
      <c r="AR238" s="2">
        <f>IF($A238, 1, 0)</f>
        <v/>
      </c>
      <c r="AS238">
        <f>IF(AQ238=0, 'Raw Data'!AS233, 0)</f>
        <v/>
      </c>
      <c r="AT238" s="2">
        <f>IF($A238, 1, 0)</f>
        <v/>
      </c>
      <c r="AU238">
        <f>IF(AND('Raw Data'!$D233&gt;29, 'Raw Data'!$E233&gt;29), 'Raw Data'!AT233, 0)</f>
        <v/>
      </c>
      <c r="AV238" s="2">
        <f>IF($A238, 1, 0)</f>
        <v/>
      </c>
      <c r="AW238">
        <f>IF(AU238=0, 'Raw Data'!AU233, 0)</f>
        <v/>
      </c>
      <c r="AX238" s="2">
        <f>IF($A238, 1, 0)</f>
        <v/>
      </c>
      <c r="AY238">
        <f>IF(ISNUMBER('Raw Data'!D233), IF(_xlfn.XLOOKUP(SMALL('Raw Data'!K233:N233, 1), K238:Q238, K238:Q238, 0)&gt;0, SMALL('Raw Data'!K233:N233, 1), 0), 0)</f>
        <v/>
      </c>
      <c r="AZ238" s="2">
        <f>IF($A238, 1, 0)</f>
        <v/>
      </c>
      <c r="BA238">
        <f>IF(ISNUMBER('Raw Data'!D233), IF(_xlfn.XLOOKUP(SMALL('Raw Data'!K233:N233, 2), K238:Q238, K238:Q238, 0)&gt;0, SMALL('Raw Data'!K233:N233, 2), 0), 0)</f>
        <v/>
      </c>
      <c r="BB238" s="2">
        <f>IF($A238, 1, 0)</f>
        <v/>
      </c>
      <c r="BC238">
        <f>IF(ISNUMBER('Raw Data'!D233), IF(_xlfn.XLOOKUP(SMALL('Raw Data'!K233:N233, 3), K238:Q238, K238:Q238, 0)&gt;0, SMALL('Raw Data'!K233:N233, 3), 0), 0)</f>
        <v/>
      </c>
      <c r="BD238" s="2">
        <f>IF($A238, 1, 0)</f>
        <v/>
      </c>
      <c r="BE238">
        <f>IF(ISNUMBER('Raw Data'!D233), IF(_xlfn.XLOOKUP(SMALL('Raw Data'!K233:N233, 4), K238:Q238, K238:Q238, 0)&gt;0, SMALL('Raw Data'!K233:N233, 4), 0), 0)</f>
        <v/>
      </c>
      <c r="BF238" s="2">
        <f>IF($A238, 1, 0)</f>
        <v/>
      </c>
      <c r="BG238">
        <f>IF(AND('Raw Data'!I233&lt;'Raw Data'!J233, 'Raw Data'!D233&gt;'Raw Data'!E233), 'Raw Data'!I233, IF(AND('Raw Data'!J233&lt;'Raw Data'!I233, 'Raw Data'!E233&gt;'Raw Data'!D233), 'Raw Data'!J233, 0))</f>
        <v/>
      </c>
      <c r="BH238">
        <f>IF(OR(AND('Raw Data'!I233&lt;'Raw Data'!J233, 'Raw Data'!I233&gt;BH$1), AND('Raw Data'!J233&lt;'Raw Data'!I233, 'Raw Data'!J233&gt;BH$1)), 1, 0)</f>
        <v/>
      </c>
      <c r="BI238">
        <f>IF(AND(BH238, ABS('Raw Data'!D233-'Raw Data'!E233)&lt;4), 'Raw Data'!Z233, 0)</f>
        <v/>
      </c>
      <c r="BJ238">
        <f>IF('Raw Data'!F233&gt;Analysis!BJ$1, 1, 0)</f>
        <v/>
      </c>
      <c r="BK238">
        <f>IF(BJ238, AQ238, 0)</f>
        <v/>
      </c>
      <c r="BL238">
        <f>IF(AND('Raw Data'!F233&lt;Analysis!BL$1, ISBLANK('Raw Data'!F233)=FALSE), 1, 0)</f>
        <v/>
      </c>
      <c r="BM238">
        <f>IF(BL238, AS238, 0)</f>
        <v/>
      </c>
      <c r="BN238">
        <f>IF(AND('Raw Data'!F233&lt;Analysis!BN$1, ISBLANK('Raw Data'!F233)=FALSE), 1, 0)</f>
        <v/>
      </c>
      <c r="BO238">
        <f>IF(BN238, AI238, 0)</f>
        <v/>
      </c>
    </row>
    <row r="239">
      <c r="A239" s="2">
        <f>'Raw Data'!A234</f>
        <v/>
      </c>
      <c r="B239" s="2">
        <f>IF(A239, 1, 0)</f>
        <v/>
      </c>
      <c r="C239">
        <f>IF('Raw Data'!D234&lt;'Raw Data'!E234, 'Raw Data'!J234, 0)</f>
        <v/>
      </c>
      <c r="D239" s="2">
        <f>IF(A239, 1, 0)</f>
        <v/>
      </c>
      <c r="E239">
        <f>IF('Raw Data'!D234&gt;'Raw Data'!E234, 'Raw Data'!I234, 0)</f>
        <v/>
      </c>
      <c r="F239" s="2">
        <f>IF('Raw Data'!F234&gt;0, 1, 0)</f>
        <v/>
      </c>
      <c r="G239">
        <f>IF(SUM('Raw Data'!D234:E234)&lt;'Raw Data'!F234, 'Raw Data'!H234, 0)</f>
        <v/>
      </c>
      <c r="H239">
        <f>IF('Raw Data'!F234&gt;0, 1, 0)</f>
        <v/>
      </c>
      <c r="I239">
        <f>IF(SUM('Raw Data'!D234:E234)&gt;'Raw Data'!F234, 'Raw Data'!G234, 0)</f>
        <v/>
      </c>
      <c r="J239" s="2">
        <f>IF($A239, 1, 0)</f>
        <v/>
      </c>
      <c r="K239">
        <f>IF(AND('Raw Data'!D234&gt;'Raw Data'!E234, ABS('Raw Data'!D234-'Raw Data'!E234)&lt;14), 'Raw Data'!K234, 0)</f>
        <v/>
      </c>
      <c r="L239" s="2">
        <f>IF($A239, 1, 0)</f>
        <v/>
      </c>
      <c r="M239">
        <f>IF(AND('Raw Data'!D234&gt;'Raw Data'!E234, ABS('Raw Data'!D234-'Raw Data'!E234)&gt;13), 'Raw Data'!L234, 0)</f>
        <v/>
      </c>
      <c r="N239" s="2">
        <f>IF($A239, 1, 0)</f>
        <v/>
      </c>
      <c r="O239">
        <f>IF(AND('Raw Data'!E234&gt;'Raw Data'!D234, ABS('Raw Data'!E234-'Raw Data'!D234)&lt;14), 'Raw Data'!M234, 0)</f>
        <v/>
      </c>
      <c r="P239" s="2">
        <f>IF($A239, 1, 0)</f>
        <v/>
      </c>
      <c r="Q239">
        <f>IF(AND('Raw Data'!E234&gt;'Raw Data'!D234, ABS('Raw Data'!E234-'Raw Data'!D234)&gt;13), 'Raw Data'!N234, 0)</f>
        <v/>
      </c>
      <c r="R239" s="2">
        <f>IF($A239, 1, 0)</f>
        <v/>
      </c>
      <c r="S239">
        <f>IF(AND('Raw Data'!D234&gt;'Raw Data'!E234, ABS('Raw Data'!E234-'Raw Data'!D234)&gt;7), 'Raw Data'!V234, 0)</f>
        <v/>
      </c>
      <c r="T239" s="2">
        <f>IF($A239, 1, 0)</f>
        <v/>
      </c>
      <c r="U239">
        <f>IF(ABS('Raw Data'!D234-'Raw Data'!E234)&lt;8, 'Raw Data'!W234, 0)</f>
        <v/>
      </c>
      <c r="V239" s="2">
        <f>IF($A239, 1, 0)</f>
        <v/>
      </c>
      <c r="W239">
        <f>IF(AND('Raw Data'!E234&gt;'Raw Data'!D234, ABS('Raw Data'!E234-'Raw Data'!D234)&gt;7), 'Raw Data'!X234, 0)</f>
        <v/>
      </c>
      <c r="X239" s="2">
        <f>IF($A239, 1, 0)</f>
        <v/>
      </c>
      <c r="Y239">
        <f>IF(AND('Raw Data'!D234&gt;'Raw Data'!E234, ABS('Raw Data'!E234-'Raw Data'!D234)&gt;3), 'Raw Data'!Y234, 0)</f>
        <v/>
      </c>
      <c r="Z239" s="2">
        <f>IF($A239, 1, 0)</f>
        <v/>
      </c>
      <c r="AA239">
        <f>IF(ABS('Raw Data'!D234-'Raw Data'!E234)&lt;4, 'Raw Data'!Z234, 0)</f>
        <v/>
      </c>
      <c r="AB239" s="2">
        <f>IF($A239, 1, 0)</f>
        <v/>
      </c>
      <c r="AC239">
        <f>IF(AND('Raw Data'!E234&gt;'Raw Data'!D234, ABS('Raw Data'!E234-'Raw Data'!D234)&gt;7), 'Raw Data'!AA234, 0)</f>
        <v/>
      </c>
      <c r="AD239" s="2">
        <f>IF($A239, 1, 0)</f>
        <v/>
      </c>
      <c r="AE239">
        <f>IF(AND('Raw Data'!D234&gt;9, 'Raw Data'!E234&gt;9), 'Raw Data'!AL234, 0)</f>
        <v/>
      </c>
      <c r="AF239" s="2">
        <f>IF($A239, 1, 0)</f>
        <v/>
      </c>
      <c r="AG239">
        <f>IF(AE239=0, 'Raw Data'!AM234, 0)</f>
        <v/>
      </c>
      <c r="AH239" s="2">
        <f>IF($A239, 1, 0)</f>
        <v/>
      </c>
      <c r="AI239">
        <f>IF(AND('Raw Data'!$D234&gt;14, 'Raw Data'!$E234&gt;14), 'Raw Data'!AN234, 0)</f>
        <v/>
      </c>
      <c r="AJ239" s="2">
        <f>IF($A239, 1, 0)</f>
        <v/>
      </c>
      <c r="AK239">
        <f>IF(AI239=0, 'Raw Data'!AO234, 0)</f>
        <v/>
      </c>
      <c r="AL239" s="2">
        <f>IF($A239, 1, 0)</f>
        <v/>
      </c>
      <c r="AM239">
        <f>IF(AND('Raw Data'!$D234&gt;19, 'Raw Data'!$E234&gt;19), 'Raw Data'!AP234, 0)</f>
        <v/>
      </c>
      <c r="AN239" s="2">
        <f>IF($A239, 1, 0)</f>
        <v/>
      </c>
      <c r="AO239">
        <f>IF(AM239=0, 'Raw Data'!AQ234, 0)</f>
        <v/>
      </c>
      <c r="AP239" s="2">
        <f>IF($A239, 1, 0)</f>
        <v/>
      </c>
      <c r="AQ239">
        <f>IF(AND('Raw Data'!$D234&gt;24, 'Raw Data'!$E234&gt;24), 'Raw Data'!AR234, 0)</f>
        <v/>
      </c>
      <c r="AR239" s="2">
        <f>IF($A239, 1, 0)</f>
        <v/>
      </c>
      <c r="AS239">
        <f>IF(AQ239=0, 'Raw Data'!AS234, 0)</f>
        <v/>
      </c>
      <c r="AT239" s="2">
        <f>IF($A239, 1, 0)</f>
        <v/>
      </c>
      <c r="AU239">
        <f>IF(AND('Raw Data'!$D234&gt;29, 'Raw Data'!$E234&gt;29), 'Raw Data'!AT234, 0)</f>
        <v/>
      </c>
      <c r="AV239" s="2">
        <f>IF($A239, 1, 0)</f>
        <v/>
      </c>
      <c r="AW239">
        <f>IF(AU239=0, 'Raw Data'!AU234, 0)</f>
        <v/>
      </c>
      <c r="AX239" s="2">
        <f>IF($A239, 1, 0)</f>
        <v/>
      </c>
      <c r="AY239">
        <f>IF(ISNUMBER('Raw Data'!D234), IF(_xlfn.XLOOKUP(SMALL('Raw Data'!K234:N234, 1), K239:Q239, K239:Q239, 0)&gt;0, SMALL('Raw Data'!K234:N234, 1), 0), 0)</f>
        <v/>
      </c>
      <c r="AZ239" s="2">
        <f>IF($A239, 1, 0)</f>
        <v/>
      </c>
      <c r="BA239">
        <f>IF(ISNUMBER('Raw Data'!D234), IF(_xlfn.XLOOKUP(SMALL('Raw Data'!K234:N234, 2), K239:Q239, K239:Q239, 0)&gt;0, SMALL('Raw Data'!K234:N234, 2), 0), 0)</f>
        <v/>
      </c>
      <c r="BB239" s="2">
        <f>IF($A239, 1, 0)</f>
        <v/>
      </c>
      <c r="BC239">
        <f>IF(ISNUMBER('Raw Data'!D234), IF(_xlfn.XLOOKUP(SMALL('Raw Data'!K234:N234, 3), K239:Q239, K239:Q239, 0)&gt;0, SMALL('Raw Data'!K234:N234, 3), 0), 0)</f>
        <v/>
      </c>
      <c r="BD239" s="2">
        <f>IF($A239, 1, 0)</f>
        <v/>
      </c>
      <c r="BE239">
        <f>IF(ISNUMBER('Raw Data'!D234), IF(_xlfn.XLOOKUP(SMALL('Raw Data'!K234:N234, 4), K239:Q239, K239:Q239, 0)&gt;0, SMALL('Raw Data'!K234:N234, 4), 0), 0)</f>
        <v/>
      </c>
      <c r="BF239" s="2">
        <f>IF($A239, 1, 0)</f>
        <v/>
      </c>
      <c r="BG239">
        <f>IF(AND('Raw Data'!I234&lt;'Raw Data'!J234, 'Raw Data'!D234&gt;'Raw Data'!E234), 'Raw Data'!I234, IF(AND('Raw Data'!J234&lt;'Raw Data'!I234, 'Raw Data'!E234&gt;'Raw Data'!D234), 'Raw Data'!J234, 0))</f>
        <v/>
      </c>
      <c r="BH239">
        <f>IF(OR(AND('Raw Data'!I234&lt;'Raw Data'!J234, 'Raw Data'!I234&gt;BH$1), AND('Raw Data'!J234&lt;'Raw Data'!I234, 'Raw Data'!J234&gt;BH$1)), 1, 0)</f>
        <v/>
      </c>
      <c r="BI239">
        <f>IF(AND(BH239, ABS('Raw Data'!D234-'Raw Data'!E234)&lt;4), 'Raw Data'!Z234, 0)</f>
        <v/>
      </c>
      <c r="BJ239">
        <f>IF('Raw Data'!F234&gt;Analysis!BJ$1, 1, 0)</f>
        <v/>
      </c>
      <c r="BK239">
        <f>IF(BJ239, AQ239, 0)</f>
        <v/>
      </c>
      <c r="BL239">
        <f>IF(AND('Raw Data'!F234&lt;Analysis!BL$1, ISBLANK('Raw Data'!F234)=FALSE), 1, 0)</f>
        <v/>
      </c>
      <c r="BM239">
        <f>IF(BL239, AS239, 0)</f>
        <v/>
      </c>
      <c r="BN239">
        <f>IF(AND('Raw Data'!F234&lt;Analysis!BN$1, ISBLANK('Raw Data'!F234)=FALSE), 1, 0)</f>
        <v/>
      </c>
      <c r="BO239">
        <f>IF(BN239, AI239, 0)</f>
        <v/>
      </c>
    </row>
    <row r="240">
      <c r="A240" s="2">
        <f>'Raw Data'!A235</f>
        <v/>
      </c>
      <c r="B240" s="2">
        <f>IF(A240, 1, 0)</f>
        <v/>
      </c>
      <c r="C240">
        <f>IF('Raw Data'!D235&lt;'Raw Data'!E235, 'Raw Data'!J235, 0)</f>
        <v/>
      </c>
      <c r="D240" s="2">
        <f>IF(A240, 1, 0)</f>
        <v/>
      </c>
      <c r="E240">
        <f>IF('Raw Data'!D235&gt;'Raw Data'!E235, 'Raw Data'!I235, 0)</f>
        <v/>
      </c>
      <c r="F240" s="2">
        <f>IF('Raw Data'!F235&gt;0, 1, 0)</f>
        <v/>
      </c>
      <c r="G240">
        <f>IF(SUM('Raw Data'!D235:E235)&lt;'Raw Data'!F235, 'Raw Data'!H235, 0)</f>
        <v/>
      </c>
      <c r="H240">
        <f>IF('Raw Data'!F235&gt;0, 1, 0)</f>
        <v/>
      </c>
      <c r="I240">
        <f>IF(SUM('Raw Data'!D235:E235)&gt;'Raw Data'!F235, 'Raw Data'!G235, 0)</f>
        <v/>
      </c>
      <c r="J240" s="2">
        <f>IF($A240, 1, 0)</f>
        <v/>
      </c>
      <c r="K240">
        <f>IF(AND('Raw Data'!D235&gt;'Raw Data'!E235, ABS('Raw Data'!D235-'Raw Data'!E235)&lt;14), 'Raw Data'!K235, 0)</f>
        <v/>
      </c>
      <c r="L240" s="2">
        <f>IF($A240, 1, 0)</f>
        <v/>
      </c>
      <c r="M240">
        <f>IF(AND('Raw Data'!D235&gt;'Raw Data'!E235, ABS('Raw Data'!D235-'Raw Data'!E235)&gt;13), 'Raw Data'!L235, 0)</f>
        <v/>
      </c>
      <c r="N240" s="2">
        <f>IF($A240, 1, 0)</f>
        <v/>
      </c>
      <c r="O240">
        <f>IF(AND('Raw Data'!E235&gt;'Raw Data'!D235, ABS('Raw Data'!E235-'Raw Data'!D235)&lt;14), 'Raw Data'!M235, 0)</f>
        <v/>
      </c>
      <c r="P240" s="2">
        <f>IF($A240, 1, 0)</f>
        <v/>
      </c>
      <c r="Q240">
        <f>IF(AND('Raw Data'!E235&gt;'Raw Data'!D235, ABS('Raw Data'!E235-'Raw Data'!D235)&gt;13), 'Raw Data'!N235, 0)</f>
        <v/>
      </c>
      <c r="R240" s="2">
        <f>IF($A240, 1, 0)</f>
        <v/>
      </c>
      <c r="S240">
        <f>IF(AND('Raw Data'!D235&gt;'Raw Data'!E235, ABS('Raw Data'!E235-'Raw Data'!D235)&gt;7), 'Raw Data'!V235, 0)</f>
        <v/>
      </c>
      <c r="T240" s="2">
        <f>IF($A240, 1, 0)</f>
        <v/>
      </c>
      <c r="U240">
        <f>IF(ABS('Raw Data'!D235-'Raw Data'!E235)&lt;8, 'Raw Data'!W235, 0)</f>
        <v/>
      </c>
      <c r="V240" s="2">
        <f>IF($A240, 1, 0)</f>
        <v/>
      </c>
      <c r="W240">
        <f>IF(AND('Raw Data'!E235&gt;'Raw Data'!D235, ABS('Raw Data'!E235-'Raw Data'!D235)&gt;7), 'Raw Data'!X235, 0)</f>
        <v/>
      </c>
      <c r="X240" s="2">
        <f>IF($A240, 1, 0)</f>
        <v/>
      </c>
      <c r="Y240">
        <f>IF(AND('Raw Data'!D235&gt;'Raw Data'!E235, ABS('Raw Data'!E235-'Raw Data'!D235)&gt;3), 'Raw Data'!Y235, 0)</f>
        <v/>
      </c>
      <c r="Z240" s="2">
        <f>IF($A240, 1, 0)</f>
        <v/>
      </c>
      <c r="AA240">
        <f>IF(ABS('Raw Data'!D235-'Raw Data'!E235)&lt;4, 'Raw Data'!Z235, 0)</f>
        <v/>
      </c>
      <c r="AB240" s="2">
        <f>IF($A240, 1, 0)</f>
        <v/>
      </c>
      <c r="AC240">
        <f>IF(AND('Raw Data'!E235&gt;'Raw Data'!D235, ABS('Raw Data'!E235-'Raw Data'!D235)&gt;7), 'Raw Data'!AA235, 0)</f>
        <v/>
      </c>
      <c r="AD240" s="2">
        <f>IF($A240, 1, 0)</f>
        <v/>
      </c>
      <c r="AE240">
        <f>IF(AND('Raw Data'!D235&gt;9, 'Raw Data'!E235&gt;9), 'Raw Data'!AL235, 0)</f>
        <v/>
      </c>
      <c r="AF240" s="2">
        <f>IF($A240, 1, 0)</f>
        <v/>
      </c>
      <c r="AG240">
        <f>IF(AE240=0, 'Raw Data'!AM235, 0)</f>
        <v/>
      </c>
      <c r="AH240" s="2">
        <f>IF($A240, 1, 0)</f>
        <v/>
      </c>
      <c r="AI240">
        <f>IF(AND('Raw Data'!$D235&gt;14, 'Raw Data'!$E235&gt;14), 'Raw Data'!AN235, 0)</f>
        <v/>
      </c>
      <c r="AJ240" s="2">
        <f>IF($A240, 1, 0)</f>
        <v/>
      </c>
      <c r="AK240">
        <f>IF(AI240=0, 'Raw Data'!AO235, 0)</f>
        <v/>
      </c>
      <c r="AL240" s="2">
        <f>IF($A240, 1, 0)</f>
        <v/>
      </c>
      <c r="AM240">
        <f>IF(AND('Raw Data'!$D235&gt;19, 'Raw Data'!$E235&gt;19), 'Raw Data'!AP235, 0)</f>
        <v/>
      </c>
      <c r="AN240" s="2">
        <f>IF($A240, 1, 0)</f>
        <v/>
      </c>
      <c r="AO240">
        <f>IF(AM240=0, 'Raw Data'!AQ235, 0)</f>
        <v/>
      </c>
      <c r="AP240" s="2">
        <f>IF($A240, 1, 0)</f>
        <v/>
      </c>
      <c r="AQ240">
        <f>IF(AND('Raw Data'!$D235&gt;24, 'Raw Data'!$E235&gt;24), 'Raw Data'!AR235, 0)</f>
        <v/>
      </c>
      <c r="AR240" s="2">
        <f>IF($A240, 1, 0)</f>
        <v/>
      </c>
      <c r="AS240">
        <f>IF(AQ240=0, 'Raw Data'!AS235, 0)</f>
        <v/>
      </c>
      <c r="AT240" s="2">
        <f>IF($A240, 1, 0)</f>
        <v/>
      </c>
      <c r="AU240">
        <f>IF(AND('Raw Data'!$D235&gt;29, 'Raw Data'!$E235&gt;29), 'Raw Data'!AT235, 0)</f>
        <v/>
      </c>
      <c r="AV240" s="2">
        <f>IF($A240, 1, 0)</f>
        <v/>
      </c>
      <c r="AW240">
        <f>IF(AU240=0, 'Raw Data'!AU235, 0)</f>
        <v/>
      </c>
      <c r="AX240" s="2">
        <f>IF($A240, 1, 0)</f>
        <v/>
      </c>
      <c r="AY240">
        <f>IF(ISNUMBER('Raw Data'!D235), IF(_xlfn.XLOOKUP(SMALL('Raw Data'!K235:N235, 1), K240:Q240, K240:Q240, 0)&gt;0, SMALL('Raw Data'!K235:N235, 1), 0), 0)</f>
        <v/>
      </c>
      <c r="AZ240" s="2">
        <f>IF($A240, 1, 0)</f>
        <v/>
      </c>
      <c r="BA240">
        <f>IF(ISNUMBER('Raw Data'!D235), IF(_xlfn.XLOOKUP(SMALL('Raw Data'!K235:N235, 2), K240:Q240, K240:Q240, 0)&gt;0, SMALL('Raw Data'!K235:N235, 2), 0), 0)</f>
        <v/>
      </c>
      <c r="BB240" s="2">
        <f>IF($A240, 1, 0)</f>
        <v/>
      </c>
      <c r="BC240">
        <f>IF(ISNUMBER('Raw Data'!D235), IF(_xlfn.XLOOKUP(SMALL('Raw Data'!K235:N235, 3), K240:Q240, K240:Q240, 0)&gt;0, SMALL('Raw Data'!K235:N235, 3), 0), 0)</f>
        <v/>
      </c>
      <c r="BD240" s="2">
        <f>IF($A240, 1, 0)</f>
        <v/>
      </c>
      <c r="BE240">
        <f>IF(ISNUMBER('Raw Data'!D235), IF(_xlfn.XLOOKUP(SMALL('Raw Data'!K235:N235, 4), K240:Q240, K240:Q240, 0)&gt;0, SMALL('Raw Data'!K235:N235, 4), 0), 0)</f>
        <v/>
      </c>
      <c r="BF240" s="2">
        <f>IF($A240, 1, 0)</f>
        <v/>
      </c>
      <c r="BG240">
        <f>IF(AND('Raw Data'!I235&lt;'Raw Data'!J235, 'Raw Data'!D235&gt;'Raw Data'!E235), 'Raw Data'!I235, IF(AND('Raw Data'!J235&lt;'Raw Data'!I235, 'Raw Data'!E235&gt;'Raw Data'!D235), 'Raw Data'!J235, 0))</f>
        <v/>
      </c>
      <c r="BH240">
        <f>IF(OR(AND('Raw Data'!I235&lt;'Raw Data'!J235, 'Raw Data'!I235&gt;BH$1), AND('Raw Data'!J235&lt;'Raw Data'!I235, 'Raw Data'!J235&gt;BH$1)), 1, 0)</f>
        <v/>
      </c>
      <c r="BI240">
        <f>IF(AND(BH240, ABS('Raw Data'!D235-'Raw Data'!E235)&lt;4), 'Raw Data'!Z235, 0)</f>
        <v/>
      </c>
      <c r="BJ240">
        <f>IF('Raw Data'!F235&gt;Analysis!BJ$1, 1, 0)</f>
        <v/>
      </c>
      <c r="BK240">
        <f>IF(BJ240, AQ240, 0)</f>
        <v/>
      </c>
      <c r="BL240">
        <f>IF(AND('Raw Data'!F235&lt;Analysis!BL$1, ISBLANK('Raw Data'!F235)=FALSE), 1, 0)</f>
        <v/>
      </c>
      <c r="BM240">
        <f>IF(BL240, AS240, 0)</f>
        <v/>
      </c>
      <c r="BN240">
        <f>IF(AND('Raw Data'!F235&lt;Analysis!BN$1, ISBLANK('Raw Data'!F235)=FALSE), 1, 0)</f>
        <v/>
      </c>
      <c r="BO240">
        <f>IF(BN240, AI240, 0)</f>
        <v/>
      </c>
    </row>
    <row r="241">
      <c r="A241" s="2">
        <f>'Raw Data'!A236</f>
        <v/>
      </c>
      <c r="B241" s="2">
        <f>IF(A241, 1, 0)</f>
        <v/>
      </c>
      <c r="C241">
        <f>IF('Raw Data'!D236&lt;'Raw Data'!E236, 'Raw Data'!J236, 0)</f>
        <v/>
      </c>
      <c r="D241" s="2">
        <f>IF(A241, 1, 0)</f>
        <v/>
      </c>
      <c r="E241">
        <f>IF('Raw Data'!D236&gt;'Raw Data'!E236, 'Raw Data'!I236, 0)</f>
        <v/>
      </c>
      <c r="F241" s="2">
        <f>IF('Raw Data'!F236&gt;0, 1, 0)</f>
        <v/>
      </c>
      <c r="G241">
        <f>IF(SUM('Raw Data'!D236:E236)&lt;'Raw Data'!F236, 'Raw Data'!H236, 0)</f>
        <v/>
      </c>
      <c r="H241">
        <f>IF('Raw Data'!F236&gt;0, 1, 0)</f>
        <v/>
      </c>
      <c r="I241">
        <f>IF(SUM('Raw Data'!D236:E236)&gt;'Raw Data'!F236, 'Raw Data'!G236, 0)</f>
        <v/>
      </c>
      <c r="J241" s="2">
        <f>IF($A241, 1, 0)</f>
        <v/>
      </c>
      <c r="K241">
        <f>IF(AND('Raw Data'!D236&gt;'Raw Data'!E236, ABS('Raw Data'!D236-'Raw Data'!E236)&lt;14), 'Raw Data'!K236, 0)</f>
        <v/>
      </c>
      <c r="L241" s="2">
        <f>IF($A241, 1, 0)</f>
        <v/>
      </c>
      <c r="M241">
        <f>IF(AND('Raw Data'!D236&gt;'Raw Data'!E236, ABS('Raw Data'!D236-'Raw Data'!E236)&gt;13), 'Raw Data'!L236, 0)</f>
        <v/>
      </c>
      <c r="N241" s="2">
        <f>IF($A241, 1, 0)</f>
        <v/>
      </c>
      <c r="O241">
        <f>IF(AND('Raw Data'!E236&gt;'Raw Data'!D236, ABS('Raw Data'!E236-'Raw Data'!D236)&lt;14), 'Raw Data'!M236, 0)</f>
        <v/>
      </c>
      <c r="P241" s="2">
        <f>IF($A241, 1, 0)</f>
        <v/>
      </c>
      <c r="Q241">
        <f>IF(AND('Raw Data'!E236&gt;'Raw Data'!D236, ABS('Raw Data'!E236-'Raw Data'!D236)&gt;13), 'Raw Data'!N236, 0)</f>
        <v/>
      </c>
      <c r="R241" s="2">
        <f>IF($A241, 1, 0)</f>
        <v/>
      </c>
      <c r="S241">
        <f>IF(AND('Raw Data'!D236&gt;'Raw Data'!E236, ABS('Raw Data'!E236-'Raw Data'!D236)&gt;7), 'Raw Data'!V236, 0)</f>
        <v/>
      </c>
      <c r="T241" s="2">
        <f>IF($A241, 1, 0)</f>
        <v/>
      </c>
      <c r="U241">
        <f>IF(ABS('Raw Data'!D236-'Raw Data'!E236)&lt;8, 'Raw Data'!W236, 0)</f>
        <v/>
      </c>
      <c r="V241" s="2">
        <f>IF($A241, 1, 0)</f>
        <v/>
      </c>
      <c r="W241">
        <f>IF(AND('Raw Data'!E236&gt;'Raw Data'!D236, ABS('Raw Data'!E236-'Raw Data'!D236)&gt;7), 'Raw Data'!X236, 0)</f>
        <v/>
      </c>
      <c r="X241" s="2">
        <f>IF($A241, 1, 0)</f>
        <v/>
      </c>
      <c r="Y241">
        <f>IF(AND('Raw Data'!D236&gt;'Raw Data'!E236, ABS('Raw Data'!E236-'Raw Data'!D236)&gt;3), 'Raw Data'!Y236, 0)</f>
        <v/>
      </c>
      <c r="Z241" s="2">
        <f>IF($A241, 1, 0)</f>
        <v/>
      </c>
      <c r="AA241">
        <f>IF(ABS('Raw Data'!D236-'Raw Data'!E236)&lt;4, 'Raw Data'!Z236, 0)</f>
        <v/>
      </c>
      <c r="AB241" s="2">
        <f>IF($A241, 1, 0)</f>
        <v/>
      </c>
      <c r="AC241">
        <f>IF(AND('Raw Data'!E236&gt;'Raw Data'!D236, ABS('Raw Data'!E236-'Raw Data'!D236)&gt;7), 'Raw Data'!AA236, 0)</f>
        <v/>
      </c>
      <c r="AD241" s="2">
        <f>IF($A241, 1, 0)</f>
        <v/>
      </c>
      <c r="AE241">
        <f>IF(AND('Raw Data'!D236&gt;9, 'Raw Data'!E236&gt;9), 'Raw Data'!AL236, 0)</f>
        <v/>
      </c>
      <c r="AF241" s="2">
        <f>IF($A241, 1, 0)</f>
        <v/>
      </c>
      <c r="AG241">
        <f>IF(AE241=0, 'Raw Data'!AM236, 0)</f>
        <v/>
      </c>
      <c r="AH241" s="2">
        <f>IF($A241, 1, 0)</f>
        <v/>
      </c>
      <c r="AI241">
        <f>IF(AND('Raw Data'!$D236&gt;14, 'Raw Data'!$E236&gt;14), 'Raw Data'!AN236, 0)</f>
        <v/>
      </c>
      <c r="AJ241" s="2">
        <f>IF($A241, 1, 0)</f>
        <v/>
      </c>
      <c r="AK241">
        <f>IF(AI241=0, 'Raw Data'!AO236, 0)</f>
        <v/>
      </c>
      <c r="AL241" s="2">
        <f>IF($A241, 1, 0)</f>
        <v/>
      </c>
      <c r="AM241">
        <f>IF(AND('Raw Data'!$D236&gt;19, 'Raw Data'!$E236&gt;19), 'Raw Data'!AP236, 0)</f>
        <v/>
      </c>
      <c r="AN241" s="2">
        <f>IF($A241, 1, 0)</f>
        <v/>
      </c>
      <c r="AO241">
        <f>IF(AM241=0, 'Raw Data'!AQ236, 0)</f>
        <v/>
      </c>
      <c r="AP241" s="2">
        <f>IF($A241, 1, 0)</f>
        <v/>
      </c>
      <c r="AQ241">
        <f>IF(AND('Raw Data'!$D236&gt;24, 'Raw Data'!$E236&gt;24), 'Raw Data'!AR236, 0)</f>
        <v/>
      </c>
      <c r="AR241" s="2">
        <f>IF($A241, 1, 0)</f>
        <v/>
      </c>
      <c r="AS241">
        <f>IF(AQ241=0, 'Raw Data'!AS236, 0)</f>
        <v/>
      </c>
      <c r="AT241" s="2">
        <f>IF($A241, 1, 0)</f>
        <v/>
      </c>
      <c r="AU241">
        <f>IF(AND('Raw Data'!$D236&gt;29, 'Raw Data'!$E236&gt;29), 'Raw Data'!AT236, 0)</f>
        <v/>
      </c>
      <c r="AV241" s="2">
        <f>IF($A241, 1, 0)</f>
        <v/>
      </c>
      <c r="AW241">
        <f>IF(AU241=0, 'Raw Data'!AU236, 0)</f>
        <v/>
      </c>
      <c r="AX241" s="2">
        <f>IF($A241, 1, 0)</f>
        <v/>
      </c>
      <c r="AY241">
        <f>IF(ISNUMBER('Raw Data'!D236), IF(_xlfn.XLOOKUP(SMALL('Raw Data'!K236:N236, 1), K241:Q241, K241:Q241, 0)&gt;0, SMALL('Raw Data'!K236:N236, 1), 0), 0)</f>
        <v/>
      </c>
      <c r="AZ241" s="2">
        <f>IF($A241, 1, 0)</f>
        <v/>
      </c>
      <c r="BA241">
        <f>IF(ISNUMBER('Raw Data'!D236), IF(_xlfn.XLOOKUP(SMALL('Raw Data'!K236:N236, 2), K241:Q241, K241:Q241, 0)&gt;0, SMALL('Raw Data'!K236:N236, 2), 0), 0)</f>
        <v/>
      </c>
      <c r="BB241" s="2">
        <f>IF($A241, 1, 0)</f>
        <v/>
      </c>
      <c r="BC241">
        <f>IF(ISNUMBER('Raw Data'!D236), IF(_xlfn.XLOOKUP(SMALL('Raw Data'!K236:N236, 3), K241:Q241, K241:Q241, 0)&gt;0, SMALL('Raw Data'!K236:N236, 3), 0), 0)</f>
        <v/>
      </c>
      <c r="BD241" s="2">
        <f>IF($A241, 1, 0)</f>
        <v/>
      </c>
      <c r="BE241">
        <f>IF(ISNUMBER('Raw Data'!D236), IF(_xlfn.XLOOKUP(SMALL('Raw Data'!K236:N236, 4), K241:Q241, K241:Q241, 0)&gt;0, SMALL('Raw Data'!K236:N236, 4), 0), 0)</f>
        <v/>
      </c>
      <c r="BF241" s="2">
        <f>IF($A241, 1, 0)</f>
        <v/>
      </c>
      <c r="BG241">
        <f>IF(AND('Raw Data'!I236&lt;'Raw Data'!J236, 'Raw Data'!D236&gt;'Raw Data'!E236), 'Raw Data'!I236, IF(AND('Raw Data'!J236&lt;'Raw Data'!I236, 'Raw Data'!E236&gt;'Raw Data'!D236), 'Raw Data'!J236, 0))</f>
        <v/>
      </c>
      <c r="BH241">
        <f>IF(OR(AND('Raw Data'!I236&lt;'Raw Data'!J236, 'Raw Data'!I236&gt;BH$1), AND('Raw Data'!J236&lt;'Raw Data'!I236, 'Raw Data'!J236&gt;BH$1)), 1, 0)</f>
        <v/>
      </c>
      <c r="BI241">
        <f>IF(AND(BH241, ABS('Raw Data'!D236-'Raw Data'!E236)&lt;4), 'Raw Data'!Z236, 0)</f>
        <v/>
      </c>
      <c r="BJ241">
        <f>IF('Raw Data'!F236&gt;Analysis!BJ$1, 1, 0)</f>
        <v/>
      </c>
      <c r="BK241">
        <f>IF(BJ241, AQ241, 0)</f>
        <v/>
      </c>
      <c r="BL241">
        <f>IF(AND('Raw Data'!F236&lt;Analysis!BL$1, ISBLANK('Raw Data'!F236)=FALSE), 1, 0)</f>
        <v/>
      </c>
      <c r="BM241">
        <f>IF(BL241, AS241, 0)</f>
        <v/>
      </c>
      <c r="BN241">
        <f>IF(AND('Raw Data'!F236&lt;Analysis!BN$1, ISBLANK('Raw Data'!F236)=FALSE), 1, 0)</f>
        <v/>
      </c>
      <c r="BO241">
        <f>IF(BN241, AI241, 0)</f>
        <v/>
      </c>
    </row>
    <row r="242">
      <c r="A242" s="2">
        <f>'Raw Data'!A237</f>
        <v/>
      </c>
      <c r="B242" s="2">
        <f>IF(A242, 1, 0)</f>
        <v/>
      </c>
      <c r="C242">
        <f>IF('Raw Data'!D237&lt;'Raw Data'!E237, 'Raw Data'!J237, 0)</f>
        <v/>
      </c>
      <c r="D242" s="2">
        <f>IF(A242, 1, 0)</f>
        <v/>
      </c>
      <c r="E242">
        <f>IF('Raw Data'!D237&gt;'Raw Data'!E237, 'Raw Data'!I237, 0)</f>
        <v/>
      </c>
      <c r="F242" s="2">
        <f>IF('Raw Data'!F237&gt;0, 1, 0)</f>
        <v/>
      </c>
      <c r="G242">
        <f>IF(SUM('Raw Data'!D237:E237)&lt;'Raw Data'!F237, 'Raw Data'!H237, 0)</f>
        <v/>
      </c>
      <c r="H242">
        <f>IF('Raw Data'!F237&gt;0, 1, 0)</f>
        <v/>
      </c>
      <c r="I242">
        <f>IF(SUM('Raw Data'!D237:E237)&gt;'Raw Data'!F237, 'Raw Data'!G237, 0)</f>
        <v/>
      </c>
      <c r="J242" s="2">
        <f>IF($A242, 1, 0)</f>
        <v/>
      </c>
      <c r="K242">
        <f>IF(AND('Raw Data'!D237&gt;'Raw Data'!E237, ABS('Raw Data'!D237-'Raw Data'!E237)&lt;14), 'Raw Data'!K237, 0)</f>
        <v/>
      </c>
      <c r="L242" s="2">
        <f>IF($A242, 1, 0)</f>
        <v/>
      </c>
      <c r="M242">
        <f>IF(AND('Raw Data'!D237&gt;'Raw Data'!E237, ABS('Raw Data'!D237-'Raw Data'!E237)&gt;13), 'Raw Data'!L237, 0)</f>
        <v/>
      </c>
      <c r="N242" s="2">
        <f>IF($A242, 1, 0)</f>
        <v/>
      </c>
      <c r="O242">
        <f>IF(AND('Raw Data'!E237&gt;'Raw Data'!D237, ABS('Raw Data'!E237-'Raw Data'!D237)&lt;14), 'Raw Data'!M237, 0)</f>
        <v/>
      </c>
      <c r="P242" s="2">
        <f>IF($A242, 1, 0)</f>
        <v/>
      </c>
      <c r="Q242">
        <f>IF(AND('Raw Data'!E237&gt;'Raw Data'!D237, ABS('Raw Data'!E237-'Raw Data'!D237)&gt;13), 'Raw Data'!N237, 0)</f>
        <v/>
      </c>
      <c r="R242" s="2">
        <f>IF($A242, 1, 0)</f>
        <v/>
      </c>
      <c r="S242">
        <f>IF(AND('Raw Data'!D237&gt;'Raw Data'!E237, ABS('Raw Data'!E237-'Raw Data'!D237)&gt;7), 'Raw Data'!V237, 0)</f>
        <v/>
      </c>
      <c r="T242" s="2">
        <f>IF($A242, 1, 0)</f>
        <v/>
      </c>
      <c r="U242">
        <f>IF(ABS('Raw Data'!D237-'Raw Data'!E237)&lt;8, 'Raw Data'!W237, 0)</f>
        <v/>
      </c>
      <c r="V242" s="2">
        <f>IF($A242, 1, 0)</f>
        <v/>
      </c>
      <c r="W242">
        <f>IF(AND('Raw Data'!E237&gt;'Raw Data'!D237, ABS('Raw Data'!E237-'Raw Data'!D237)&gt;7), 'Raw Data'!X237, 0)</f>
        <v/>
      </c>
      <c r="X242" s="2">
        <f>IF($A242, 1, 0)</f>
        <v/>
      </c>
      <c r="Y242">
        <f>IF(AND('Raw Data'!D237&gt;'Raw Data'!E237, ABS('Raw Data'!E237-'Raw Data'!D237)&gt;3), 'Raw Data'!Y237, 0)</f>
        <v/>
      </c>
      <c r="Z242" s="2">
        <f>IF($A242, 1, 0)</f>
        <v/>
      </c>
      <c r="AA242">
        <f>IF(ABS('Raw Data'!D237-'Raw Data'!E237)&lt;4, 'Raw Data'!Z237, 0)</f>
        <v/>
      </c>
      <c r="AB242" s="2">
        <f>IF($A242, 1, 0)</f>
        <v/>
      </c>
      <c r="AC242">
        <f>IF(AND('Raw Data'!E237&gt;'Raw Data'!D237, ABS('Raw Data'!E237-'Raw Data'!D237)&gt;7), 'Raw Data'!AA237, 0)</f>
        <v/>
      </c>
      <c r="AD242" s="2">
        <f>IF($A242, 1, 0)</f>
        <v/>
      </c>
      <c r="AE242">
        <f>IF(AND('Raw Data'!D237&gt;9, 'Raw Data'!E237&gt;9), 'Raw Data'!AL237, 0)</f>
        <v/>
      </c>
      <c r="AF242" s="2">
        <f>IF($A242, 1, 0)</f>
        <v/>
      </c>
      <c r="AG242">
        <f>IF(AE242=0, 'Raw Data'!AM237, 0)</f>
        <v/>
      </c>
      <c r="AH242" s="2">
        <f>IF($A242, 1, 0)</f>
        <v/>
      </c>
      <c r="AI242">
        <f>IF(AND('Raw Data'!$D237&gt;14, 'Raw Data'!$E237&gt;14), 'Raw Data'!AN237, 0)</f>
        <v/>
      </c>
      <c r="AJ242" s="2">
        <f>IF($A242, 1, 0)</f>
        <v/>
      </c>
      <c r="AK242">
        <f>IF(AI242=0, 'Raw Data'!AO237, 0)</f>
        <v/>
      </c>
      <c r="AL242" s="2">
        <f>IF($A242, 1, 0)</f>
        <v/>
      </c>
      <c r="AM242">
        <f>IF(AND('Raw Data'!$D237&gt;19, 'Raw Data'!$E237&gt;19), 'Raw Data'!AP237, 0)</f>
        <v/>
      </c>
      <c r="AN242" s="2">
        <f>IF($A242, 1, 0)</f>
        <v/>
      </c>
      <c r="AO242">
        <f>IF(AM242=0, 'Raw Data'!AQ237, 0)</f>
        <v/>
      </c>
      <c r="AP242" s="2">
        <f>IF($A242, 1, 0)</f>
        <v/>
      </c>
      <c r="AQ242">
        <f>IF(AND('Raw Data'!$D237&gt;24, 'Raw Data'!$E237&gt;24), 'Raw Data'!AR237, 0)</f>
        <v/>
      </c>
      <c r="AR242" s="2">
        <f>IF($A242, 1, 0)</f>
        <v/>
      </c>
      <c r="AS242">
        <f>IF(AQ242=0, 'Raw Data'!AS237, 0)</f>
        <v/>
      </c>
      <c r="AT242" s="2">
        <f>IF($A242, 1, 0)</f>
        <v/>
      </c>
      <c r="AU242">
        <f>IF(AND('Raw Data'!$D237&gt;29, 'Raw Data'!$E237&gt;29), 'Raw Data'!AT237, 0)</f>
        <v/>
      </c>
      <c r="AV242" s="2">
        <f>IF($A242, 1, 0)</f>
        <v/>
      </c>
      <c r="AW242">
        <f>IF(AU242=0, 'Raw Data'!AU237, 0)</f>
        <v/>
      </c>
      <c r="AX242" s="2">
        <f>IF($A242, 1, 0)</f>
        <v/>
      </c>
      <c r="AY242">
        <f>IF(ISNUMBER('Raw Data'!D237), IF(_xlfn.XLOOKUP(SMALL('Raw Data'!K237:N237, 1), K242:Q242, K242:Q242, 0)&gt;0, SMALL('Raw Data'!K237:N237, 1), 0), 0)</f>
        <v/>
      </c>
      <c r="AZ242" s="2">
        <f>IF($A242, 1, 0)</f>
        <v/>
      </c>
      <c r="BA242">
        <f>IF(ISNUMBER('Raw Data'!D237), IF(_xlfn.XLOOKUP(SMALL('Raw Data'!K237:N237, 2), K242:Q242, K242:Q242, 0)&gt;0, SMALL('Raw Data'!K237:N237, 2), 0), 0)</f>
        <v/>
      </c>
      <c r="BB242" s="2">
        <f>IF($A242, 1, 0)</f>
        <v/>
      </c>
      <c r="BC242">
        <f>IF(ISNUMBER('Raw Data'!D237), IF(_xlfn.XLOOKUP(SMALL('Raw Data'!K237:N237, 3), K242:Q242, K242:Q242, 0)&gt;0, SMALL('Raw Data'!K237:N237, 3), 0), 0)</f>
        <v/>
      </c>
      <c r="BD242" s="2">
        <f>IF($A242, 1, 0)</f>
        <v/>
      </c>
      <c r="BE242">
        <f>IF(ISNUMBER('Raw Data'!D237), IF(_xlfn.XLOOKUP(SMALL('Raw Data'!K237:N237, 4), K242:Q242, K242:Q242, 0)&gt;0, SMALL('Raw Data'!K237:N237, 4), 0), 0)</f>
        <v/>
      </c>
      <c r="BF242" s="2">
        <f>IF($A242, 1, 0)</f>
        <v/>
      </c>
      <c r="BG242">
        <f>IF(AND('Raw Data'!I237&lt;'Raw Data'!J237, 'Raw Data'!D237&gt;'Raw Data'!E237), 'Raw Data'!I237, IF(AND('Raw Data'!J237&lt;'Raw Data'!I237, 'Raw Data'!E237&gt;'Raw Data'!D237), 'Raw Data'!J237, 0))</f>
        <v/>
      </c>
      <c r="BH242">
        <f>IF(OR(AND('Raw Data'!I237&lt;'Raw Data'!J237, 'Raw Data'!I237&gt;BH$1), AND('Raw Data'!J237&lt;'Raw Data'!I237, 'Raw Data'!J237&gt;BH$1)), 1, 0)</f>
        <v/>
      </c>
      <c r="BI242">
        <f>IF(AND(BH242, ABS('Raw Data'!D237-'Raw Data'!E237)&lt;4), 'Raw Data'!Z237, 0)</f>
        <v/>
      </c>
      <c r="BJ242">
        <f>IF('Raw Data'!F237&gt;Analysis!BJ$1, 1, 0)</f>
        <v/>
      </c>
      <c r="BK242">
        <f>IF(BJ242, AQ242, 0)</f>
        <v/>
      </c>
      <c r="BL242">
        <f>IF(AND('Raw Data'!F237&lt;Analysis!BL$1, ISBLANK('Raw Data'!F237)=FALSE), 1, 0)</f>
        <v/>
      </c>
      <c r="BM242">
        <f>IF(BL242, AS242, 0)</f>
        <v/>
      </c>
      <c r="BN242">
        <f>IF(AND('Raw Data'!F237&lt;Analysis!BN$1, ISBLANK('Raw Data'!F237)=FALSE), 1, 0)</f>
        <v/>
      </c>
      <c r="BO242">
        <f>IF(BN242, AI242, 0)</f>
        <v/>
      </c>
    </row>
    <row r="243">
      <c r="A243" s="2">
        <f>'Raw Data'!A238</f>
        <v/>
      </c>
      <c r="B243" s="2">
        <f>IF(A243, 1, 0)</f>
        <v/>
      </c>
      <c r="C243">
        <f>IF('Raw Data'!D238&lt;'Raw Data'!E238, 'Raw Data'!J238, 0)</f>
        <v/>
      </c>
      <c r="D243" s="2">
        <f>IF(A243, 1, 0)</f>
        <v/>
      </c>
      <c r="E243">
        <f>IF('Raw Data'!D238&gt;'Raw Data'!E238, 'Raw Data'!I238, 0)</f>
        <v/>
      </c>
      <c r="F243" s="2">
        <f>IF('Raw Data'!F238&gt;0, 1, 0)</f>
        <v/>
      </c>
      <c r="G243">
        <f>IF(SUM('Raw Data'!D238:E238)&lt;'Raw Data'!F238, 'Raw Data'!H238, 0)</f>
        <v/>
      </c>
      <c r="H243">
        <f>IF('Raw Data'!F238&gt;0, 1, 0)</f>
        <v/>
      </c>
      <c r="I243">
        <f>IF(SUM('Raw Data'!D238:E238)&gt;'Raw Data'!F238, 'Raw Data'!G238, 0)</f>
        <v/>
      </c>
      <c r="J243" s="2">
        <f>IF($A243, 1, 0)</f>
        <v/>
      </c>
      <c r="K243">
        <f>IF(AND('Raw Data'!D238&gt;'Raw Data'!E238, ABS('Raw Data'!D238-'Raw Data'!E238)&lt;14), 'Raw Data'!K238, 0)</f>
        <v/>
      </c>
      <c r="L243" s="2">
        <f>IF($A243, 1, 0)</f>
        <v/>
      </c>
      <c r="M243">
        <f>IF(AND('Raw Data'!D238&gt;'Raw Data'!E238, ABS('Raw Data'!D238-'Raw Data'!E238)&gt;13), 'Raw Data'!L238, 0)</f>
        <v/>
      </c>
      <c r="N243" s="2">
        <f>IF($A243, 1, 0)</f>
        <v/>
      </c>
      <c r="O243">
        <f>IF(AND('Raw Data'!E238&gt;'Raw Data'!D238, ABS('Raw Data'!E238-'Raw Data'!D238)&lt;14), 'Raw Data'!M238, 0)</f>
        <v/>
      </c>
      <c r="P243" s="2">
        <f>IF($A243, 1, 0)</f>
        <v/>
      </c>
      <c r="Q243">
        <f>IF(AND('Raw Data'!E238&gt;'Raw Data'!D238, ABS('Raw Data'!E238-'Raw Data'!D238)&gt;13), 'Raw Data'!N238, 0)</f>
        <v/>
      </c>
      <c r="R243" s="2">
        <f>IF($A243, 1, 0)</f>
        <v/>
      </c>
      <c r="S243">
        <f>IF(AND('Raw Data'!D238&gt;'Raw Data'!E238, ABS('Raw Data'!E238-'Raw Data'!D238)&gt;7), 'Raw Data'!V238, 0)</f>
        <v/>
      </c>
      <c r="T243" s="2">
        <f>IF($A243, 1, 0)</f>
        <v/>
      </c>
      <c r="U243">
        <f>IF(ABS('Raw Data'!D238-'Raw Data'!E238)&lt;8, 'Raw Data'!W238, 0)</f>
        <v/>
      </c>
      <c r="V243" s="2">
        <f>IF($A243, 1, 0)</f>
        <v/>
      </c>
      <c r="W243">
        <f>IF(AND('Raw Data'!E238&gt;'Raw Data'!D238, ABS('Raw Data'!E238-'Raw Data'!D238)&gt;7), 'Raw Data'!X238, 0)</f>
        <v/>
      </c>
      <c r="X243" s="2">
        <f>IF($A243, 1, 0)</f>
        <v/>
      </c>
      <c r="Y243">
        <f>IF(AND('Raw Data'!D238&gt;'Raw Data'!E238, ABS('Raw Data'!E238-'Raw Data'!D238)&gt;3), 'Raw Data'!Y238, 0)</f>
        <v/>
      </c>
      <c r="Z243" s="2">
        <f>IF($A243, 1, 0)</f>
        <v/>
      </c>
      <c r="AA243">
        <f>IF(ABS('Raw Data'!D238-'Raw Data'!E238)&lt;4, 'Raw Data'!Z238, 0)</f>
        <v/>
      </c>
      <c r="AB243" s="2">
        <f>IF($A243, 1, 0)</f>
        <v/>
      </c>
      <c r="AC243">
        <f>IF(AND('Raw Data'!E238&gt;'Raw Data'!D238, ABS('Raw Data'!E238-'Raw Data'!D238)&gt;7), 'Raw Data'!AA238, 0)</f>
        <v/>
      </c>
      <c r="AD243" s="2">
        <f>IF($A243, 1, 0)</f>
        <v/>
      </c>
      <c r="AE243">
        <f>IF(AND('Raw Data'!D238&gt;9, 'Raw Data'!E238&gt;9), 'Raw Data'!AL238, 0)</f>
        <v/>
      </c>
      <c r="AF243" s="2">
        <f>IF($A243, 1, 0)</f>
        <v/>
      </c>
      <c r="AG243">
        <f>IF(AE243=0, 'Raw Data'!AM238, 0)</f>
        <v/>
      </c>
      <c r="AH243" s="2">
        <f>IF($A243, 1, 0)</f>
        <v/>
      </c>
      <c r="AI243">
        <f>IF(AND('Raw Data'!$D238&gt;14, 'Raw Data'!$E238&gt;14), 'Raw Data'!AN238, 0)</f>
        <v/>
      </c>
      <c r="AJ243" s="2">
        <f>IF($A243, 1, 0)</f>
        <v/>
      </c>
      <c r="AK243">
        <f>IF(AI243=0, 'Raw Data'!AO238, 0)</f>
        <v/>
      </c>
      <c r="AL243" s="2">
        <f>IF($A243, 1, 0)</f>
        <v/>
      </c>
      <c r="AM243">
        <f>IF(AND('Raw Data'!$D238&gt;19, 'Raw Data'!$E238&gt;19), 'Raw Data'!AP238, 0)</f>
        <v/>
      </c>
      <c r="AN243" s="2">
        <f>IF($A243, 1, 0)</f>
        <v/>
      </c>
      <c r="AO243">
        <f>IF(AM243=0, 'Raw Data'!AQ238, 0)</f>
        <v/>
      </c>
      <c r="AP243" s="2">
        <f>IF($A243, 1, 0)</f>
        <v/>
      </c>
      <c r="AQ243">
        <f>IF(AND('Raw Data'!$D238&gt;24, 'Raw Data'!$E238&gt;24), 'Raw Data'!AR238, 0)</f>
        <v/>
      </c>
      <c r="AR243" s="2">
        <f>IF($A243, 1, 0)</f>
        <v/>
      </c>
      <c r="AS243">
        <f>IF(AQ243=0, 'Raw Data'!AS238, 0)</f>
        <v/>
      </c>
      <c r="AT243" s="2">
        <f>IF($A243, 1, 0)</f>
        <v/>
      </c>
      <c r="AU243">
        <f>IF(AND('Raw Data'!$D238&gt;29, 'Raw Data'!$E238&gt;29), 'Raw Data'!AT238, 0)</f>
        <v/>
      </c>
      <c r="AV243" s="2">
        <f>IF($A243, 1, 0)</f>
        <v/>
      </c>
      <c r="AW243">
        <f>IF(AU243=0, 'Raw Data'!AU238, 0)</f>
        <v/>
      </c>
      <c r="AX243" s="2">
        <f>IF($A243, 1, 0)</f>
        <v/>
      </c>
      <c r="AY243">
        <f>IF(ISNUMBER('Raw Data'!D238), IF(_xlfn.XLOOKUP(SMALL('Raw Data'!K238:N238, 1), K243:Q243, K243:Q243, 0)&gt;0, SMALL('Raw Data'!K238:N238, 1), 0), 0)</f>
        <v/>
      </c>
      <c r="AZ243" s="2">
        <f>IF($A243, 1, 0)</f>
        <v/>
      </c>
      <c r="BA243">
        <f>IF(ISNUMBER('Raw Data'!D238), IF(_xlfn.XLOOKUP(SMALL('Raw Data'!K238:N238, 2), K243:Q243, K243:Q243, 0)&gt;0, SMALL('Raw Data'!K238:N238, 2), 0), 0)</f>
        <v/>
      </c>
      <c r="BB243" s="2">
        <f>IF($A243, 1, 0)</f>
        <v/>
      </c>
      <c r="BC243">
        <f>IF(ISNUMBER('Raw Data'!D238), IF(_xlfn.XLOOKUP(SMALL('Raw Data'!K238:N238, 3), K243:Q243, K243:Q243, 0)&gt;0, SMALL('Raw Data'!K238:N238, 3), 0), 0)</f>
        <v/>
      </c>
      <c r="BD243" s="2">
        <f>IF($A243, 1, 0)</f>
        <v/>
      </c>
      <c r="BE243">
        <f>IF(ISNUMBER('Raw Data'!D238), IF(_xlfn.XLOOKUP(SMALL('Raw Data'!K238:N238, 4), K243:Q243, K243:Q243, 0)&gt;0, SMALL('Raw Data'!K238:N238, 4), 0), 0)</f>
        <v/>
      </c>
      <c r="BF243" s="2">
        <f>IF($A243, 1, 0)</f>
        <v/>
      </c>
      <c r="BG243">
        <f>IF(AND('Raw Data'!I238&lt;'Raw Data'!J238, 'Raw Data'!D238&gt;'Raw Data'!E238), 'Raw Data'!I238, IF(AND('Raw Data'!J238&lt;'Raw Data'!I238, 'Raw Data'!E238&gt;'Raw Data'!D238), 'Raw Data'!J238, 0))</f>
        <v/>
      </c>
      <c r="BH243">
        <f>IF(OR(AND('Raw Data'!I238&lt;'Raw Data'!J238, 'Raw Data'!I238&gt;BH$1), AND('Raw Data'!J238&lt;'Raw Data'!I238, 'Raw Data'!J238&gt;BH$1)), 1, 0)</f>
        <v/>
      </c>
      <c r="BI243">
        <f>IF(AND(BH243, ABS('Raw Data'!D238-'Raw Data'!E238)&lt;4), 'Raw Data'!Z238, 0)</f>
        <v/>
      </c>
      <c r="BJ243">
        <f>IF('Raw Data'!F238&gt;Analysis!BJ$1, 1, 0)</f>
        <v/>
      </c>
      <c r="BK243">
        <f>IF(BJ243, AQ243, 0)</f>
        <v/>
      </c>
      <c r="BL243">
        <f>IF(AND('Raw Data'!F238&lt;Analysis!BL$1, ISBLANK('Raw Data'!F238)=FALSE), 1, 0)</f>
        <v/>
      </c>
      <c r="BM243">
        <f>IF(BL243, AS243, 0)</f>
        <v/>
      </c>
      <c r="BN243">
        <f>IF(AND('Raw Data'!F238&lt;Analysis!BN$1, ISBLANK('Raw Data'!F238)=FALSE), 1, 0)</f>
        <v/>
      </c>
      <c r="BO243">
        <f>IF(BN243, AI243, 0)</f>
        <v/>
      </c>
    </row>
    <row r="244">
      <c r="A244" s="2">
        <f>'Raw Data'!A239</f>
        <v/>
      </c>
      <c r="B244" s="2">
        <f>IF(A244, 1, 0)</f>
        <v/>
      </c>
      <c r="C244">
        <f>IF('Raw Data'!D239&lt;'Raw Data'!E239, 'Raw Data'!J239, 0)</f>
        <v/>
      </c>
      <c r="D244" s="2">
        <f>IF(A244, 1, 0)</f>
        <v/>
      </c>
      <c r="E244">
        <f>IF('Raw Data'!D239&gt;'Raw Data'!E239, 'Raw Data'!I239, 0)</f>
        <v/>
      </c>
      <c r="F244" s="2">
        <f>IF('Raw Data'!F239&gt;0, 1, 0)</f>
        <v/>
      </c>
      <c r="G244">
        <f>IF(SUM('Raw Data'!D239:E239)&lt;'Raw Data'!F239, 'Raw Data'!H239, 0)</f>
        <v/>
      </c>
      <c r="H244">
        <f>IF('Raw Data'!F239&gt;0, 1, 0)</f>
        <v/>
      </c>
      <c r="I244">
        <f>IF(SUM('Raw Data'!D239:E239)&gt;'Raw Data'!F239, 'Raw Data'!G239, 0)</f>
        <v/>
      </c>
      <c r="J244" s="2">
        <f>IF($A244, 1, 0)</f>
        <v/>
      </c>
      <c r="K244">
        <f>IF(AND('Raw Data'!D239&gt;'Raw Data'!E239, ABS('Raw Data'!D239-'Raw Data'!E239)&lt;14), 'Raw Data'!K239, 0)</f>
        <v/>
      </c>
      <c r="L244" s="2">
        <f>IF($A244, 1, 0)</f>
        <v/>
      </c>
      <c r="M244">
        <f>IF(AND('Raw Data'!D239&gt;'Raw Data'!E239, ABS('Raw Data'!D239-'Raw Data'!E239)&gt;13), 'Raw Data'!L239, 0)</f>
        <v/>
      </c>
      <c r="N244" s="2">
        <f>IF($A244, 1, 0)</f>
        <v/>
      </c>
      <c r="O244">
        <f>IF(AND('Raw Data'!E239&gt;'Raw Data'!D239, ABS('Raw Data'!E239-'Raw Data'!D239)&lt;14), 'Raw Data'!M239, 0)</f>
        <v/>
      </c>
      <c r="P244" s="2">
        <f>IF($A244, 1, 0)</f>
        <v/>
      </c>
      <c r="Q244">
        <f>IF(AND('Raw Data'!E239&gt;'Raw Data'!D239, ABS('Raw Data'!E239-'Raw Data'!D239)&gt;13), 'Raw Data'!N239, 0)</f>
        <v/>
      </c>
      <c r="R244" s="2">
        <f>IF($A244, 1, 0)</f>
        <v/>
      </c>
      <c r="S244">
        <f>IF(AND('Raw Data'!D239&gt;'Raw Data'!E239, ABS('Raw Data'!E239-'Raw Data'!D239)&gt;7), 'Raw Data'!V239, 0)</f>
        <v/>
      </c>
      <c r="T244" s="2">
        <f>IF($A244, 1, 0)</f>
        <v/>
      </c>
      <c r="U244">
        <f>IF(ABS('Raw Data'!D239-'Raw Data'!E239)&lt;8, 'Raw Data'!W239, 0)</f>
        <v/>
      </c>
      <c r="V244" s="2">
        <f>IF($A244, 1, 0)</f>
        <v/>
      </c>
      <c r="W244">
        <f>IF(AND('Raw Data'!E239&gt;'Raw Data'!D239, ABS('Raw Data'!E239-'Raw Data'!D239)&gt;7), 'Raw Data'!X239, 0)</f>
        <v/>
      </c>
      <c r="X244" s="2">
        <f>IF($A244, 1, 0)</f>
        <v/>
      </c>
      <c r="Y244">
        <f>IF(AND('Raw Data'!D239&gt;'Raw Data'!E239, ABS('Raw Data'!E239-'Raw Data'!D239)&gt;3), 'Raw Data'!Y239, 0)</f>
        <v/>
      </c>
      <c r="Z244" s="2">
        <f>IF($A244, 1, 0)</f>
        <v/>
      </c>
      <c r="AA244">
        <f>IF(ABS('Raw Data'!D239-'Raw Data'!E239)&lt;4, 'Raw Data'!Z239, 0)</f>
        <v/>
      </c>
      <c r="AB244" s="2">
        <f>IF($A244, 1, 0)</f>
        <v/>
      </c>
      <c r="AC244">
        <f>IF(AND('Raw Data'!E239&gt;'Raw Data'!D239, ABS('Raw Data'!E239-'Raw Data'!D239)&gt;7), 'Raw Data'!AA239, 0)</f>
        <v/>
      </c>
      <c r="AD244" s="2">
        <f>IF($A244, 1, 0)</f>
        <v/>
      </c>
      <c r="AE244">
        <f>IF(AND('Raw Data'!D239&gt;9, 'Raw Data'!E239&gt;9), 'Raw Data'!AL239, 0)</f>
        <v/>
      </c>
      <c r="AF244" s="2">
        <f>IF($A244, 1, 0)</f>
        <v/>
      </c>
      <c r="AG244">
        <f>IF(AE244=0, 'Raw Data'!AM239, 0)</f>
        <v/>
      </c>
      <c r="AH244" s="2">
        <f>IF($A244, 1, 0)</f>
        <v/>
      </c>
      <c r="AI244">
        <f>IF(AND('Raw Data'!$D239&gt;14, 'Raw Data'!$E239&gt;14), 'Raw Data'!AN239, 0)</f>
        <v/>
      </c>
      <c r="AJ244" s="2">
        <f>IF($A244, 1, 0)</f>
        <v/>
      </c>
      <c r="AK244">
        <f>IF(AI244=0, 'Raw Data'!AO239, 0)</f>
        <v/>
      </c>
      <c r="AL244" s="2">
        <f>IF($A244, 1, 0)</f>
        <v/>
      </c>
      <c r="AM244">
        <f>IF(AND('Raw Data'!$D239&gt;19, 'Raw Data'!$E239&gt;19), 'Raw Data'!AP239, 0)</f>
        <v/>
      </c>
      <c r="AN244" s="2">
        <f>IF($A244, 1, 0)</f>
        <v/>
      </c>
      <c r="AO244">
        <f>IF(AM244=0, 'Raw Data'!AQ239, 0)</f>
        <v/>
      </c>
      <c r="AP244" s="2">
        <f>IF($A244, 1, 0)</f>
        <v/>
      </c>
      <c r="AQ244">
        <f>IF(AND('Raw Data'!$D239&gt;24, 'Raw Data'!$E239&gt;24), 'Raw Data'!AR239, 0)</f>
        <v/>
      </c>
      <c r="AR244" s="2">
        <f>IF($A244, 1, 0)</f>
        <v/>
      </c>
      <c r="AS244">
        <f>IF(AQ244=0, 'Raw Data'!AS239, 0)</f>
        <v/>
      </c>
      <c r="AT244" s="2">
        <f>IF($A244, 1, 0)</f>
        <v/>
      </c>
      <c r="AU244">
        <f>IF(AND('Raw Data'!$D239&gt;29, 'Raw Data'!$E239&gt;29), 'Raw Data'!AT239, 0)</f>
        <v/>
      </c>
      <c r="AV244" s="2">
        <f>IF($A244, 1, 0)</f>
        <v/>
      </c>
      <c r="AW244">
        <f>IF(AU244=0, 'Raw Data'!AU239, 0)</f>
        <v/>
      </c>
      <c r="AX244" s="2">
        <f>IF($A244, 1, 0)</f>
        <v/>
      </c>
      <c r="AY244">
        <f>IF(ISNUMBER('Raw Data'!D239), IF(_xlfn.XLOOKUP(SMALL('Raw Data'!K239:N239, 1), K244:Q244, K244:Q244, 0)&gt;0, SMALL('Raw Data'!K239:N239, 1), 0), 0)</f>
        <v/>
      </c>
      <c r="AZ244" s="2">
        <f>IF($A244, 1, 0)</f>
        <v/>
      </c>
      <c r="BA244">
        <f>IF(ISNUMBER('Raw Data'!D239), IF(_xlfn.XLOOKUP(SMALL('Raw Data'!K239:N239, 2), K244:Q244, K244:Q244, 0)&gt;0, SMALL('Raw Data'!K239:N239, 2), 0), 0)</f>
        <v/>
      </c>
      <c r="BB244" s="2">
        <f>IF($A244, 1, 0)</f>
        <v/>
      </c>
      <c r="BC244">
        <f>IF(ISNUMBER('Raw Data'!D239), IF(_xlfn.XLOOKUP(SMALL('Raw Data'!K239:N239, 3), K244:Q244, K244:Q244, 0)&gt;0, SMALL('Raw Data'!K239:N239, 3), 0), 0)</f>
        <v/>
      </c>
      <c r="BD244" s="2">
        <f>IF($A244, 1, 0)</f>
        <v/>
      </c>
      <c r="BE244">
        <f>IF(ISNUMBER('Raw Data'!D239), IF(_xlfn.XLOOKUP(SMALL('Raw Data'!K239:N239, 4), K244:Q244, K244:Q244, 0)&gt;0, SMALL('Raw Data'!K239:N239, 4), 0), 0)</f>
        <v/>
      </c>
      <c r="BF244" s="2">
        <f>IF($A244, 1, 0)</f>
        <v/>
      </c>
      <c r="BG244">
        <f>IF(AND('Raw Data'!I239&lt;'Raw Data'!J239, 'Raw Data'!D239&gt;'Raw Data'!E239), 'Raw Data'!I239, IF(AND('Raw Data'!J239&lt;'Raw Data'!I239, 'Raw Data'!E239&gt;'Raw Data'!D239), 'Raw Data'!J239, 0))</f>
        <v/>
      </c>
      <c r="BH244">
        <f>IF(OR(AND('Raw Data'!I239&lt;'Raw Data'!J239, 'Raw Data'!I239&gt;BH$1), AND('Raw Data'!J239&lt;'Raw Data'!I239, 'Raw Data'!J239&gt;BH$1)), 1, 0)</f>
        <v/>
      </c>
      <c r="BI244">
        <f>IF(AND(BH244, ABS('Raw Data'!D239-'Raw Data'!E239)&lt;4), 'Raw Data'!Z239, 0)</f>
        <v/>
      </c>
      <c r="BJ244">
        <f>IF('Raw Data'!F239&gt;Analysis!BJ$1, 1, 0)</f>
        <v/>
      </c>
      <c r="BK244">
        <f>IF(BJ244, AQ244, 0)</f>
        <v/>
      </c>
      <c r="BL244">
        <f>IF(AND('Raw Data'!F239&lt;Analysis!BL$1, ISBLANK('Raw Data'!F239)=FALSE), 1, 0)</f>
        <v/>
      </c>
      <c r="BM244">
        <f>IF(BL244, AS244, 0)</f>
        <v/>
      </c>
      <c r="BN244">
        <f>IF(AND('Raw Data'!F239&lt;Analysis!BN$1, ISBLANK('Raw Data'!F239)=FALSE), 1, 0)</f>
        <v/>
      </c>
      <c r="BO244">
        <f>IF(BN244, AI244, 0)</f>
        <v/>
      </c>
    </row>
    <row r="245">
      <c r="A245" s="2">
        <f>'Raw Data'!A240</f>
        <v/>
      </c>
      <c r="B245" s="2">
        <f>IF(A245, 1, 0)</f>
        <v/>
      </c>
      <c r="C245">
        <f>IF('Raw Data'!D240&lt;'Raw Data'!E240, 'Raw Data'!J240, 0)</f>
        <v/>
      </c>
      <c r="D245" s="2">
        <f>IF(A245, 1, 0)</f>
        <v/>
      </c>
      <c r="E245">
        <f>IF('Raw Data'!D240&gt;'Raw Data'!E240, 'Raw Data'!I240, 0)</f>
        <v/>
      </c>
      <c r="F245" s="2">
        <f>IF('Raw Data'!F240&gt;0, 1, 0)</f>
        <v/>
      </c>
      <c r="G245">
        <f>IF(SUM('Raw Data'!D240:E240)&lt;'Raw Data'!F240, 'Raw Data'!H240, 0)</f>
        <v/>
      </c>
      <c r="H245">
        <f>IF('Raw Data'!F240&gt;0, 1, 0)</f>
        <v/>
      </c>
      <c r="I245">
        <f>IF(SUM('Raw Data'!D240:E240)&gt;'Raw Data'!F240, 'Raw Data'!G240, 0)</f>
        <v/>
      </c>
      <c r="J245" s="2">
        <f>IF($A245, 1, 0)</f>
        <v/>
      </c>
      <c r="K245">
        <f>IF(AND('Raw Data'!D240&gt;'Raw Data'!E240, ABS('Raw Data'!D240-'Raw Data'!E240)&lt;14), 'Raw Data'!K240, 0)</f>
        <v/>
      </c>
      <c r="L245" s="2">
        <f>IF($A245, 1, 0)</f>
        <v/>
      </c>
      <c r="M245">
        <f>IF(AND('Raw Data'!D240&gt;'Raw Data'!E240, ABS('Raw Data'!D240-'Raw Data'!E240)&gt;13), 'Raw Data'!L240, 0)</f>
        <v/>
      </c>
      <c r="N245" s="2">
        <f>IF($A245, 1, 0)</f>
        <v/>
      </c>
      <c r="O245">
        <f>IF(AND('Raw Data'!E240&gt;'Raw Data'!D240, ABS('Raw Data'!E240-'Raw Data'!D240)&lt;14), 'Raw Data'!M240, 0)</f>
        <v/>
      </c>
      <c r="P245" s="2">
        <f>IF($A245, 1, 0)</f>
        <v/>
      </c>
      <c r="Q245">
        <f>IF(AND('Raw Data'!E240&gt;'Raw Data'!D240, ABS('Raw Data'!E240-'Raw Data'!D240)&gt;13), 'Raw Data'!N240, 0)</f>
        <v/>
      </c>
      <c r="R245" s="2">
        <f>IF($A245, 1, 0)</f>
        <v/>
      </c>
      <c r="S245">
        <f>IF(AND('Raw Data'!D240&gt;'Raw Data'!E240, ABS('Raw Data'!E240-'Raw Data'!D240)&gt;7), 'Raw Data'!V240, 0)</f>
        <v/>
      </c>
      <c r="T245" s="2">
        <f>IF($A245, 1, 0)</f>
        <v/>
      </c>
      <c r="U245">
        <f>IF(ABS('Raw Data'!D240-'Raw Data'!E240)&lt;8, 'Raw Data'!W240, 0)</f>
        <v/>
      </c>
      <c r="V245" s="2">
        <f>IF($A245, 1, 0)</f>
        <v/>
      </c>
      <c r="W245">
        <f>IF(AND('Raw Data'!E240&gt;'Raw Data'!D240, ABS('Raw Data'!E240-'Raw Data'!D240)&gt;7), 'Raw Data'!X240, 0)</f>
        <v/>
      </c>
      <c r="X245" s="2">
        <f>IF($A245, 1, 0)</f>
        <v/>
      </c>
      <c r="Y245">
        <f>IF(AND('Raw Data'!D240&gt;'Raw Data'!E240, ABS('Raw Data'!E240-'Raw Data'!D240)&gt;3), 'Raw Data'!Y240, 0)</f>
        <v/>
      </c>
      <c r="Z245" s="2">
        <f>IF($A245, 1, 0)</f>
        <v/>
      </c>
      <c r="AA245">
        <f>IF(ABS('Raw Data'!D240-'Raw Data'!E240)&lt;4, 'Raw Data'!Z240, 0)</f>
        <v/>
      </c>
      <c r="AB245" s="2">
        <f>IF($A245, 1, 0)</f>
        <v/>
      </c>
      <c r="AC245">
        <f>IF(AND('Raw Data'!E240&gt;'Raw Data'!D240, ABS('Raw Data'!E240-'Raw Data'!D240)&gt;7), 'Raw Data'!AA240, 0)</f>
        <v/>
      </c>
      <c r="AD245" s="2">
        <f>IF($A245, 1, 0)</f>
        <v/>
      </c>
      <c r="AE245">
        <f>IF(AND('Raw Data'!D240&gt;9, 'Raw Data'!E240&gt;9), 'Raw Data'!AL240, 0)</f>
        <v/>
      </c>
      <c r="AF245" s="2">
        <f>IF($A245, 1, 0)</f>
        <v/>
      </c>
      <c r="AG245">
        <f>IF(AE245=0, 'Raw Data'!AM240, 0)</f>
        <v/>
      </c>
      <c r="AH245" s="2">
        <f>IF($A245, 1, 0)</f>
        <v/>
      </c>
      <c r="AI245">
        <f>IF(AND('Raw Data'!$D240&gt;14, 'Raw Data'!$E240&gt;14), 'Raw Data'!AN240, 0)</f>
        <v/>
      </c>
      <c r="AJ245" s="2">
        <f>IF($A245, 1, 0)</f>
        <v/>
      </c>
      <c r="AK245">
        <f>IF(AI245=0, 'Raw Data'!AO240, 0)</f>
        <v/>
      </c>
      <c r="AL245" s="2">
        <f>IF($A245, 1, 0)</f>
        <v/>
      </c>
      <c r="AM245">
        <f>IF(AND('Raw Data'!$D240&gt;19, 'Raw Data'!$E240&gt;19), 'Raw Data'!AP240, 0)</f>
        <v/>
      </c>
      <c r="AN245" s="2">
        <f>IF($A245, 1, 0)</f>
        <v/>
      </c>
      <c r="AO245">
        <f>IF(AM245=0, 'Raw Data'!AQ240, 0)</f>
        <v/>
      </c>
      <c r="AP245" s="2">
        <f>IF($A245, 1, 0)</f>
        <v/>
      </c>
      <c r="AQ245">
        <f>IF(AND('Raw Data'!$D240&gt;24, 'Raw Data'!$E240&gt;24), 'Raw Data'!AR240, 0)</f>
        <v/>
      </c>
      <c r="AR245" s="2">
        <f>IF($A245, 1, 0)</f>
        <v/>
      </c>
      <c r="AS245">
        <f>IF(AQ245=0, 'Raw Data'!AS240, 0)</f>
        <v/>
      </c>
      <c r="AT245" s="2">
        <f>IF($A245, 1, 0)</f>
        <v/>
      </c>
      <c r="AU245">
        <f>IF(AND('Raw Data'!$D240&gt;29, 'Raw Data'!$E240&gt;29), 'Raw Data'!AT240, 0)</f>
        <v/>
      </c>
      <c r="AV245" s="2">
        <f>IF($A245, 1, 0)</f>
        <v/>
      </c>
      <c r="AW245">
        <f>IF(AU245=0, 'Raw Data'!AU240, 0)</f>
        <v/>
      </c>
      <c r="AX245" s="2">
        <f>IF($A245, 1, 0)</f>
        <v/>
      </c>
      <c r="AY245">
        <f>IF(ISNUMBER('Raw Data'!D240), IF(_xlfn.XLOOKUP(SMALL('Raw Data'!K240:N240, 1), K245:Q245, K245:Q245, 0)&gt;0, SMALL('Raw Data'!K240:N240, 1), 0), 0)</f>
        <v/>
      </c>
      <c r="AZ245" s="2">
        <f>IF($A245, 1, 0)</f>
        <v/>
      </c>
      <c r="BA245">
        <f>IF(ISNUMBER('Raw Data'!D240), IF(_xlfn.XLOOKUP(SMALL('Raw Data'!K240:N240, 2), K245:Q245, K245:Q245, 0)&gt;0, SMALL('Raw Data'!K240:N240, 2), 0), 0)</f>
        <v/>
      </c>
      <c r="BB245" s="2">
        <f>IF($A245, 1, 0)</f>
        <v/>
      </c>
      <c r="BC245">
        <f>IF(ISNUMBER('Raw Data'!D240), IF(_xlfn.XLOOKUP(SMALL('Raw Data'!K240:N240, 3), K245:Q245, K245:Q245, 0)&gt;0, SMALL('Raw Data'!K240:N240, 3), 0), 0)</f>
        <v/>
      </c>
      <c r="BD245" s="2">
        <f>IF($A245, 1, 0)</f>
        <v/>
      </c>
      <c r="BE245">
        <f>IF(ISNUMBER('Raw Data'!D240), IF(_xlfn.XLOOKUP(SMALL('Raw Data'!K240:N240, 4), K245:Q245, K245:Q245, 0)&gt;0, SMALL('Raw Data'!K240:N240, 4), 0), 0)</f>
        <v/>
      </c>
      <c r="BF245" s="2">
        <f>IF($A245, 1, 0)</f>
        <v/>
      </c>
      <c r="BG245">
        <f>IF(AND('Raw Data'!I240&lt;'Raw Data'!J240, 'Raw Data'!D240&gt;'Raw Data'!E240), 'Raw Data'!I240, IF(AND('Raw Data'!J240&lt;'Raw Data'!I240, 'Raw Data'!E240&gt;'Raw Data'!D240), 'Raw Data'!J240, 0))</f>
        <v/>
      </c>
      <c r="BH245">
        <f>IF(OR(AND('Raw Data'!I240&lt;'Raw Data'!J240, 'Raw Data'!I240&gt;BH$1), AND('Raw Data'!J240&lt;'Raw Data'!I240, 'Raw Data'!J240&gt;BH$1)), 1, 0)</f>
        <v/>
      </c>
      <c r="BI245">
        <f>IF(AND(BH245, ABS('Raw Data'!D240-'Raw Data'!E240)&lt;4), 'Raw Data'!Z240, 0)</f>
        <v/>
      </c>
      <c r="BJ245">
        <f>IF('Raw Data'!F240&gt;Analysis!BJ$1, 1, 0)</f>
        <v/>
      </c>
      <c r="BK245">
        <f>IF(BJ245, AQ245, 0)</f>
        <v/>
      </c>
      <c r="BL245">
        <f>IF(AND('Raw Data'!F240&lt;Analysis!BL$1, ISBLANK('Raw Data'!F240)=FALSE), 1, 0)</f>
        <v/>
      </c>
      <c r="BM245">
        <f>IF(BL245, AS245, 0)</f>
        <v/>
      </c>
      <c r="BN245">
        <f>IF(AND('Raw Data'!F240&lt;Analysis!BN$1, ISBLANK('Raw Data'!F240)=FALSE), 1, 0)</f>
        <v/>
      </c>
      <c r="BO245">
        <f>IF(BN245, AI245, 0)</f>
        <v/>
      </c>
    </row>
    <row r="246">
      <c r="A246" s="2">
        <f>'Raw Data'!A241</f>
        <v/>
      </c>
      <c r="B246" s="2">
        <f>IF(A246, 1, 0)</f>
        <v/>
      </c>
      <c r="C246">
        <f>IF('Raw Data'!D241&lt;'Raw Data'!E241, 'Raw Data'!J241, 0)</f>
        <v/>
      </c>
      <c r="D246" s="2">
        <f>IF(A246, 1, 0)</f>
        <v/>
      </c>
      <c r="E246">
        <f>IF('Raw Data'!D241&gt;'Raw Data'!E241, 'Raw Data'!I241, 0)</f>
        <v/>
      </c>
      <c r="F246" s="2">
        <f>IF('Raw Data'!F241&gt;0, 1, 0)</f>
        <v/>
      </c>
      <c r="G246">
        <f>IF(SUM('Raw Data'!D241:E241)&lt;'Raw Data'!F241, 'Raw Data'!H241, 0)</f>
        <v/>
      </c>
      <c r="H246">
        <f>IF('Raw Data'!F241&gt;0, 1, 0)</f>
        <v/>
      </c>
      <c r="I246">
        <f>IF(SUM('Raw Data'!D241:E241)&gt;'Raw Data'!F241, 'Raw Data'!G241, 0)</f>
        <v/>
      </c>
      <c r="J246" s="2">
        <f>IF($A246, 1, 0)</f>
        <v/>
      </c>
      <c r="K246">
        <f>IF(AND('Raw Data'!D241&gt;'Raw Data'!E241, ABS('Raw Data'!D241-'Raw Data'!E241)&lt;14), 'Raw Data'!K241, 0)</f>
        <v/>
      </c>
      <c r="L246" s="2">
        <f>IF($A246, 1, 0)</f>
        <v/>
      </c>
      <c r="M246">
        <f>IF(AND('Raw Data'!D241&gt;'Raw Data'!E241, ABS('Raw Data'!D241-'Raw Data'!E241)&gt;13), 'Raw Data'!L241, 0)</f>
        <v/>
      </c>
      <c r="N246" s="2">
        <f>IF($A246, 1, 0)</f>
        <v/>
      </c>
      <c r="O246">
        <f>IF(AND('Raw Data'!E241&gt;'Raw Data'!D241, ABS('Raw Data'!E241-'Raw Data'!D241)&lt;14), 'Raw Data'!M241, 0)</f>
        <v/>
      </c>
      <c r="P246" s="2">
        <f>IF($A246, 1, 0)</f>
        <v/>
      </c>
      <c r="Q246">
        <f>IF(AND('Raw Data'!E241&gt;'Raw Data'!D241, ABS('Raw Data'!E241-'Raw Data'!D241)&gt;13), 'Raw Data'!N241, 0)</f>
        <v/>
      </c>
      <c r="R246" s="2">
        <f>IF($A246, 1, 0)</f>
        <v/>
      </c>
      <c r="S246">
        <f>IF(AND('Raw Data'!D241&gt;'Raw Data'!E241, ABS('Raw Data'!E241-'Raw Data'!D241)&gt;7), 'Raw Data'!V241, 0)</f>
        <v/>
      </c>
      <c r="T246" s="2">
        <f>IF($A246, 1, 0)</f>
        <v/>
      </c>
      <c r="U246">
        <f>IF(ABS('Raw Data'!D241-'Raw Data'!E241)&lt;8, 'Raw Data'!W241, 0)</f>
        <v/>
      </c>
      <c r="V246" s="2">
        <f>IF($A246, 1, 0)</f>
        <v/>
      </c>
      <c r="W246">
        <f>IF(AND('Raw Data'!E241&gt;'Raw Data'!D241, ABS('Raw Data'!E241-'Raw Data'!D241)&gt;7), 'Raw Data'!X241, 0)</f>
        <v/>
      </c>
      <c r="X246" s="2">
        <f>IF($A246, 1, 0)</f>
        <v/>
      </c>
      <c r="Y246">
        <f>IF(AND('Raw Data'!D241&gt;'Raw Data'!E241, ABS('Raw Data'!E241-'Raw Data'!D241)&gt;3), 'Raw Data'!Y241, 0)</f>
        <v/>
      </c>
      <c r="Z246" s="2">
        <f>IF($A246, 1, 0)</f>
        <v/>
      </c>
      <c r="AA246">
        <f>IF(ABS('Raw Data'!D241-'Raw Data'!E241)&lt;4, 'Raw Data'!Z241, 0)</f>
        <v/>
      </c>
      <c r="AB246" s="2">
        <f>IF($A246, 1, 0)</f>
        <v/>
      </c>
      <c r="AC246">
        <f>IF(AND('Raw Data'!E241&gt;'Raw Data'!D241, ABS('Raw Data'!E241-'Raw Data'!D241)&gt;7), 'Raw Data'!AA241, 0)</f>
        <v/>
      </c>
      <c r="AD246" s="2">
        <f>IF($A246, 1, 0)</f>
        <v/>
      </c>
      <c r="AE246">
        <f>IF(AND('Raw Data'!D241&gt;9, 'Raw Data'!E241&gt;9), 'Raw Data'!AL241, 0)</f>
        <v/>
      </c>
      <c r="AF246" s="2">
        <f>IF($A246, 1, 0)</f>
        <v/>
      </c>
      <c r="AG246">
        <f>IF(AE246=0, 'Raw Data'!AM241, 0)</f>
        <v/>
      </c>
      <c r="AH246" s="2">
        <f>IF($A246, 1, 0)</f>
        <v/>
      </c>
      <c r="AI246">
        <f>IF(AND('Raw Data'!$D241&gt;14, 'Raw Data'!$E241&gt;14), 'Raw Data'!AN241, 0)</f>
        <v/>
      </c>
      <c r="AJ246" s="2">
        <f>IF($A246, 1, 0)</f>
        <v/>
      </c>
      <c r="AK246">
        <f>IF(AI246=0, 'Raw Data'!AO241, 0)</f>
        <v/>
      </c>
      <c r="AL246" s="2">
        <f>IF($A246, 1, 0)</f>
        <v/>
      </c>
      <c r="AM246">
        <f>IF(AND('Raw Data'!$D241&gt;19, 'Raw Data'!$E241&gt;19), 'Raw Data'!AP241, 0)</f>
        <v/>
      </c>
      <c r="AN246" s="2">
        <f>IF($A246, 1, 0)</f>
        <v/>
      </c>
      <c r="AO246">
        <f>IF(AM246=0, 'Raw Data'!AQ241, 0)</f>
        <v/>
      </c>
      <c r="AP246" s="2">
        <f>IF($A246, 1, 0)</f>
        <v/>
      </c>
      <c r="AQ246">
        <f>IF(AND('Raw Data'!$D241&gt;24, 'Raw Data'!$E241&gt;24), 'Raw Data'!AR241, 0)</f>
        <v/>
      </c>
      <c r="AR246" s="2">
        <f>IF($A246, 1, 0)</f>
        <v/>
      </c>
      <c r="AS246">
        <f>IF(AQ246=0, 'Raw Data'!AS241, 0)</f>
        <v/>
      </c>
      <c r="AT246" s="2">
        <f>IF($A246, 1, 0)</f>
        <v/>
      </c>
      <c r="AU246">
        <f>IF(AND('Raw Data'!$D241&gt;29, 'Raw Data'!$E241&gt;29), 'Raw Data'!AT241, 0)</f>
        <v/>
      </c>
      <c r="AV246" s="2">
        <f>IF($A246, 1, 0)</f>
        <v/>
      </c>
      <c r="AW246">
        <f>IF(AU246=0, 'Raw Data'!AU241, 0)</f>
        <v/>
      </c>
      <c r="AX246" s="2">
        <f>IF($A246, 1, 0)</f>
        <v/>
      </c>
      <c r="AY246">
        <f>IF(ISNUMBER('Raw Data'!D241), IF(_xlfn.XLOOKUP(SMALL('Raw Data'!K241:N241, 1), K246:Q246, K246:Q246, 0)&gt;0, SMALL('Raw Data'!K241:N241, 1), 0), 0)</f>
        <v/>
      </c>
      <c r="AZ246" s="2">
        <f>IF($A246, 1, 0)</f>
        <v/>
      </c>
      <c r="BA246">
        <f>IF(ISNUMBER('Raw Data'!D241), IF(_xlfn.XLOOKUP(SMALL('Raw Data'!K241:N241, 2), K246:Q246, K246:Q246, 0)&gt;0, SMALL('Raw Data'!K241:N241, 2), 0), 0)</f>
        <v/>
      </c>
      <c r="BB246" s="2">
        <f>IF($A246, 1, 0)</f>
        <v/>
      </c>
      <c r="BC246">
        <f>IF(ISNUMBER('Raw Data'!D241), IF(_xlfn.XLOOKUP(SMALL('Raw Data'!K241:N241, 3), K246:Q246, K246:Q246, 0)&gt;0, SMALL('Raw Data'!K241:N241, 3), 0), 0)</f>
        <v/>
      </c>
      <c r="BD246" s="2">
        <f>IF($A246, 1, 0)</f>
        <v/>
      </c>
      <c r="BE246">
        <f>IF(ISNUMBER('Raw Data'!D241), IF(_xlfn.XLOOKUP(SMALL('Raw Data'!K241:N241, 4), K246:Q246, K246:Q246, 0)&gt;0, SMALL('Raw Data'!K241:N241, 4), 0), 0)</f>
        <v/>
      </c>
      <c r="BF246" s="2">
        <f>IF($A246, 1, 0)</f>
        <v/>
      </c>
      <c r="BG246">
        <f>IF(AND('Raw Data'!I241&lt;'Raw Data'!J241, 'Raw Data'!D241&gt;'Raw Data'!E241), 'Raw Data'!I241, IF(AND('Raw Data'!J241&lt;'Raw Data'!I241, 'Raw Data'!E241&gt;'Raw Data'!D241), 'Raw Data'!J241, 0))</f>
        <v/>
      </c>
      <c r="BH246">
        <f>IF(OR(AND('Raw Data'!I241&lt;'Raw Data'!J241, 'Raw Data'!I241&gt;BH$1), AND('Raw Data'!J241&lt;'Raw Data'!I241, 'Raw Data'!J241&gt;BH$1)), 1, 0)</f>
        <v/>
      </c>
      <c r="BI246">
        <f>IF(AND(BH246, ABS('Raw Data'!D241-'Raw Data'!E241)&lt;4), 'Raw Data'!Z241, 0)</f>
        <v/>
      </c>
      <c r="BJ246">
        <f>IF('Raw Data'!F241&gt;Analysis!BJ$1, 1, 0)</f>
        <v/>
      </c>
      <c r="BK246">
        <f>IF(BJ246, AQ246, 0)</f>
        <v/>
      </c>
      <c r="BL246">
        <f>IF(AND('Raw Data'!F241&lt;Analysis!BL$1, ISBLANK('Raw Data'!F241)=FALSE), 1, 0)</f>
        <v/>
      </c>
      <c r="BM246">
        <f>IF(BL246, AS246, 0)</f>
        <v/>
      </c>
      <c r="BN246">
        <f>IF(AND('Raw Data'!F241&lt;Analysis!BN$1, ISBLANK('Raw Data'!F241)=FALSE), 1, 0)</f>
        <v/>
      </c>
      <c r="BO246">
        <f>IF(BN246, AI246, 0)</f>
        <v/>
      </c>
    </row>
    <row r="247">
      <c r="A247" s="2">
        <f>'Raw Data'!A242</f>
        <v/>
      </c>
      <c r="B247" s="2">
        <f>IF(A247, 1, 0)</f>
        <v/>
      </c>
      <c r="C247">
        <f>IF('Raw Data'!D242&lt;'Raw Data'!E242, 'Raw Data'!J242, 0)</f>
        <v/>
      </c>
      <c r="D247" s="2">
        <f>IF(A247, 1, 0)</f>
        <v/>
      </c>
      <c r="E247">
        <f>IF('Raw Data'!D242&gt;'Raw Data'!E242, 'Raw Data'!I242, 0)</f>
        <v/>
      </c>
      <c r="F247" s="2">
        <f>IF('Raw Data'!F242&gt;0, 1, 0)</f>
        <v/>
      </c>
      <c r="G247">
        <f>IF(SUM('Raw Data'!D242:E242)&lt;'Raw Data'!F242, 'Raw Data'!H242, 0)</f>
        <v/>
      </c>
      <c r="H247">
        <f>IF('Raw Data'!F242&gt;0, 1, 0)</f>
        <v/>
      </c>
      <c r="I247">
        <f>IF(SUM('Raw Data'!D242:E242)&gt;'Raw Data'!F242, 'Raw Data'!G242, 0)</f>
        <v/>
      </c>
      <c r="J247" s="2">
        <f>IF($A247, 1, 0)</f>
        <v/>
      </c>
      <c r="K247">
        <f>IF(AND('Raw Data'!D242&gt;'Raw Data'!E242, ABS('Raw Data'!D242-'Raw Data'!E242)&lt;14), 'Raw Data'!K242, 0)</f>
        <v/>
      </c>
      <c r="L247" s="2">
        <f>IF($A247, 1, 0)</f>
        <v/>
      </c>
      <c r="M247">
        <f>IF(AND('Raw Data'!D242&gt;'Raw Data'!E242, ABS('Raw Data'!D242-'Raw Data'!E242)&gt;13), 'Raw Data'!L242, 0)</f>
        <v/>
      </c>
      <c r="N247" s="2">
        <f>IF($A247, 1, 0)</f>
        <v/>
      </c>
      <c r="O247">
        <f>IF(AND('Raw Data'!E242&gt;'Raw Data'!D242, ABS('Raw Data'!E242-'Raw Data'!D242)&lt;14), 'Raw Data'!M242, 0)</f>
        <v/>
      </c>
      <c r="P247" s="2">
        <f>IF($A247, 1, 0)</f>
        <v/>
      </c>
      <c r="Q247">
        <f>IF(AND('Raw Data'!E242&gt;'Raw Data'!D242, ABS('Raw Data'!E242-'Raw Data'!D242)&gt;13), 'Raw Data'!N242, 0)</f>
        <v/>
      </c>
      <c r="R247" s="2">
        <f>IF($A247, 1, 0)</f>
        <v/>
      </c>
      <c r="S247">
        <f>IF(AND('Raw Data'!D242&gt;'Raw Data'!E242, ABS('Raw Data'!E242-'Raw Data'!D242)&gt;7), 'Raw Data'!V242, 0)</f>
        <v/>
      </c>
      <c r="T247" s="2">
        <f>IF($A247, 1, 0)</f>
        <v/>
      </c>
      <c r="U247">
        <f>IF(ABS('Raw Data'!D242-'Raw Data'!E242)&lt;8, 'Raw Data'!W242, 0)</f>
        <v/>
      </c>
      <c r="V247" s="2">
        <f>IF($A247, 1, 0)</f>
        <v/>
      </c>
      <c r="W247">
        <f>IF(AND('Raw Data'!E242&gt;'Raw Data'!D242, ABS('Raw Data'!E242-'Raw Data'!D242)&gt;7), 'Raw Data'!X242, 0)</f>
        <v/>
      </c>
      <c r="X247" s="2">
        <f>IF($A247, 1, 0)</f>
        <v/>
      </c>
      <c r="Y247">
        <f>IF(AND('Raw Data'!D242&gt;'Raw Data'!E242, ABS('Raw Data'!E242-'Raw Data'!D242)&gt;3), 'Raw Data'!Y242, 0)</f>
        <v/>
      </c>
      <c r="Z247" s="2">
        <f>IF($A247, 1, 0)</f>
        <v/>
      </c>
      <c r="AA247">
        <f>IF(ABS('Raw Data'!D242-'Raw Data'!E242)&lt;4, 'Raw Data'!Z242, 0)</f>
        <v/>
      </c>
      <c r="AB247" s="2">
        <f>IF($A247, 1, 0)</f>
        <v/>
      </c>
      <c r="AC247">
        <f>IF(AND('Raw Data'!E242&gt;'Raw Data'!D242, ABS('Raw Data'!E242-'Raw Data'!D242)&gt;7), 'Raw Data'!AA242, 0)</f>
        <v/>
      </c>
      <c r="AD247" s="2">
        <f>IF($A247, 1, 0)</f>
        <v/>
      </c>
      <c r="AE247">
        <f>IF(AND('Raw Data'!D242&gt;9, 'Raw Data'!E242&gt;9), 'Raw Data'!AL242, 0)</f>
        <v/>
      </c>
      <c r="AF247" s="2">
        <f>IF($A247, 1, 0)</f>
        <v/>
      </c>
      <c r="AG247">
        <f>IF(AE247=0, 'Raw Data'!AM242, 0)</f>
        <v/>
      </c>
      <c r="AH247" s="2">
        <f>IF($A247, 1, 0)</f>
        <v/>
      </c>
      <c r="AI247">
        <f>IF(AND('Raw Data'!$D242&gt;14, 'Raw Data'!$E242&gt;14), 'Raw Data'!AN242, 0)</f>
        <v/>
      </c>
      <c r="AJ247" s="2">
        <f>IF($A247, 1, 0)</f>
        <v/>
      </c>
      <c r="AK247">
        <f>IF(AI247=0, 'Raw Data'!AO242, 0)</f>
        <v/>
      </c>
      <c r="AL247" s="2">
        <f>IF($A247, 1, 0)</f>
        <v/>
      </c>
      <c r="AM247">
        <f>IF(AND('Raw Data'!$D242&gt;19, 'Raw Data'!$E242&gt;19), 'Raw Data'!AP242, 0)</f>
        <v/>
      </c>
      <c r="AN247" s="2">
        <f>IF($A247, 1, 0)</f>
        <v/>
      </c>
      <c r="AO247">
        <f>IF(AM247=0, 'Raw Data'!AQ242, 0)</f>
        <v/>
      </c>
      <c r="AP247" s="2">
        <f>IF($A247, 1, 0)</f>
        <v/>
      </c>
      <c r="AQ247">
        <f>IF(AND('Raw Data'!$D242&gt;24, 'Raw Data'!$E242&gt;24), 'Raw Data'!AR242, 0)</f>
        <v/>
      </c>
      <c r="AR247" s="2">
        <f>IF($A247, 1, 0)</f>
        <v/>
      </c>
      <c r="AS247">
        <f>IF(AQ247=0, 'Raw Data'!AS242, 0)</f>
        <v/>
      </c>
      <c r="AT247" s="2">
        <f>IF($A247, 1, 0)</f>
        <v/>
      </c>
      <c r="AU247">
        <f>IF(AND('Raw Data'!$D242&gt;29, 'Raw Data'!$E242&gt;29), 'Raw Data'!AT242, 0)</f>
        <v/>
      </c>
      <c r="AV247" s="2">
        <f>IF($A247, 1, 0)</f>
        <v/>
      </c>
      <c r="AW247">
        <f>IF(AU247=0, 'Raw Data'!AU242, 0)</f>
        <v/>
      </c>
      <c r="AX247" s="2">
        <f>IF($A247, 1, 0)</f>
        <v/>
      </c>
      <c r="AY247">
        <f>IF(ISNUMBER('Raw Data'!D242), IF(_xlfn.XLOOKUP(SMALL('Raw Data'!K242:N242, 1), K247:Q247, K247:Q247, 0)&gt;0, SMALL('Raw Data'!K242:N242, 1), 0), 0)</f>
        <v/>
      </c>
      <c r="AZ247" s="2">
        <f>IF($A247, 1, 0)</f>
        <v/>
      </c>
      <c r="BA247">
        <f>IF(ISNUMBER('Raw Data'!D242), IF(_xlfn.XLOOKUP(SMALL('Raw Data'!K242:N242, 2), K247:Q247, K247:Q247, 0)&gt;0, SMALL('Raw Data'!K242:N242, 2), 0), 0)</f>
        <v/>
      </c>
      <c r="BB247" s="2">
        <f>IF($A247, 1, 0)</f>
        <v/>
      </c>
      <c r="BC247">
        <f>IF(ISNUMBER('Raw Data'!D242), IF(_xlfn.XLOOKUP(SMALL('Raw Data'!K242:N242, 3), K247:Q247, K247:Q247, 0)&gt;0, SMALL('Raw Data'!K242:N242, 3), 0), 0)</f>
        <v/>
      </c>
      <c r="BD247" s="2">
        <f>IF($A247, 1, 0)</f>
        <v/>
      </c>
      <c r="BE247">
        <f>IF(ISNUMBER('Raw Data'!D242), IF(_xlfn.XLOOKUP(SMALL('Raw Data'!K242:N242, 4), K247:Q247, K247:Q247, 0)&gt;0, SMALL('Raw Data'!K242:N242, 4), 0), 0)</f>
        <v/>
      </c>
      <c r="BF247" s="2">
        <f>IF($A247, 1, 0)</f>
        <v/>
      </c>
      <c r="BG247">
        <f>IF(AND('Raw Data'!I242&lt;'Raw Data'!J242, 'Raw Data'!D242&gt;'Raw Data'!E242), 'Raw Data'!I242, IF(AND('Raw Data'!J242&lt;'Raw Data'!I242, 'Raw Data'!E242&gt;'Raw Data'!D242), 'Raw Data'!J242, 0))</f>
        <v/>
      </c>
      <c r="BH247">
        <f>IF(OR(AND('Raw Data'!I242&lt;'Raw Data'!J242, 'Raw Data'!I242&gt;BH$1), AND('Raw Data'!J242&lt;'Raw Data'!I242, 'Raw Data'!J242&gt;BH$1)), 1, 0)</f>
        <v/>
      </c>
      <c r="BI247">
        <f>IF(AND(BH247, ABS('Raw Data'!D242-'Raw Data'!E242)&lt;4), 'Raw Data'!Z242, 0)</f>
        <v/>
      </c>
      <c r="BJ247">
        <f>IF('Raw Data'!F242&gt;Analysis!BJ$1, 1, 0)</f>
        <v/>
      </c>
      <c r="BK247">
        <f>IF(BJ247, AQ247, 0)</f>
        <v/>
      </c>
      <c r="BL247">
        <f>IF(AND('Raw Data'!F242&lt;Analysis!BL$1, ISBLANK('Raw Data'!F242)=FALSE), 1, 0)</f>
        <v/>
      </c>
      <c r="BM247">
        <f>IF(BL247, AS247, 0)</f>
        <v/>
      </c>
      <c r="BN247">
        <f>IF(AND('Raw Data'!F242&lt;Analysis!BN$1, ISBLANK('Raw Data'!F242)=FALSE), 1, 0)</f>
        <v/>
      </c>
      <c r="BO247">
        <f>IF(BN247, AI247, 0)</f>
        <v/>
      </c>
    </row>
    <row r="248">
      <c r="A248" s="2">
        <f>'Raw Data'!A243</f>
        <v/>
      </c>
      <c r="B248" s="2">
        <f>IF(A248, 1, 0)</f>
        <v/>
      </c>
      <c r="C248">
        <f>IF('Raw Data'!D243&lt;'Raw Data'!E243, 'Raw Data'!J243, 0)</f>
        <v/>
      </c>
      <c r="D248" s="2">
        <f>IF(A248, 1, 0)</f>
        <v/>
      </c>
      <c r="E248">
        <f>IF('Raw Data'!D243&gt;'Raw Data'!E243, 'Raw Data'!I243, 0)</f>
        <v/>
      </c>
      <c r="F248" s="2">
        <f>IF('Raw Data'!F243&gt;0, 1, 0)</f>
        <v/>
      </c>
      <c r="G248">
        <f>IF(SUM('Raw Data'!D243:E243)&lt;'Raw Data'!F243, 'Raw Data'!H243, 0)</f>
        <v/>
      </c>
      <c r="H248">
        <f>IF('Raw Data'!F243&gt;0, 1, 0)</f>
        <v/>
      </c>
      <c r="I248">
        <f>IF(SUM('Raw Data'!D243:E243)&gt;'Raw Data'!F243, 'Raw Data'!G243, 0)</f>
        <v/>
      </c>
      <c r="J248" s="2">
        <f>IF($A248, 1, 0)</f>
        <v/>
      </c>
      <c r="K248">
        <f>IF(AND('Raw Data'!D243&gt;'Raw Data'!E243, ABS('Raw Data'!D243-'Raw Data'!E243)&lt;14), 'Raw Data'!K243, 0)</f>
        <v/>
      </c>
      <c r="L248" s="2">
        <f>IF($A248, 1, 0)</f>
        <v/>
      </c>
      <c r="M248">
        <f>IF(AND('Raw Data'!D243&gt;'Raw Data'!E243, ABS('Raw Data'!D243-'Raw Data'!E243)&gt;13), 'Raw Data'!L243, 0)</f>
        <v/>
      </c>
      <c r="N248" s="2">
        <f>IF($A248, 1, 0)</f>
        <v/>
      </c>
      <c r="O248">
        <f>IF(AND('Raw Data'!E243&gt;'Raw Data'!D243, ABS('Raw Data'!E243-'Raw Data'!D243)&lt;14), 'Raw Data'!M243, 0)</f>
        <v/>
      </c>
      <c r="P248" s="2">
        <f>IF($A248, 1, 0)</f>
        <v/>
      </c>
      <c r="Q248">
        <f>IF(AND('Raw Data'!E243&gt;'Raw Data'!D243, ABS('Raw Data'!E243-'Raw Data'!D243)&gt;13), 'Raw Data'!N243, 0)</f>
        <v/>
      </c>
      <c r="R248" s="2">
        <f>IF($A248, 1, 0)</f>
        <v/>
      </c>
      <c r="S248">
        <f>IF(AND('Raw Data'!D243&gt;'Raw Data'!E243, ABS('Raw Data'!E243-'Raw Data'!D243)&gt;7), 'Raw Data'!V243, 0)</f>
        <v/>
      </c>
      <c r="T248" s="2">
        <f>IF($A248, 1, 0)</f>
        <v/>
      </c>
      <c r="U248">
        <f>IF(ABS('Raw Data'!D243-'Raw Data'!E243)&lt;8, 'Raw Data'!W243, 0)</f>
        <v/>
      </c>
      <c r="V248" s="2">
        <f>IF($A248, 1, 0)</f>
        <v/>
      </c>
      <c r="W248">
        <f>IF(AND('Raw Data'!E243&gt;'Raw Data'!D243, ABS('Raw Data'!E243-'Raw Data'!D243)&gt;7), 'Raw Data'!X243, 0)</f>
        <v/>
      </c>
      <c r="X248" s="2">
        <f>IF($A248, 1, 0)</f>
        <v/>
      </c>
      <c r="Y248">
        <f>IF(AND('Raw Data'!D243&gt;'Raw Data'!E243, ABS('Raw Data'!E243-'Raw Data'!D243)&gt;3), 'Raw Data'!Y243, 0)</f>
        <v/>
      </c>
      <c r="Z248" s="2">
        <f>IF($A248, 1, 0)</f>
        <v/>
      </c>
      <c r="AA248">
        <f>IF(ABS('Raw Data'!D243-'Raw Data'!E243)&lt;4, 'Raw Data'!Z243, 0)</f>
        <v/>
      </c>
      <c r="AB248" s="2">
        <f>IF($A248, 1, 0)</f>
        <v/>
      </c>
      <c r="AC248">
        <f>IF(AND('Raw Data'!E243&gt;'Raw Data'!D243, ABS('Raw Data'!E243-'Raw Data'!D243)&gt;7), 'Raw Data'!AA243, 0)</f>
        <v/>
      </c>
      <c r="AD248" s="2">
        <f>IF($A248, 1, 0)</f>
        <v/>
      </c>
      <c r="AE248">
        <f>IF(AND('Raw Data'!D243&gt;9, 'Raw Data'!E243&gt;9), 'Raw Data'!AL243, 0)</f>
        <v/>
      </c>
      <c r="AF248" s="2">
        <f>IF($A248, 1, 0)</f>
        <v/>
      </c>
      <c r="AG248">
        <f>IF(AE248=0, 'Raw Data'!AM243, 0)</f>
        <v/>
      </c>
      <c r="AH248" s="2">
        <f>IF($A248, 1, 0)</f>
        <v/>
      </c>
      <c r="AI248">
        <f>IF(AND('Raw Data'!$D243&gt;14, 'Raw Data'!$E243&gt;14), 'Raw Data'!AN243, 0)</f>
        <v/>
      </c>
      <c r="AJ248" s="2">
        <f>IF($A248, 1, 0)</f>
        <v/>
      </c>
      <c r="AK248">
        <f>IF(AI248=0, 'Raw Data'!AO243, 0)</f>
        <v/>
      </c>
      <c r="AL248" s="2">
        <f>IF($A248, 1, 0)</f>
        <v/>
      </c>
      <c r="AM248">
        <f>IF(AND('Raw Data'!$D243&gt;19, 'Raw Data'!$E243&gt;19), 'Raw Data'!AP243, 0)</f>
        <v/>
      </c>
      <c r="AN248" s="2">
        <f>IF($A248, 1, 0)</f>
        <v/>
      </c>
      <c r="AO248">
        <f>IF(AM248=0, 'Raw Data'!AQ243, 0)</f>
        <v/>
      </c>
      <c r="AP248" s="2">
        <f>IF($A248, 1, 0)</f>
        <v/>
      </c>
      <c r="AQ248">
        <f>IF(AND('Raw Data'!$D243&gt;24, 'Raw Data'!$E243&gt;24), 'Raw Data'!AR243, 0)</f>
        <v/>
      </c>
      <c r="AR248" s="2">
        <f>IF($A248, 1, 0)</f>
        <v/>
      </c>
      <c r="AS248">
        <f>IF(AQ248=0, 'Raw Data'!AS243, 0)</f>
        <v/>
      </c>
      <c r="AT248" s="2">
        <f>IF($A248, 1, 0)</f>
        <v/>
      </c>
      <c r="AU248">
        <f>IF(AND('Raw Data'!$D243&gt;29, 'Raw Data'!$E243&gt;29), 'Raw Data'!AT243, 0)</f>
        <v/>
      </c>
      <c r="AV248" s="2">
        <f>IF($A248, 1, 0)</f>
        <v/>
      </c>
      <c r="AW248">
        <f>IF(AU248=0, 'Raw Data'!AU243, 0)</f>
        <v/>
      </c>
      <c r="AX248" s="2">
        <f>IF($A248, 1, 0)</f>
        <v/>
      </c>
      <c r="AY248">
        <f>IF(ISNUMBER('Raw Data'!D243), IF(_xlfn.XLOOKUP(SMALL('Raw Data'!K243:N243, 1), K248:Q248, K248:Q248, 0)&gt;0, SMALL('Raw Data'!K243:N243, 1), 0), 0)</f>
        <v/>
      </c>
      <c r="AZ248" s="2">
        <f>IF($A248, 1, 0)</f>
        <v/>
      </c>
      <c r="BA248">
        <f>IF(ISNUMBER('Raw Data'!D243), IF(_xlfn.XLOOKUP(SMALL('Raw Data'!K243:N243, 2), K248:Q248, K248:Q248, 0)&gt;0, SMALL('Raw Data'!K243:N243, 2), 0), 0)</f>
        <v/>
      </c>
      <c r="BB248" s="2">
        <f>IF($A248, 1, 0)</f>
        <v/>
      </c>
      <c r="BC248">
        <f>IF(ISNUMBER('Raw Data'!D243), IF(_xlfn.XLOOKUP(SMALL('Raw Data'!K243:N243, 3), K248:Q248, K248:Q248, 0)&gt;0, SMALL('Raw Data'!K243:N243, 3), 0), 0)</f>
        <v/>
      </c>
      <c r="BD248" s="2">
        <f>IF($A248, 1, 0)</f>
        <v/>
      </c>
      <c r="BE248">
        <f>IF(ISNUMBER('Raw Data'!D243), IF(_xlfn.XLOOKUP(SMALL('Raw Data'!K243:N243, 4), K248:Q248, K248:Q248, 0)&gt;0, SMALL('Raw Data'!K243:N243, 4), 0), 0)</f>
        <v/>
      </c>
      <c r="BF248" s="2">
        <f>IF($A248, 1, 0)</f>
        <v/>
      </c>
      <c r="BG248">
        <f>IF(AND('Raw Data'!I243&lt;'Raw Data'!J243, 'Raw Data'!D243&gt;'Raw Data'!E243), 'Raw Data'!I243, IF(AND('Raw Data'!J243&lt;'Raw Data'!I243, 'Raw Data'!E243&gt;'Raw Data'!D243), 'Raw Data'!J243, 0))</f>
        <v/>
      </c>
      <c r="BH248">
        <f>IF(OR(AND('Raw Data'!I243&lt;'Raw Data'!J243, 'Raw Data'!I243&gt;BH$1), AND('Raw Data'!J243&lt;'Raw Data'!I243, 'Raw Data'!J243&gt;BH$1)), 1, 0)</f>
        <v/>
      </c>
      <c r="BI248">
        <f>IF(AND(BH248, ABS('Raw Data'!D243-'Raw Data'!E243)&lt;4), 'Raw Data'!Z243, 0)</f>
        <v/>
      </c>
      <c r="BJ248">
        <f>IF('Raw Data'!F243&gt;Analysis!BJ$1, 1, 0)</f>
        <v/>
      </c>
      <c r="BK248">
        <f>IF(BJ248, AQ248, 0)</f>
        <v/>
      </c>
      <c r="BL248">
        <f>IF(AND('Raw Data'!F243&lt;Analysis!BL$1, ISBLANK('Raw Data'!F243)=FALSE), 1, 0)</f>
        <v/>
      </c>
      <c r="BM248">
        <f>IF(BL248, AS248, 0)</f>
        <v/>
      </c>
      <c r="BN248">
        <f>IF(AND('Raw Data'!F243&lt;Analysis!BN$1, ISBLANK('Raw Data'!F243)=FALSE), 1, 0)</f>
        <v/>
      </c>
      <c r="BO248">
        <f>IF(BN248, AI248, 0)</f>
        <v/>
      </c>
    </row>
    <row r="249">
      <c r="A249" s="2">
        <f>'Raw Data'!A244</f>
        <v/>
      </c>
      <c r="B249" s="2">
        <f>IF(A249, 1, 0)</f>
        <v/>
      </c>
      <c r="C249">
        <f>IF('Raw Data'!D244&lt;'Raw Data'!E244, 'Raw Data'!J244, 0)</f>
        <v/>
      </c>
      <c r="D249" s="2">
        <f>IF(A249, 1, 0)</f>
        <v/>
      </c>
      <c r="E249">
        <f>IF('Raw Data'!D244&gt;'Raw Data'!E244, 'Raw Data'!I244, 0)</f>
        <v/>
      </c>
      <c r="F249" s="2">
        <f>IF('Raw Data'!F244&gt;0, 1, 0)</f>
        <v/>
      </c>
      <c r="G249">
        <f>IF(SUM('Raw Data'!D244:E244)&lt;'Raw Data'!F244, 'Raw Data'!H244, 0)</f>
        <v/>
      </c>
      <c r="H249">
        <f>IF('Raw Data'!F244&gt;0, 1, 0)</f>
        <v/>
      </c>
      <c r="I249">
        <f>IF(SUM('Raw Data'!D244:E244)&gt;'Raw Data'!F244, 'Raw Data'!G244, 0)</f>
        <v/>
      </c>
      <c r="J249" s="2">
        <f>IF($A249, 1, 0)</f>
        <v/>
      </c>
      <c r="K249">
        <f>IF(AND('Raw Data'!D244&gt;'Raw Data'!E244, ABS('Raw Data'!D244-'Raw Data'!E244)&lt;14), 'Raw Data'!K244, 0)</f>
        <v/>
      </c>
      <c r="L249" s="2">
        <f>IF($A249, 1, 0)</f>
        <v/>
      </c>
      <c r="M249">
        <f>IF(AND('Raw Data'!D244&gt;'Raw Data'!E244, ABS('Raw Data'!D244-'Raw Data'!E244)&gt;13), 'Raw Data'!L244, 0)</f>
        <v/>
      </c>
      <c r="N249" s="2">
        <f>IF($A249, 1, 0)</f>
        <v/>
      </c>
      <c r="O249">
        <f>IF(AND('Raw Data'!E244&gt;'Raw Data'!D244, ABS('Raw Data'!E244-'Raw Data'!D244)&lt;14), 'Raw Data'!M244, 0)</f>
        <v/>
      </c>
      <c r="P249" s="2">
        <f>IF($A249, 1, 0)</f>
        <v/>
      </c>
      <c r="Q249">
        <f>IF(AND('Raw Data'!E244&gt;'Raw Data'!D244, ABS('Raw Data'!E244-'Raw Data'!D244)&gt;13), 'Raw Data'!N244, 0)</f>
        <v/>
      </c>
      <c r="R249" s="2">
        <f>IF($A249, 1, 0)</f>
        <v/>
      </c>
      <c r="S249">
        <f>IF(AND('Raw Data'!D244&gt;'Raw Data'!E244, ABS('Raw Data'!E244-'Raw Data'!D244)&gt;7), 'Raw Data'!V244, 0)</f>
        <v/>
      </c>
      <c r="T249" s="2">
        <f>IF($A249, 1, 0)</f>
        <v/>
      </c>
      <c r="U249">
        <f>IF(ABS('Raw Data'!D244-'Raw Data'!E244)&lt;8, 'Raw Data'!W244, 0)</f>
        <v/>
      </c>
      <c r="V249" s="2">
        <f>IF($A249, 1, 0)</f>
        <v/>
      </c>
      <c r="W249">
        <f>IF(AND('Raw Data'!E244&gt;'Raw Data'!D244, ABS('Raw Data'!E244-'Raw Data'!D244)&gt;7), 'Raw Data'!X244, 0)</f>
        <v/>
      </c>
      <c r="X249" s="2">
        <f>IF($A249, 1, 0)</f>
        <v/>
      </c>
      <c r="Y249">
        <f>IF(AND('Raw Data'!D244&gt;'Raw Data'!E244, ABS('Raw Data'!E244-'Raw Data'!D244)&gt;3), 'Raw Data'!Y244, 0)</f>
        <v/>
      </c>
      <c r="Z249" s="2">
        <f>IF($A249, 1, 0)</f>
        <v/>
      </c>
      <c r="AA249">
        <f>IF(ABS('Raw Data'!D244-'Raw Data'!E244)&lt;4, 'Raw Data'!Z244, 0)</f>
        <v/>
      </c>
      <c r="AB249" s="2">
        <f>IF($A249, 1, 0)</f>
        <v/>
      </c>
      <c r="AC249">
        <f>IF(AND('Raw Data'!E244&gt;'Raw Data'!D244, ABS('Raw Data'!E244-'Raw Data'!D244)&gt;7), 'Raw Data'!AA244, 0)</f>
        <v/>
      </c>
      <c r="AD249" s="2">
        <f>IF($A249, 1, 0)</f>
        <v/>
      </c>
      <c r="AE249">
        <f>IF(AND('Raw Data'!D244&gt;9, 'Raw Data'!E244&gt;9), 'Raw Data'!AL244, 0)</f>
        <v/>
      </c>
      <c r="AF249" s="2">
        <f>IF($A249, 1, 0)</f>
        <v/>
      </c>
      <c r="AG249">
        <f>IF(AE249=0, 'Raw Data'!AM244, 0)</f>
        <v/>
      </c>
      <c r="AH249" s="2">
        <f>IF($A249, 1, 0)</f>
        <v/>
      </c>
      <c r="AI249">
        <f>IF(AND('Raw Data'!$D244&gt;14, 'Raw Data'!$E244&gt;14), 'Raw Data'!AN244, 0)</f>
        <v/>
      </c>
      <c r="AJ249" s="2">
        <f>IF($A249, 1, 0)</f>
        <v/>
      </c>
      <c r="AK249">
        <f>IF(AI249=0, 'Raw Data'!AO244, 0)</f>
        <v/>
      </c>
      <c r="AL249" s="2">
        <f>IF($A249, 1, 0)</f>
        <v/>
      </c>
      <c r="AM249">
        <f>IF(AND('Raw Data'!$D244&gt;19, 'Raw Data'!$E244&gt;19), 'Raw Data'!AP244, 0)</f>
        <v/>
      </c>
      <c r="AN249" s="2">
        <f>IF($A249, 1, 0)</f>
        <v/>
      </c>
      <c r="AO249">
        <f>IF(AM249=0, 'Raw Data'!AQ244, 0)</f>
        <v/>
      </c>
      <c r="AP249" s="2">
        <f>IF($A249, 1, 0)</f>
        <v/>
      </c>
      <c r="AQ249">
        <f>IF(AND('Raw Data'!$D244&gt;24, 'Raw Data'!$E244&gt;24), 'Raw Data'!AR244, 0)</f>
        <v/>
      </c>
      <c r="AR249" s="2">
        <f>IF($A249, 1, 0)</f>
        <v/>
      </c>
      <c r="AS249">
        <f>IF(AQ249=0, 'Raw Data'!AS244, 0)</f>
        <v/>
      </c>
      <c r="AT249" s="2">
        <f>IF($A249, 1, 0)</f>
        <v/>
      </c>
      <c r="AU249">
        <f>IF(AND('Raw Data'!$D244&gt;29, 'Raw Data'!$E244&gt;29), 'Raw Data'!AT244, 0)</f>
        <v/>
      </c>
      <c r="AV249" s="2">
        <f>IF($A249, 1, 0)</f>
        <v/>
      </c>
      <c r="AW249">
        <f>IF(AU249=0, 'Raw Data'!AU244, 0)</f>
        <v/>
      </c>
      <c r="AX249" s="2">
        <f>IF($A249, 1, 0)</f>
        <v/>
      </c>
      <c r="AY249">
        <f>IF(ISNUMBER('Raw Data'!D244), IF(_xlfn.XLOOKUP(SMALL('Raw Data'!K244:N244, 1), K249:Q249, K249:Q249, 0)&gt;0, SMALL('Raw Data'!K244:N244, 1), 0), 0)</f>
        <v/>
      </c>
      <c r="AZ249" s="2">
        <f>IF($A249, 1, 0)</f>
        <v/>
      </c>
      <c r="BA249">
        <f>IF(ISNUMBER('Raw Data'!D244), IF(_xlfn.XLOOKUP(SMALL('Raw Data'!K244:N244, 2), K249:Q249, K249:Q249, 0)&gt;0, SMALL('Raw Data'!K244:N244, 2), 0), 0)</f>
        <v/>
      </c>
      <c r="BB249" s="2">
        <f>IF($A249, 1, 0)</f>
        <v/>
      </c>
      <c r="BC249">
        <f>IF(ISNUMBER('Raw Data'!D244), IF(_xlfn.XLOOKUP(SMALL('Raw Data'!K244:N244, 3), K249:Q249, K249:Q249, 0)&gt;0, SMALL('Raw Data'!K244:N244, 3), 0), 0)</f>
        <v/>
      </c>
      <c r="BD249" s="2">
        <f>IF($A249, 1, 0)</f>
        <v/>
      </c>
      <c r="BE249">
        <f>IF(ISNUMBER('Raw Data'!D244), IF(_xlfn.XLOOKUP(SMALL('Raw Data'!K244:N244, 4), K249:Q249, K249:Q249, 0)&gt;0, SMALL('Raw Data'!K244:N244, 4), 0), 0)</f>
        <v/>
      </c>
      <c r="BF249" s="2">
        <f>IF($A249, 1, 0)</f>
        <v/>
      </c>
      <c r="BG249">
        <f>IF(AND('Raw Data'!I244&lt;'Raw Data'!J244, 'Raw Data'!D244&gt;'Raw Data'!E244), 'Raw Data'!I244, IF(AND('Raw Data'!J244&lt;'Raw Data'!I244, 'Raw Data'!E244&gt;'Raw Data'!D244), 'Raw Data'!J244, 0))</f>
        <v/>
      </c>
      <c r="BH249">
        <f>IF(OR(AND('Raw Data'!I244&lt;'Raw Data'!J244, 'Raw Data'!I244&gt;BH$1), AND('Raw Data'!J244&lt;'Raw Data'!I244, 'Raw Data'!J244&gt;BH$1)), 1, 0)</f>
        <v/>
      </c>
      <c r="BI249">
        <f>IF(AND(BH249, ABS('Raw Data'!D244-'Raw Data'!E244)&lt;4), 'Raw Data'!Z244, 0)</f>
        <v/>
      </c>
      <c r="BJ249">
        <f>IF('Raw Data'!F244&gt;Analysis!BJ$1, 1, 0)</f>
        <v/>
      </c>
      <c r="BK249">
        <f>IF(BJ249, AQ249, 0)</f>
        <v/>
      </c>
      <c r="BL249">
        <f>IF(AND('Raw Data'!F244&lt;Analysis!BL$1, ISBLANK('Raw Data'!F244)=FALSE), 1, 0)</f>
        <v/>
      </c>
      <c r="BM249">
        <f>IF(BL249, AS249, 0)</f>
        <v/>
      </c>
      <c r="BN249">
        <f>IF(AND('Raw Data'!F244&lt;Analysis!BN$1, ISBLANK('Raw Data'!F244)=FALSE), 1, 0)</f>
        <v/>
      </c>
      <c r="BO249">
        <f>IF(BN249, AI249, 0)</f>
        <v/>
      </c>
    </row>
    <row r="250">
      <c r="A250" s="2">
        <f>'Raw Data'!A245</f>
        <v/>
      </c>
      <c r="B250" s="2">
        <f>IF(A250, 1, 0)</f>
        <v/>
      </c>
      <c r="C250">
        <f>IF('Raw Data'!D245&lt;'Raw Data'!E245, 'Raw Data'!J245, 0)</f>
        <v/>
      </c>
      <c r="D250" s="2">
        <f>IF(A250, 1, 0)</f>
        <v/>
      </c>
      <c r="E250">
        <f>IF('Raw Data'!D245&gt;'Raw Data'!E245, 'Raw Data'!I245, 0)</f>
        <v/>
      </c>
      <c r="F250" s="2">
        <f>IF('Raw Data'!F245&gt;0, 1, 0)</f>
        <v/>
      </c>
      <c r="G250">
        <f>IF(SUM('Raw Data'!D245:E245)&lt;'Raw Data'!F245, 'Raw Data'!H245, 0)</f>
        <v/>
      </c>
      <c r="H250">
        <f>IF('Raw Data'!F245&gt;0, 1, 0)</f>
        <v/>
      </c>
      <c r="I250">
        <f>IF(SUM('Raw Data'!D245:E245)&gt;'Raw Data'!F245, 'Raw Data'!G245, 0)</f>
        <v/>
      </c>
      <c r="J250" s="2">
        <f>IF($A250, 1, 0)</f>
        <v/>
      </c>
      <c r="K250">
        <f>IF(AND('Raw Data'!D245&gt;'Raw Data'!E245, ABS('Raw Data'!D245-'Raw Data'!E245)&lt;14), 'Raw Data'!K245, 0)</f>
        <v/>
      </c>
      <c r="L250" s="2">
        <f>IF($A250, 1, 0)</f>
        <v/>
      </c>
      <c r="M250">
        <f>IF(AND('Raw Data'!D245&gt;'Raw Data'!E245, ABS('Raw Data'!D245-'Raw Data'!E245)&gt;13), 'Raw Data'!L245, 0)</f>
        <v/>
      </c>
      <c r="N250" s="2">
        <f>IF($A250, 1, 0)</f>
        <v/>
      </c>
      <c r="O250">
        <f>IF(AND('Raw Data'!E245&gt;'Raw Data'!D245, ABS('Raw Data'!E245-'Raw Data'!D245)&lt;14), 'Raw Data'!M245, 0)</f>
        <v/>
      </c>
      <c r="P250" s="2">
        <f>IF($A250, 1, 0)</f>
        <v/>
      </c>
      <c r="Q250">
        <f>IF(AND('Raw Data'!E245&gt;'Raw Data'!D245, ABS('Raw Data'!E245-'Raw Data'!D245)&gt;13), 'Raw Data'!N245, 0)</f>
        <v/>
      </c>
      <c r="R250" s="2">
        <f>IF($A250, 1, 0)</f>
        <v/>
      </c>
      <c r="S250">
        <f>IF(AND('Raw Data'!D245&gt;'Raw Data'!E245, ABS('Raw Data'!E245-'Raw Data'!D245)&gt;7), 'Raw Data'!V245, 0)</f>
        <v/>
      </c>
      <c r="T250" s="2">
        <f>IF($A250, 1, 0)</f>
        <v/>
      </c>
      <c r="U250">
        <f>IF(ABS('Raw Data'!D245-'Raw Data'!E245)&lt;8, 'Raw Data'!W245, 0)</f>
        <v/>
      </c>
      <c r="V250" s="2">
        <f>IF($A250, 1, 0)</f>
        <v/>
      </c>
      <c r="W250">
        <f>IF(AND('Raw Data'!E245&gt;'Raw Data'!D245, ABS('Raw Data'!E245-'Raw Data'!D245)&gt;7), 'Raw Data'!X245, 0)</f>
        <v/>
      </c>
      <c r="X250" s="2">
        <f>IF($A250, 1, 0)</f>
        <v/>
      </c>
      <c r="Y250">
        <f>IF(AND('Raw Data'!D245&gt;'Raw Data'!E245, ABS('Raw Data'!E245-'Raw Data'!D245)&gt;3), 'Raw Data'!Y245, 0)</f>
        <v/>
      </c>
      <c r="Z250" s="2">
        <f>IF($A250, 1, 0)</f>
        <v/>
      </c>
      <c r="AA250">
        <f>IF(ABS('Raw Data'!D245-'Raw Data'!E245)&lt;4, 'Raw Data'!Z245, 0)</f>
        <v/>
      </c>
      <c r="AB250" s="2">
        <f>IF($A250, 1, 0)</f>
        <v/>
      </c>
      <c r="AC250">
        <f>IF(AND('Raw Data'!E245&gt;'Raw Data'!D245, ABS('Raw Data'!E245-'Raw Data'!D245)&gt;7), 'Raw Data'!AA245, 0)</f>
        <v/>
      </c>
      <c r="AD250" s="2">
        <f>IF($A250, 1, 0)</f>
        <v/>
      </c>
      <c r="AE250">
        <f>IF(AND('Raw Data'!D245&gt;9, 'Raw Data'!E245&gt;9), 'Raw Data'!AL245, 0)</f>
        <v/>
      </c>
      <c r="AF250" s="2">
        <f>IF($A250, 1, 0)</f>
        <v/>
      </c>
      <c r="AG250">
        <f>IF(AE250=0, 'Raw Data'!AM245, 0)</f>
        <v/>
      </c>
      <c r="AH250" s="2">
        <f>IF($A250, 1, 0)</f>
        <v/>
      </c>
      <c r="AI250">
        <f>IF(AND('Raw Data'!$D245&gt;14, 'Raw Data'!$E245&gt;14), 'Raw Data'!AN245, 0)</f>
        <v/>
      </c>
      <c r="AJ250" s="2">
        <f>IF($A250, 1, 0)</f>
        <v/>
      </c>
      <c r="AK250">
        <f>IF(AI250=0, 'Raw Data'!AO245, 0)</f>
        <v/>
      </c>
      <c r="AL250" s="2">
        <f>IF($A250, 1, 0)</f>
        <v/>
      </c>
      <c r="AM250">
        <f>IF(AND('Raw Data'!$D245&gt;19, 'Raw Data'!$E245&gt;19), 'Raw Data'!AP245, 0)</f>
        <v/>
      </c>
      <c r="AN250" s="2">
        <f>IF($A250, 1, 0)</f>
        <v/>
      </c>
      <c r="AO250">
        <f>IF(AM250=0, 'Raw Data'!AQ245, 0)</f>
        <v/>
      </c>
      <c r="AP250" s="2">
        <f>IF($A250, 1, 0)</f>
        <v/>
      </c>
      <c r="AQ250">
        <f>IF(AND('Raw Data'!$D245&gt;24, 'Raw Data'!$E245&gt;24), 'Raw Data'!AR245, 0)</f>
        <v/>
      </c>
      <c r="AR250" s="2">
        <f>IF($A250, 1, 0)</f>
        <v/>
      </c>
      <c r="AS250">
        <f>IF(AQ250=0, 'Raw Data'!AS245, 0)</f>
        <v/>
      </c>
      <c r="AT250" s="2">
        <f>IF($A250, 1, 0)</f>
        <v/>
      </c>
      <c r="AU250">
        <f>IF(AND('Raw Data'!$D245&gt;29, 'Raw Data'!$E245&gt;29), 'Raw Data'!AT245, 0)</f>
        <v/>
      </c>
      <c r="AV250" s="2">
        <f>IF($A250, 1, 0)</f>
        <v/>
      </c>
      <c r="AW250">
        <f>IF(AU250=0, 'Raw Data'!AU245, 0)</f>
        <v/>
      </c>
      <c r="AX250" s="2">
        <f>IF($A250, 1, 0)</f>
        <v/>
      </c>
      <c r="AY250">
        <f>IF(ISNUMBER('Raw Data'!D245), IF(_xlfn.XLOOKUP(SMALL('Raw Data'!K245:N245, 1), K250:Q250, K250:Q250, 0)&gt;0, SMALL('Raw Data'!K245:N245, 1), 0), 0)</f>
        <v/>
      </c>
      <c r="AZ250" s="2">
        <f>IF($A250, 1, 0)</f>
        <v/>
      </c>
      <c r="BA250">
        <f>IF(ISNUMBER('Raw Data'!D245), IF(_xlfn.XLOOKUP(SMALL('Raw Data'!K245:N245, 2), K250:Q250, K250:Q250, 0)&gt;0, SMALL('Raw Data'!K245:N245, 2), 0), 0)</f>
        <v/>
      </c>
      <c r="BB250" s="2">
        <f>IF($A250, 1, 0)</f>
        <v/>
      </c>
      <c r="BC250">
        <f>IF(ISNUMBER('Raw Data'!D245), IF(_xlfn.XLOOKUP(SMALL('Raw Data'!K245:N245, 3), K250:Q250, K250:Q250, 0)&gt;0, SMALL('Raw Data'!K245:N245, 3), 0), 0)</f>
        <v/>
      </c>
      <c r="BD250" s="2">
        <f>IF($A250, 1, 0)</f>
        <v/>
      </c>
      <c r="BE250">
        <f>IF(ISNUMBER('Raw Data'!D245), IF(_xlfn.XLOOKUP(SMALL('Raw Data'!K245:N245, 4), K250:Q250, K250:Q250, 0)&gt;0, SMALL('Raw Data'!K245:N245, 4), 0), 0)</f>
        <v/>
      </c>
      <c r="BF250" s="2">
        <f>IF($A250, 1, 0)</f>
        <v/>
      </c>
      <c r="BG250">
        <f>IF(AND('Raw Data'!I245&lt;'Raw Data'!J245, 'Raw Data'!D245&gt;'Raw Data'!E245), 'Raw Data'!I245, IF(AND('Raw Data'!J245&lt;'Raw Data'!I245, 'Raw Data'!E245&gt;'Raw Data'!D245), 'Raw Data'!J245, 0))</f>
        <v/>
      </c>
      <c r="BH250">
        <f>IF(OR(AND('Raw Data'!I245&lt;'Raw Data'!J245, 'Raw Data'!I245&gt;BH$1), AND('Raw Data'!J245&lt;'Raw Data'!I245, 'Raw Data'!J245&gt;BH$1)), 1, 0)</f>
        <v/>
      </c>
      <c r="BI250">
        <f>IF(AND(BH250, ABS('Raw Data'!D245-'Raw Data'!E245)&lt;4), 'Raw Data'!Z245, 0)</f>
        <v/>
      </c>
      <c r="BJ250">
        <f>IF('Raw Data'!F245&gt;Analysis!BJ$1, 1, 0)</f>
        <v/>
      </c>
      <c r="BK250">
        <f>IF(BJ250, AQ250, 0)</f>
        <v/>
      </c>
      <c r="BL250">
        <f>IF(AND('Raw Data'!F245&lt;Analysis!BL$1, ISBLANK('Raw Data'!F245)=FALSE), 1, 0)</f>
        <v/>
      </c>
      <c r="BM250">
        <f>IF(BL250, AS250, 0)</f>
        <v/>
      </c>
      <c r="BN250">
        <f>IF(AND('Raw Data'!F245&lt;Analysis!BN$1, ISBLANK('Raw Data'!F245)=FALSE), 1, 0)</f>
        <v/>
      </c>
      <c r="BO250">
        <f>IF(BN250, AI250, 0)</f>
        <v/>
      </c>
    </row>
    <row r="251">
      <c r="A251" s="2">
        <f>'Raw Data'!A246</f>
        <v/>
      </c>
      <c r="B251" s="2">
        <f>IF(A251, 1, 0)</f>
        <v/>
      </c>
      <c r="C251">
        <f>IF('Raw Data'!D246&lt;'Raw Data'!E246, 'Raw Data'!J246, 0)</f>
        <v/>
      </c>
      <c r="D251" s="2">
        <f>IF(A251, 1, 0)</f>
        <v/>
      </c>
      <c r="E251">
        <f>IF('Raw Data'!D246&gt;'Raw Data'!E246, 'Raw Data'!I246, 0)</f>
        <v/>
      </c>
      <c r="F251" s="2">
        <f>IF('Raw Data'!F246&gt;0, 1, 0)</f>
        <v/>
      </c>
      <c r="G251">
        <f>IF(SUM('Raw Data'!D246:E246)&lt;'Raw Data'!F246, 'Raw Data'!H246, 0)</f>
        <v/>
      </c>
      <c r="H251">
        <f>IF('Raw Data'!F246&gt;0, 1, 0)</f>
        <v/>
      </c>
      <c r="I251">
        <f>IF(SUM('Raw Data'!D246:E246)&gt;'Raw Data'!F246, 'Raw Data'!G246, 0)</f>
        <v/>
      </c>
      <c r="J251" s="2">
        <f>IF($A251, 1, 0)</f>
        <v/>
      </c>
      <c r="K251">
        <f>IF(AND('Raw Data'!D246&gt;'Raw Data'!E246, ABS('Raw Data'!D246-'Raw Data'!E246)&lt;14), 'Raw Data'!K246, 0)</f>
        <v/>
      </c>
      <c r="L251" s="2">
        <f>IF($A251, 1, 0)</f>
        <v/>
      </c>
      <c r="M251">
        <f>IF(AND('Raw Data'!D246&gt;'Raw Data'!E246, ABS('Raw Data'!D246-'Raw Data'!E246)&gt;13), 'Raw Data'!L246, 0)</f>
        <v/>
      </c>
      <c r="N251" s="2">
        <f>IF($A251, 1, 0)</f>
        <v/>
      </c>
      <c r="O251">
        <f>IF(AND('Raw Data'!E246&gt;'Raw Data'!D246, ABS('Raw Data'!E246-'Raw Data'!D246)&lt;14), 'Raw Data'!M246, 0)</f>
        <v/>
      </c>
      <c r="P251" s="2">
        <f>IF($A251, 1, 0)</f>
        <v/>
      </c>
      <c r="Q251">
        <f>IF(AND('Raw Data'!E246&gt;'Raw Data'!D246, ABS('Raw Data'!E246-'Raw Data'!D246)&gt;13), 'Raw Data'!N246, 0)</f>
        <v/>
      </c>
      <c r="R251" s="2">
        <f>IF($A251, 1, 0)</f>
        <v/>
      </c>
      <c r="S251">
        <f>IF(AND('Raw Data'!D246&gt;'Raw Data'!E246, ABS('Raw Data'!E246-'Raw Data'!D246)&gt;7), 'Raw Data'!V246, 0)</f>
        <v/>
      </c>
      <c r="T251" s="2">
        <f>IF($A251, 1, 0)</f>
        <v/>
      </c>
      <c r="U251">
        <f>IF(ABS('Raw Data'!D246-'Raw Data'!E246)&lt;8, 'Raw Data'!W246, 0)</f>
        <v/>
      </c>
      <c r="V251" s="2">
        <f>IF($A251, 1, 0)</f>
        <v/>
      </c>
      <c r="W251">
        <f>IF(AND('Raw Data'!E246&gt;'Raw Data'!D246, ABS('Raw Data'!E246-'Raw Data'!D246)&gt;7), 'Raw Data'!X246, 0)</f>
        <v/>
      </c>
      <c r="X251" s="2">
        <f>IF($A251, 1, 0)</f>
        <v/>
      </c>
      <c r="Y251">
        <f>IF(AND('Raw Data'!D246&gt;'Raw Data'!E246, ABS('Raw Data'!E246-'Raw Data'!D246)&gt;3), 'Raw Data'!Y246, 0)</f>
        <v/>
      </c>
      <c r="Z251" s="2">
        <f>IF($A251, 1, 0)</f>
        <v/>
      </c>
      <c r="AA251">
        <f>IF(ABS('Raw Data'!D246-'Raw Data'!E246)&lt;4, 'Raw Data'!Z246, 0)</f>
        <v/>
      </c>
      <c r="AB251" s="2">
        <f>IF($A251, 1, 0)</f>
        <v/>
      </c>
      <c r="AC251">
        <f>IF(AND('Raw Data'!E246&gt;'Raw Data'!D246, ABS('Raw Data'!E246-'Raw Data'!D246)&gt;7), 'Raw Data'!AA246, 0)</f>
        <v/>
      </c>
      <c r="AD251" s="2">
        <f>IF($A251, 1, 0)</f>
        <v/>
      </c>
      <c r="AE251">
        <f>IF(AND('Raw Data'!D246&gt;9, 'Raw Data'!E246&gt;9), 'Raw Data'!AL246, 0)</f>
        <v/>
      </c>
      <c r="AF251" s="2">
        <f>IF($A251, 1, 0)</f>
        <v/>
      </c>
      <c r="AG251">
        <f>IF(AE251=0, 'Raw Data'!AM246, 0)</f>
        <v/>
      </c>
      <c r="AH251" s="2">
        <f>IF($A251, 1, 0)</f>
        <v/>
      </c>
      <c r="AI251">
        <f>IF(AND('Raw Data'!$D246&gt;14, 'Raw Data'!$E246&gt;14), 'Raw Data'!AN246, 0)</f>
        <v/>
      </c>
      <c r="AJ251" s="2">
        <f>IF($A251, 1, 0)</f>
        <v/>
      </c>
      <c r="AK251">
        <f>IF(AI251=0, 'Raw Data'!AO246, 0)</f>
        <v/>
      </c>
      <c r="AL251" s="2">
        <f>IF($A251, 1, 0)</f>
        <v/>
      </c>
      <c r="AM251">
        <f>IF(AND('Raw Data'!$D246&gt;19, 'Raw Data'!$E246&gt;19), 'Raw Data'!AP246, 0)</f>
        <v/>
      </c>
      <c r="AN251" s="2">
        <f>IF($A251, 1, 0)</f>
        <v/>
      </c>
      <c r="AO251">
        <f>IF(AM251=0, 'Raw Data'!AQ246, 0)</f>
        <v/>
      </c>
      <c r="AP251" s="2">
        <f>IF($A251, 1, 0)</f>
        <v/>
      </c>
      <c r="AQ251">
        <f>IF(AND('Raw Data'!$D246&gt;24, 'Raw Data'!$E246&gt;24), 'Raw Data'!AR246, 0)</f>
        <v/>
      </c>
      <c r="AR251" s="2">
        <f>IF($A251, 1, 0)</f>
        <v/>
      </c>
      <c r="AS251">
        <f>IF(AQ251=0, 'Raw Data'!AS246, 0)</f>
        <v/>
      </c>
      <c r="AT251" s="2">
        <f>IF($A251, 1, 0)</f>
        <v/>
      </c>
      <c r="AU251">
        <f>IF(AND('Raw Data'!$D246&gt;29, 'Raw Data'!$E246&gt;29), 'Raw Data'!AT246, 0)</f>
        <v/>
      </c>
      <c r="AV251" s="2">
        <f>IF($A251, 1, 0)</f>
        <v/>
      </c>
      <c r="AW251">
        <f>IF(AU251=0, 'Raw Data'!AU246, 0)</f>
        <v/>
      </c>
      <c r="AX251" s="2">
        <f>IF($A251, 1, 0)</f>
        <v/>
      </c>
      <c r="AY251">
        <f>IF(ISNUMBER('Raw Data'!D246), IF(_xlfn.XLOOKUP(SMALL('Raw Data'!K246:N246, 1), K251:Q251, K251:Q251, 0)&gt;0, SMALL('Raw Data'!K246:N246, 1), 0), 0)</f>
        <v/>
      </c>
      <c r="AZ251" s="2">
        <f>IF($A251, 1, 0)</f>
        <v/>
      </c>
      <c r="BA251">
        <f>IF(ISNUMBER('Raw Data'!D246), IF(_xlfn.XLOOKUP(SMALL('Raw Data'!K246:N246, 2), K251:Q251, K251:Q251, 0)&gt;0, SMALL('Raw Data'!K246:N246, 2), 0), 0)</f>
        <v/>
      </c>
      <c r="BB251" s="2">
        <f>IF($A251, 1, 0)</f>
        <v/>
      </c>
      <c r="BC251">
        <f>IF(ISNUMBER('Raw Data'!D246), IF(_xlfn.XLOOKUP(SMALL('Raw Data'!K246:N246, 3), K251:Q251, K251:Q251, 0)&gt;0, SMALL('Raw Data'!K246:N246, 3), 0), 0)</f>
        <v/>
      </c>
      <c r="BD251" s="2">
        <f>IF($A251, 1, 0)</f>
        <v/>
      </c>
      <c r="BE251">
        <f>IF(ISNUMBER('Raw Data'!D246), IF(_xlfn.XLOOKUP(SMALL('Raw Data'!K246:N246, 4), K251:Q251, K251:Q251, 0)&gt;0, SMALL('Raw Data'!K246:N246, 4), 0), 0)</f>
        <v/>
      </c>
      <c r="BF251" s="2">
        <f>IF($A251, 1, 0)</f>
        <v/>
      </c>
      <c r="BG251">
        <f>IF(AND('Raw Data'!I246&lt;'Raw Data'!J246, 'Raw Data'!D246&gt;'Raw Data'!E246), 'Raw Data'!I246, IF(AND('Raw Data'!J246&lt;'Raw Data'!I246, 'Raw Data'!E246&gt;'Raw Data'!D246), 'Raw Data'!J246, 0))</f>
        <v/>
      </c>
      <c r="BH251">
        <f>IF(OR(AND('Raw Data'!I246&lt;'Raw Data'!J246, 'Raw Data'!I246&gt;BH$1), AND('Raw Data'!J246&lt;'Raw Data'!I246, 'Raw Data'!J246&gt;BH$1)), 1, 0)</f>
        <v/>
      </c>
      <c r="BI251">
        <f>IF(AND(BH251, ABS('Raw Data'!D246-'Raw Data'!E246)&lt;4), 'Raw Data'!Z246, 0)</f>
        <v/>
      </c>
      <c r="BJ251">
        <f>IF('Raw Data'!F246&gt;Analysis!BJ$1, 1, 0)</f>
        <v/>
      </c>
      <c r="BK251">
        <f>IF(BJ251, AQ251, 0)</f>
        <v/>
      </c>
      <c r="BL251">
        <f>IF(AND('Raw Data'!F246&lt;Analysis!BL$1, ISBLANK('Raw Data'!F246)=FALSE), 1, 0)</f>
        <v/>
      </c>
      <c r="BM251">
        <f>IF(BL251, AS251, 0)</f>
        <v/>
      </c>
      <c r="BN251">
        <f>IF(AND('Raw Data'!F246&lt;Analysis!BN$1, ISBLANK('Raw Data'!F246)=FALSE), 1, 0)</f>
        <v/>
      </c>
      <c r="BO251">
        <f>IF(BN251, AI251, 0)</f>
        <v/>
      </c>
    </row>
    <row r="252">
      <c r="A252" s="2">
        <f>'Raw Data'!A247</f>
        <v/>
      </c>
      <c r="B252" s="2">
        <f>IF(A252, 1, 0)</f>
        <v/>
      </c>
      <c r="C252">
        <f>IF('Raw Data'!D247&lt;'Raw Data'!E247, 'Raw Data'!J247, 0)</f>
        <v/>
      </c>
      <c r="D252" s="2">
        <f>IF(A252, 1, 0)</f>
        <v/>
      </c>
      <c r="E252">
        <f>IF('Raw Data'!D247&gt;'Raw Data'!E247, 'Raw Data'!I247, 0)</f>
        <v/>
      </c>
      <c r="F252" s="2">
        <f>IF('Raw Data'!F247&gt;0, 1, 0)</f>
        <v/>
      </c>
      <c r="G252">
        <f>IF(SUM('Raw Data'!D247:E247)&lt;'Raw Data'!F247, 'Raw Data'!H247, 0)</f>
        <v/>
      </c>
      <c r="H252">
        <f>IF('Raw Data'!F247&gt;0, 1, 0)</f>
        <v/>
      </c>
      <c r="I252">
        <f>IF(SUM('Raw Data'!D247:E247)&gt;'Raw Data'!F247, 'Raw Data'!G247, 0)</f>
        <v/>
      </c>
      <c r="J252" s="2">
        <f>IF($A252, 1, 0)</f>
        <v/>
      </c>
      <c r="K252">
        <f>IF(AND('Raw Data'!D247&gt;'Raw Data'!E247, ABS('Raw Data'!D247-'Raw Data'!E247)&lt;14), 'Raw Data'!K247, 0)</f>
        <v/>
      </c>
      <c r="L252" s="2">
        <f>IF($A252, 1, 0)</f>
        <v/>
      </c>
      <c r="M252">
        <f>IF(AND('Raw Data'!D247&gt;'Raw Data'!E247, ABS('Raw Data'!D247-'Raw Data'!E247)&gt;13), 'Raw Data'!L247, 0)</f>
        <v/>
      </c>
      <c r="N252" s="2">
        <f>IF($A252, 1, 0)</f>
        <v/>
      </c>
      <c r="O252">
        <f>IF(AND('Raw Data'!E247&gt;'Raw Data'!D247, ABS('Raw Data'!E247-'Raw Data'!D247)&lt;14), 'Raw Data'!M247, 0)</f>
        <v/>
      </c>
      <c r="P252" s="2">
        <f>IF($A252, 1, 0)</f>
        <v/>
      </c>
      <c r="Q252">
        <f>IF(AND('Raw Data'!E247&gt;'Raw Data'!D247, ABS('Raw Data'!E247-'Raw Data'!D247)&gt;13), 'Raw Data'!N247, 0)</f>
        <v/>
      </c>
      <c r="R252" s="2">
        <f>IF($A252, 1, 0)</f>
        <v/>
      </c>
      <c r="S252">
        <f>IF(AND('Raw Data'!D247&gt;'Raw Data'!E247, ABS('Raw Data'!E247-'Raw Data'!D247)&gt;7), 'Raw Data'!V247, 0)</f>
        <v/>
      </c>
      <c r="T252" s="2">
        <f>IF($A252, 1, 0)</f>
        <v/>
      </c>
      <c r="U252">
        <f>IF(ABS('Raw Data'!D247-'Raw Data'!E247)&lt;8, 'Raw Data'!W247, 0)</f>
        <v/>
      </c>
      <c r="V252" s="2">
        <f>IF($A252, 1, 0)</f>
        <v/>
      </c>
      <c r="W252">
        <f>IF(AND('Raw Data'!E247&gt;'Raw Data'!D247, ABS('Raw Data'!E247-'Raw Data'!D247)&gt;7), 'Raw Data'!X247, 0)</f>
        <v/>
      </c>
      <c r="X252" s="2">
        <f>IF($A252, 1, 0)</f>
        <v/>
      </c>
      <c r="Y252">
        <f>IF(AND('Raw Data'!D247&gt;'Raw Data'!E247, ABS('Raw Data'!E247-'Raw Data'!D247)&gt;3), 'Raw Data'!Y247, 0)</f>
        <v/>
      </c>
      <c r="Z252" s="2">
        <f>IF($A252, 1, 0)</f>
        <v/>
      </c>
      <c r="AA252">
        <f>IF(ABS('Raw Data'!D247-'Raw Data'!E247)&lt;4, 'Raw Data'!Z247, 0)</f>
        <v/>
      </c>
      <c r="AB252" s="2">
        <f>IF($A252, 1, 0)</f>
        <v/>
      </c>
      <c r="AC252">
        <f>IF(AND('Raw Data'!E247&gt;'Raw Data'!D247, ABS('Raw Data'!E247-'Raw Data'!D247)&gt;7), 'Raw Data'!AA247, 0)</f>
        <v/>
      </c>
      <c r="AD252" s="2">
        <f>IF($A252, 1, 0)</f>
        <v/>
      </c>
      <c r="AE252">
        <f>IF(AND('Raw Data'!D247&gt;9, 'Raw Data'!E247&gt;9), 'Raw Data'!AL247, 0)</f>
        <v/>
      </c>
      <c r="AF252" s="2">
        <f>IF($A252, 1, 0)</f>
        <v/>
      </c>
      <c r="AG252">
        <f>IF(AE252=0, 'Raw Data'!AM247, 0)</f>
        <v/>
      </c>
      <c r="AH252" s="2">
        <f>IF($A252, 1, 0)</f>
        <v/>
      </c>
      <c r="AI252">
        <f>IF(AND('Raw Data'!$D247&gt;14, 'Raw Data'!$E247&gt;14), 'Raw Data'!AN247, 0)</f>
        <v/>
      </c>
      <c r="AJ252" s="2">
        <f>IF($A252, 1, 0)</f>
        <v/>
      </c>
      <c r="AK252">
        <f>IF(AI252=0, 'Raw Data'!AO247, 0)</f>
        <v/>
      </c>
      <c r="AL252" s="2">
        <f>IF($A252, 1, 0)</f>
        <v/>
      </c>
      <c r="AM252">
        <f>IF(AND('Raw Data'!$D247&gt;19, 'Raw Data'!$E247&gt;19), 'Raw Data'!AP247, 0)</f>
        <v/>
      </c>
      <c r="AN252" s="2">
        <f>IF($A252, 1, 0)</f>
        <v/>
      </c>
      <c r="AO252">
        <f>IF(AM252=0, 'Raw Data'!AQ247, 0)</f>
        <v/>
      </c>
      <c r="AP252" s="2">
        <f>IF($A252, 1, 0)</f>
        <v/>
      </c>
      <c r="AQ252">
        <f>IF(AND('Raw Data'!$D247&gt;24, 'Raw Data'!$E247&gt;24), 'Raw Data'!AR247, 0)</f>
        <v/>
      </c>
      <c r="AR252" s="2">
        <f>IF($A252, 1, 0)</f>
        <v/>
      </c>
      <c r="AS252">
        <f>IF(AQ252=0, 'Raw Data'!AS247, 0)</f>
        <v/>
      </c>
      <c r="AT252" s="2">
        <f>IF($A252, 1, 0)</f>
        <v/>
      </c>
      <c r="AU252">
        <f>IF(AND('Raw Data'!$D247&gt;29, 'Raw Data'!$E247&gt;29), 'Raw Data'!AT247, 0)</f>
        <v/>
      </c>
      <c r="AV252" s="2">
        <f>IF($A252, 1, 0)</f>
        <v/>
      </c>
      <c r="AW252">
        <f>IF(AU252=0, 'Raw Data'!AU247, 0)</f>
        <v/>
      </c>
      <c r="AX252" s="2">
        <f>IF($A252, 1, 0)</f>
        <v/>
      </c>
      <c r="AY252">
        <f>IF(ISNUMBER('Raw Data'!D247), IF(_xlfn.XLOOKUP(SMALL('Raw Data'!K247:N247, 1), K252:Q252, K252:Q252, 0)&gt;0, SMALL('Raw Data'!K247:N247, 1), 0), 0)</f>
        <v/>
      </c>
      <c r="AZ252" s="2">
        <f>IF($A252, 1, 0)</f>
        <v/>
      </c>
      <c r="BA252">
        <f>IF(ISNUMBER('Raw Data'!D247), IF(_xlfn.XLOOKUP(SMALL('Raw Data'!K247:N247, 2), K252:Q252, K252:Q252, 0)&gt;0, SMALL('Raw Data'!K247:N247, 2), 0), 0)</f>
        <v/>
      </c>
      <c r="BB252" s="2">
        <f>IF($A252, 1, 0)</f>
        <v/>
      </c>
      <c r="BC252">
        <f>IF(ISNUMBER('Raw Data'!D247), IF(_xlfn.XLOOKUP(SMALL('Raw Data'!K247:N247, 3), K252:Q252, K252:Q252, 0)&gt;0, SMALL('Raw Data'!K247:N247, 3), 0), 0)</f>
        <v/>
      </c>
      <c r="BD252" s="2">
        <f>IF($A252, 1, 0)</f>
        <v/>
      </c>
      <c r="BE252">
        <f>IF(ISNUMBER('Raw Data'!D247), IF(_xlfn.XLOOKUP(SMALL('Raw Data'!K247:N247, 4), K252:Q252, K252:Q252, 0)&gt;0, SMALL('Raw Data'!K247:N247, 4), 0), 0)</f>
        <v/>
      </c>
      <c r="BF252" s="2">
        <f>IF($A252, 1, 0)</f>
        <v/>
      </c>
      <c r="BG252">
        <f>IF(AND('Raw Data'!I247&lt;'Raw Data'!J247, 'Raw Data'!D247&gt;'Raw Data'!E247), 'Raw Data'!I247, IF(AND('Raw Data'!J247&lt;'Raw Data'!I247, 'Raw Data'!E247&gt;'Raw Data'!D247), 'Raw Data'!J247, 0))</f>
        <v/>
      </c>
      <c r="BH252">
        <f>IF(OR(AND('Raw Data'!I247&lt;'Raw Data'!J247, 'Raw Data'!I247&gt;BH$1), AND('Raw Data'!J247&lt;'Raw Data'!I247, 'Raw Data'!J247&gt;BH$1)), 1, 0)</f>
        <v/>
      </c>
      <c r="BI252">
        <f>IF(AND(BH252, ABS('Raw Data'!D247-'Raw Data'!E247)&lt;4), 'Raw Data'!Z247, 0)</f>
        <v/>
      </c>
      <c r="BJ252">
        <f>IF('Raw Data'!F247&gt;Analysis!BJ$1, 1, 0)</f>
        <v/>
      </c>
      <c r="BK252">
        <f>IF(BJ252, AQ252, 0)</f>
        <v/>
      </c>
      <c r="BL252">
        <f>IF(AND('Raw Data'!F247&lt;Analysis!BL$1, ISBLANK('Raw Data'!F247)=FALSE), 1, 0)</f>
        <v/>
      </c>
      <c r="BM252">
        <f>IF(BL252, AS252, 0)</f>
        <v/>
      </c>
      <c r="BN252">
        <f>IF(AND('Raw Data'!F247&lt;Analysis!BN$1, ISBLANK('Raw Data'!F247)=FALSE), 1, 0)</f>
        <v/>
      </c>
      <c r="BO252">
        <f>IF(BN252, AI252, 0)</f>
        <v/>
      </c>
    </row>
    <row r="253">
      <c r="A253" s="2">
        <f>'Raw Data'!A248</f>
        <v/>
      </c>
      <c r="B253" s="2">
        <f>IF(A253, 1, 0)</f>
        <v/>
      </c>
      <c r="C253">
        <f>IF('Raw Data'!D248&lt;'Raw Data'!E248, 'Raw Data'!J248, 0)</f>
        <v/>
      </c>
      <c r="D253" s="2">
        <f>IF(A253, 1, 0)</f>
        <v/>
      </c>
      <c r="E253">
        <f>IF('Raw Data'!D248&gt;'Raw Data'!E248, 'Raw Data'!I248, 0)</f>
        <v/>
      </c>
      <c r="F253" s="2">
        <f>IF('Raw Data'!F248&gt;0, 1, 0)</f>
        <v/>
      </c>
      <c r="G253">
        <f>IF(SUM('Raw Data'!D248:E248)&lt;'Raw Data'!F248, 'Raw Data'!H248, 0)</f>
        <v/>
      </c>
      <c r="H253">
        <f>IF('Raw Data'!F248&gt;0, 1, 0)</f>
        <v/>
      </c>
      <c r="I253">
        <f>IF(SUM('Raw Data'!D248:E248)&gt;'Raw Data'!F248, 'Raw Data'!G248, 0)</f>
        <v/>
      </c>
      <c r="J253" s="2">
        <f>IF($A253, 1, 0)</f>
        <v/>
      </c>
      <c r="K253">
        <f>IF(AND('Raw Data'!D248&gt;'Raw Data'!E248, ABS('Raw Data'!D248-'Raw Data'!E248)&lt;14), 'Raw Data'!K248, 0)</f>
        <v/>
      </c>
      <c r="L253" s="2">
        <f>IF($A253, 1, 0)</f>
        <v/>
      </c>
      <c r="M253">
        <f>IF(AND('Raw Data'!D248&gt;'Raw Data'!E248, ABS('Raw Data'!D248-'Raw Data'!E248)&gt;13), 'Raw Data'!L248, 0)</f>
        <v/>
      </c>
      <c r="N253" s="2">
        <f>IF($A253, 1, 0)</f>
        <v/>
      </c>
      <c r="O253">
        <f>IF(AND('Raw Data'!E248&gt;'Raw Data'!D248, ABS('Raw Data'!E248-'Raw Data'!D248)&lt;14), 'Raw Data'!M248, 0)</f>
        <v/>
      </c>
      <c r="P253" s="2">
        <f>IF($A253, 1, 0)</f>
        <v/>
      </c>
      <c r="Q253">
        <f>IF(AND('Raw Data'!E248&gt;'Raw Data'!D248, ABS('Raw Data'!E248-'Raw Data'!D248)&gt;13), 'Raw Data'!N248, 0)</f>
        <v/>
      </c>
      <c r="R253" s="2">
        <f>IF($A253, 1, 0)</f>
        <v/>
      </c>
      <c r="S253">
        <f>IF(AND('Raw Data'!D248&gt;'Raw Data'!E248, ABS('Raw Data'!E248-'Raw Data'!D248)&gt;7), 'Raw Data'!V248, 0)</f>
        <v/>
      </c>
      <c r="T253" s="2">
        <f>IF($A253, 1, 0)</f>
        <v/>
      </c>
      <c r="U253">
        <f>IF(ABS('Raw Data'!D248-'Raw Data'!E248)&lt;8, 'Raw Data'!W248, 0)</f>
        <v/>
      </c>
      <c r="V253" s="2">
        <f>IF($A253, 1, 0)</f>
        <v/>
      </c>
      <c r="W253">
        <f>IF(AND('Raw Data'!E248&gt;'Raw Data'!D248, ABS('Raw Data'!E248-'Raw Data'!D248)&gt;7), 'Raw Data'!X248, 0)</f>
        <v/>
      </c>
      <c r="X253" s="2">
        <f>IF($A253, 1, 0)</f>
        <v/>
      </c>
      <c r="Y253">
        <f>IF(AND('Raw Data'!D248&gt;'Raw Data'!E248, ABS('Raw Data'!E248-'Raw Data'!D248)&gt;3), 'Raw Data'!Y248, 0)</f>
        <v/>
      </c>
      <c r="Z253" s="2">
        <f>IF($A253, 1, 0)</f>
        <v/>
      </c>
      <c r="AA253">
        <f>IF(ABS('Raw Data'!D248-'Raw Data'!E248)&lt;4, 'Raw Data'!Z248, 0)</f>
        <v/>
      </c>
      <c r="AB253" s="2">
        <f>IF($A253, 1, 0)</f>
        <v/>
      </c>
      <c r="AC253">
        <f>IF(AND('Raw Data'!E248&gt;'Raw Data'!D248, ABS('Raw Data'!E248-'Raw Data'!D248)&gt;7), 'Raw Data'!AA248, 0)</f>
        <v/>
      </c>
      <c r="AD253" s="2">
        <f>IF($A253, 1, 0)</f>
        <v/>
      </c>
      <c r="AE253">
        <f>IF(AND('Raw Data'!D248&gt;9, 'Raw Data'!E248&gt;9), 'Raw Data'!AL248, 0)</f>
        <v/>
      </c>
      <c r="AF253" s="2">
        <f>IF($A253, 1, 0)</f>
        <v/>
      </c>
      <c r="AG253">
        <f>IF(AE253=0, 'Raw Data'!AM248, 0)</f>
        <v/>
      </c>
      <c r="AH253" s="2">
        <f>IF($A253, 1, 0)</f>
        <v/>
      </c>
      <c r="AI253">
        <f>IF(AND('Raw Data'!$D248&gt;14, 'Raw Data'!$E248&gt;14), 'Raw Data'!AN248, 0)</f>
        <v/>
      </c>
      <c r="AJ253" s="2">
        <f>IF($A253, 1, 0)</f>
        <v/>
      </c>
      <c r="AK253">
        <f>IF(AI253=0, 'Raw Data'!AO248, 0)</f>
        <v/>
      </c>
      <c r="AL253" s="2">
        <f>IF($A253, 1, 0)</f>
        <v/>
      </c>
      <c r="AM253">
        <f>IF(AND('Raw Data'!$D248&gt;19, 'Raw Data'!$E248&gt;19), 'Raw Data'!AP248, 0)</f>
        <v/>
      </c>
      <c r="AN253" s="2">
        <f>IF($A253, 1, 0)</f>
        <v/>
      </c>
      <c r="AO253">
        <f>IF(AM253=0, 'Raw Data'!AQ248, 0)</f>
        <v/>
      </c>
      <c r="AP253" s="2">
        <f>IF($A253, 1, 0)</f>
        <v/>
      </c>
      <c r="AQ253">
        <f>IF(AND('Raw Data'!$D248&gt;24, 'Raw Data'!$E248&gt;24), 'Raw Data'!AR248, 0)</f>
        <v/>
      </c>
      <c r="AR253" s="2">
        <f>IF($A253, 1, 0)</f>
        <v/>
      </c>
      <c r="AS253">
        <f>IF(AQ253=0, 'Raw Data'!AS248, 0)</f>
        <v/>
      </c>
      <c r="AT253" s="2">
        <f>IF($A253, 1, 0)</f>
        <v/>
      </c>
      <c r="AU253">
        <f>IF(AND('Raw Data'!$D248&gt;29, 'Raw Data'!$E248&gt;29), 'Raw Data'!AT248, 0)</f>
        <v/>
      </c>
      <c r="AV253" s="2">
        <f>IF($A253, 1, 0)</f>
        <v/>
      </c>
      <c r="AW253">
        <f>IF(AU253=0, 'Raw Data'!AU248, 0)</f>
        <v/>
      </c>
      <c r="AX253" s="2">
        <f>IF($A253, 1, 0)</f>
        <v/>
      </c>
      <c r="AY253">
        <f>IF(ISNUMBER('Raw Data'!D248), IF(_xlfn.XLOOKUP(SMALL('Raw Data'!K248:N248, 1), K253:Q253, K253:Q253, 0)&gt;0, SMALL('Raw Data'!K248:N248, 1), 0), 0)</f>
        <v/>
      </c>
      <c r="AZ253" s="2">
        <f>IF($A253, 1, 0)</f>
        <v/>
      </c>
      <c r="BA253">
        <f>IF(ISNUMBER('Raw Data'!D248), IF(_xlfn.XLOOKUP(SMALL('Raw Data'!K248:N248, 2), K253:Q253, K253:Q253, 0)&gt;0, SMALL('Raw Data'!K248:N248, 2), 0), 0)</f>
        <v/>
      </c>
      <c r="BB253" s="2">
        <f>IF($A253, 1, 0)</f>
        <v/>
      </c>
      <c r="BC253">
        <f>IF(ISNUMBER('Raw Data'!D248), IF(_xlfn.XLOOKUP(SMALL('Raw Data'!K248:N248, 3), K253:Q253, K253:Q253, 0)&gt;0, SMALL('Raw Data'!K248:N248, 3), 0), 0)</f>
        <v/>
      </c>
      <c r="BD253" s="2">
        <f>IF($A253, 1, 0)</f>
        <v/>
      </c>
      <c r="BE253">
        <f>IF(ISNUMBER('Raw Data'!D248), IF(_xlfn.XLOOKUP(SMALL('Raw Data'!K248:N248, 4), K253:Q253, K253:Q253, 0)&gt;0, SMALL('Raw Data'!K248:N248, 4), 0), 0)</f>
        <v/>
      </c>
      <c r="BF253" s="2">
        <f>IF($A253, 1, 0)</f>
        <v/>
      </c>
      <c r="BG253">
        <f>IF(AND('Raw Data'!I248&lt;'Raw Data'!J248, 'Raw Data'!D248&gt;'Raw Data'!E248), 'Raw Data'!I248, IF(AND('Raw Data'!J248&lt;'Raw Data'!I248, 'Raw Data'!E248&gt;'Raw Data'!D248), 'Raw Data'!J248, 0))</f>
        <v/>
      </c>
      <c r="BH253">
        <f>IF(OR(AND('Raw Data'!I248&lt;'Raw Data'!J248, 'Raw Data'!I248&gt;BH$1), AND('Raw Data'!J248&lt;'Raw Data'!I248, 'Raw Data'!J248&gt;BH$1)), 1, 0)</f>
        <v/>
      </c>
      <c r="BI253">
        <f>IF(AND(BH253, ABS('Raw Data'!D248-'Raw Data'!E248)&lt;4), 'Raw Data'!Z248, 0)</f>
        <v/>
      </c>
      <c r="BJ253">
        <f>IF('Raw Data'!F248&gt;Analysis!BJ$1, 1, 0)</f>
        <v/>
      </c>
      <c r="BK253">
        <f>IF(BJ253, AQ253, 0)</f>
        <v/>
      </c>
      <c r="BL253">
        <f>IF(AND('Raw Data'!F248&lt;Analysis!BL$1, ISBLANK('Raw Data'!F248)=FALSE), 1, 0)</f>
        <v/>
      </c>
      <c r="BM253">
        <f>IF(BL253, AS253, 0)</f>
        <v/>
      </c>
      <c r="BN253">
        <f>IF(AND('Raw Data'!F248&lt;Analysis!BN$1, ISBLANK('Raw Data'!F248)=FALSE), 1, 0)</f>
        <v/>
      </c>
      <c r="BO253">
        <f>IF(BN253, AI253, 0)</f>
        <v/>
      </c>
    </row>
    <row r="254">
      <c r="A254" s="2">
        <f>'Raw Data'!A249</f>
        <v/>
      </c>
      <c r="B254" s="2">
        <f>IF(A254, 1, 0)</f>
        <v/>
      </c>
      <c r="C254">
        <f>IF('Raw Data'!D249&lt;'Raw Data'!E249, 'Raw Data'!J249, 0)</f>
        <v/>
      </c>
      <c r="D254" s="2">
        <f>IF(A254, 1, 0)</f>
        <v/>
      </c>
      <c r="E254">
        <f>IF('Raw Data'!D249&gt;'Raw Data'!E249, 'Raw Data'!I249, 0)</f>
        <v/>
      </c>
      <c r="F254" s="2">
        <f>IF('Raw Data'!F249&gt;0, 1, 0)</f>
        <v/>
      </c>
      <c r="G254">
        <f>IF(SUM('Raw Data'!D249:E249)&lt;'Raw Data'!F249, 'Raw Data'!H249, 0)</f>
        <v/>
      </c>
      <c r="H254">
        <f>IF('Raw Data'!F249&gt;0, 1, 0)</f>
        <v/>
      </c>
      <c r="I254">
        <f>IF(SUM('Raw Data'!D249:E249)&gt;'Raw Data'!F249, 'Raw Data'!G249, 0)</f>
        <v/>
      </c>
      <c r="J254" s="2">
        <f>IF($A254, 1, 0)</f>
        <v/>
      </c>
      <c r="K254">
        <f>IF(AND('Raw Data'!D249&gt;'Raw Data'!E249, ABS('Raw Data'!D249-'Raw Data'!E249)&lt;14), 'Raw Data'!K249, 0)</f>
        <v/>
      </c>
      <c r="L254" s="2">
        <f>IF($A254, 1, 0)</f>
        <v/>
      </c>
      <c r="M254">
        <f>IF(AND('Raw Data'!D249&gt;'Raw Data'!E249, ABS('Raw Data'!D249-'Raw Data'!E249)&gt;13), 'Raw Data'!L249, 0)</f>
        <v/>
      </c>
      <c r="N254" s="2">
        <f>IF($A254, 1, 0)</f>
        <v/>
      </c>
      <c r="O254">
        <f>IF(AND('Raw Data'!E249&gt;'Raw Data'!D249, ABS('Raw Data'!E249-'Raw Data'!D249)&lt;14), 'Raw Data'!M249, 0)</f>
        <v/>
      </c>
      <c r="P254" s="2">
        <f>IF($A254, 1, 0)</f>
        <v/>
      </c>
      <c r="Q254">
        <f>IF(AND('Raw Data'!E249&gt;'Raw Data'!D249, ABS('Raw Data'!E249-'Raw Data'!D249)&gt;13), 'Raw Data'!N249, 0)</f>
        <v/>
      </c>
      <c r="R254" s="2">
        <f>IF($A254, 1, 0)</f>
        <v/>
      </c>
      <c r="S254">
        <f>IF(AND('Raw Data'!D249&gt;'Raw Data'!E249, ABS('Raw Data'!E249-'Raw Data'!D249)&gt;7), 'Raw Data'!V249, 0)</f>
        <v/>
      </c>
      <c r="T254" s="2">
        <f>IF($A254, 1, 0)</f>
        <v/>
      </c>
      <c r="U254">
        <f>IF(ABS('Raw Data'!D249-'Raw Data'!E249)&lt;8, 'Raw Data'!W249, 0)</f>
        <v/>
      </c>
      <c r="V254" s="2">
        <f>IF($A254, 1, 0)</f>
        <v/>
      </c>
      <c r="W254">
        <f>IF(AND('Raw Data'!E249&gt;'Raw Data'!D249, ABS('Raw Data'!E249-'Raw Data'!D249)&gt;7), 'Raw Data'!X249, 0)</f>
        <v/>
      </c>
      <c r="X254" s="2">
        <f>IF($A254, 1, 0)</f>
        <v/>
      </c>
      <c r="Y254">
        <f>IF(AND('Raw Data'!D249&gt;'Raw Data'!E249, ABS('Raw Data'!E249-'Raw Data'!D249)&gt;3), 'Raw Data'!Y249, 0)</f>
        <v/>
      </c>
      <c r="Z254" s="2">
        <f>IF($A254, 1, 0)</f>
        <v/>
      </c>
      <c r="AA254">
        <f>IF(ABS('Raw Data'!D249-'Raw Data'!E249)&lt;4, 'Raw Data'!Z249, 0)</f>
        <v/>
      </c>
      <c r="AB254" s="2">
        <f>IF($A254, 1, 0)</f>
        <v/>
      </c>
      <c r="AC254">
        <f>IF(AND('Raw Data'!E249&gt;'Raw Data'!D249, ABS('Raw Data'!E249-'Raw Data'!D249)&gt;7), 'Raw Data'!AA249, 0)</f>
        <v/>
      </c>
      <c r="AD254" s="2">
        <f>IF($A254, 1, 0)</f>
        <v/>
      </c>
      <c r="AE254">
        <f>IF(AND('Raw Data'!D249&gt;9, 'Raw Data'!E249&gt;9), 'Raw Data'!AL249, 0)</f>
        <v/>
      </c>
      <c r="AF254" s="2">
        <f>IF($A254, 1, 0)</f>
        <v/>
      </c>
      <c r="AG254">
        <f>IF(AE254=0, 'Raw Data'!AM249, 0)</f>
        <v/>
      </c>
      <c r="AH254" s="2">
        <f>IF($A254, 1, 0)</f>
        <v/>
      </c>
      <c r="AI254">
        <f>IF(AND('Raw Data'!$D249&gt;14, 'Raw Data'!$E249&gt;14), 'Raw Data'!AN249, 0)</f>
        <v/>
      </c>
      <c r="AJ254" s="2">
        <f>IF($A254, 1, 0)</f>
        <v/>
      </c>
      <c r="AK254">
        <f>IF(AI254=0, 'Raw Data'!AO249, 0)</f>
        <v/>
      </c>
      <c r="AL254" s="2">
        <f>IF($A254, 1, 0)</f>
        <v/>
      </c>
      <c r="AM254">
        <f>IF(AND('Raw Data'!$D249&gt;19, 'Raw Data'!$E249&gt;19), 'Raw Data'!AP249, 0)</f>
        <v/>
      </c>
      <c r="AN254" s="2">
        <f>IF($A254, 1, 0)</f>
        <v/>
      </c>
      <c r="AO254">
        <f>IF(AM254=0, 'Raw Data'!AQ249, 0)</f>
        <v/>
      </c>
      <c r="AP254" s="2">
        <f>IF($A254, 1, 0)</f>
        <v/>
      </c>
      <c r="AQ254">
        <f>IF(AND('Raw Data'!$D249&gt;24, 'Raw Data'!$E249&gt;24), 'Raw Data'!AR249, 0)</f>
        <v/>
      </c>
      <c r="AR254" s="2">
        <f>IF($A254, 1, 0)</f>
        <v/>
      </c>
      <c r="AS254">
        <f>IF(AQ254=0, 'Raw Data'!AS249, 0)</f>
        <v/>
      </c>
      <c r="AT254" s="2">
        <f>IF($A254, 1, 0)</f>
        <v/>
      </c>
      <c r="AU254">
        <f>IF(AND('Raw Data'!$D249&gt;29, 'Raw Data'!$E249&gt;29), 'Raw Data'!AT249, 0)</f>
        <v/>
      </c>
      <c r="AV254" s="2">
        <f>IF($A254, 1, 0)</f>
        <v/>
      </c>
      <c r="AW254">
        <f>IF(AU254=0, 'Raw Data'!AU249, 0)</f>
        <v/>
      </c>
      <c r="AX254" s="2">
        <f>IF($A254, 1, 0)</f>
        <v/>
      </c>
      <c r="AY254">
        <f>IF(ISNUMBER('Raw Data'!D249), IF(_xlfn.XLOOKUP(SMALL('Raw Data'!K249:N249, 1), K254:Q254, K254:Q254, 0)&gt;0, SMALL('Raw Data'!K249:N249, 1), 0), 0)</f>
        <v/>
      </c>
      <c r="AZ254" s="2">
        <f>IF($A254, 1, 0)</f>
        <v/>
      </c>
      <c r="BA254">
        <f>IF(ISNUMBER('Raw Data'!D249), IF(_xlfn.XLOOKUP(SMALL('Raw Data'!K249:N249, 2), K254:Q254, K254:Q254, 0)&gt;0, SMALL('Raw Data'!K249:N249, 2), 0), 0)</f>
        <v/>
      </c>
      <c r="BB254" s="2">
        <f>IF($A254, 1, 0)</f>
        <v/>
      </c>
      <c r="BC254">
        <f>IF(ISNUMBER('Raw Data'!D249), IF(_xlfn.XLOOKUP(SMALL('Raw Data'!K249:N249, 3), K254:Q254, K254:Q254, 0)&gt;0, SMALL('Raw Data'!K249:N249, 3), 0), 0)</f>
        <v/>
      </c>
      <c r="BD254" s="2">
        <f>IF($A254, 1, 0)</f>
        <v/>
      </c>
      <c r="BE254">
        <f>IF(ISNUMBER('Raw Data'!D249), IF(_xlfn.XLOOKUP(SMALL('Raw Data'!K249:N249, 4), K254:Q254, K254:Q254, 0)&gt;0, SMALL('Raw Data'!K249:N249, 4), 0), 0)</f>
        <v/>
      </c>
      <c r="BF254" s="2">
        <f>IF($A254, 1, 0)</f>
        <v/>
      </c>
      <c r="BG254">
        <f>IF(AND('Raw Data'!I249&lt;'Raw Data'!J249, 'Raw Data'!D249&gt;'Raw Data'!E249), 'Raw Data'!I249, IF(AND('Raw Data'!J249&lt;'Raw Data'!I249, 'Raw Data'!E249&gt;'Raw Data'!D249), 'Raw Data'!J249, 0))</f>
        <v/>
      </c>
      <c r="BH254">
        <f>IF(OR(AND('Raw Data'!I249&lt;'Raw Data'!J249, 'Raw Data'!I249&gt;BH$1), AND('Raw Data'!J249&lt;'Raw Data'!I249, 'Raw Data'!J249&gt;BH$1)), 1, 0)</f>
        <v/>
      </c>
      <c r="BI254">
        <f>IF(AND(BH254, ABS('Raw Data'!D249-'Raw Data'!E249)&lt;4), 'Raw Data'!Z249, 0)</f>
        <v/>
      </c>
      <c r="BJ254">
        <f>IF('Raw Data'!F249&gt;Analysis!BJ$1, 1, 0)</f>
        <v/>
      </c>
      <c r="BK254">
        <f>IF(BJ254, AQ254, 0)</f>
        <v/>
      </c>
      <c r="BL254">
        <f>IF(AND('Raw Data'!F249&lt;Analysis!BL$1, ISBLANK('Raw Data'!F249)=FALSE), 1, 0)</f>
        <v/>
      </c>
      <c r="BM254">
        <f>IF(BL254, AS254, 0)</f>
        <v/>
      </c>
      <c r="BN254">
        <f>IF(AND('Raw Data'!F249&lt;Analysis!BN$1, ISBLANK('Raw Data'!F249)=FALSE), 1, 0)</f>
        <v/>
      </c>
      <c r="BO254">
        <f>IF(BN254, AI254, 0)</f>
        <v/>
      </c>
    </row>
    <row r="255">
      <c r="A255" s="2">
        <f>'Raw Data'!A250</f>
        <v/>
      </c>
      <c r="B255" s="2">
        <f>IF(A255, 1, 0)</f>
        <v/>
      </c>
      <c r="C255">
        <f>IF('Raw Data'!D250&lt;'Raw Data'!E250, 'Raw Data'!J250, 0)</f>
        <v/>
      </c>
      <c r="D255" s="2">
        <f>IF(A255, 1, 0)</f>
        <v/>
      </c>
      <c r="E255">
        <f>IF('Raw Data'!D250&gt;'Raw Data'!E250, 'Raw Data'!I250, 0)</f>
        <v/>
      </c>
      <c r="F255" s="2">
        <f>IF('Raw Data'!F250&gt;0, 1, 0)</f>
        <v/>
      </c>
      <c r="G255">
        <f>IF(SUM('Raw Data'!D250:E250)&lt;'Raw Data'!F250, 'Raw Data'!H250, 0)</f>
        <v/>
      </c>
      <c r="H255">
        <f>IF('Raw Data'!F250&gt;0, 1, 0)</f>
        <v/>
      </c>
      <c r="I255">
        <f>IF(SUM('Raw Data'!D250:E250)&gt;'Raw Data'!F250, 'Raw Data'!G250, 0)</f>
        <v/>
      </c>
      <c r="J255" s="2">
        <f>IF($A255, 1, 0)</f>
        <v/>
      </c>
      <c r="K255">
        <f>IF(AND('Raw Data'!D250&gt;'Raw Data'!E250, ABS('Raw Data'!D250-'Raw Data'!E250)&lt;14), 'Raw Data'!K250, 0)</f>
        <v/>
      </c>
      <c r="L255" s="2">
        <f>IF($A255, 1, 0)</f>
        <v/>
      </c>
      <c r="M255">
        <f>IF(AND('Raw Data'!D250&gt;'Raw Data'!E250, ABS('Raw Data'!D250-'Raw Data'!E250)&gt;13), 'Raw Data'!L250, 0)</f>
        <v/>
      </c>
      <c r="N255" s="2">
        <f>IF($A255, 1, 0)</f>
        <v/>
      </c>
      <c r="O255">
        <f>IF(AND('Raw Data'!E250&gt;'Raw Data'!D250, ABS('Raw Data'!E250-'Raw Data'!D250)&lt;14), 'Raw Data'!M250, 0)</f>
        <v/>
      </c>
      <c r="P255" s="2">
        <f>IF($A255, 1, 0)</f>
        <v/>
      </c>
      <c r="Q255">
        <f>IF(AND('Raw Data'!E250&gt;'Raw Data'!D250, ABS('Raw Data'!E250-'Raw Data'!D250)&gt;13), 'Raw Data'!N250, 0)</f>
        <v/>
      </c>
      <c r="R255" s="2">
        <f>IF($A255, 1, 0)</f>
        <v/>
      </c>
      <c r="S255">
        <f>IF(AND('Raw Data'!D250&gt;'Raw Data'!E250, ABS('Raw Data'!E250-'Raw Data'!D250)&gt;7), 'Raw Data'!V250, 0)</f>
        <v/>
      </c>
      <c r="T255" s="2">
        <f>IF($A255, 1, 0)</f>
        <v/>
      </c>
      <c r="U255">
        <f>IF(ABS('Raw Data'!D250-'Raw Data'!E250)&lt;8, 'Raw Data'!W250, 0)</f>
        <v/>
      </c>
      <c r="V255" s="2">
        <f>IF($A255, 1, 0)</f>
        <v/>
      </c>
      <c r="W255">
        <f>IF(AND('Raw Data'!E250&gt;'Raw Data'!D250, ABS('Raw Data'!E250-'Raw Data'!D250)&gt;7), 'Raw Data'!X250, 0)</f>
        <v/>
      </c>
      <c r="X255" s="2">
        <f>IF($A255, 1, 0)</f>
        <v/>
      </c>
      <c r="Y255">
        <f>IF(AND('Raw Data'!D250&gt;'Raw Data'!E250, ABS('Raw Data'!E250-'Raw Data'!D250)&gt;3), 'Raw Data'!Y250, 0)</f>
        <v/>
      </c>
      <c r="Z255" s="2">
        <f>IF($A255, 1, 0)</f>
        <v/>
      </c>
      <c r="AA255">
        <f>IF(ABS('Raw Data'!D250-'Raw Data'!E250)&lt;4, 'Raw Data'!Z250, 0)</f>
        <v/>
      </c>
      <c r="AB255" s="2">
        <f>IF($A255, 1, 0)</f>
        <v/>
      </c>
      <c r="AC255">
        <f>IF(AND('Raw Data'!E250&gt;'Raw Data'!D250, ABS('Raw Data'!E250-'Raw Data'!D250)&gt;7), 'Raw Data'!AA250, 0)</f>
        <v/>
      </c>
      <c r="AD255" s="2">
        <f>IF($A255, 1, 0)</f>
        <v/>
      </c>
      <c r="AE255">
        <f>IF(AND('Raw Data'!D250&gt;9, 'Raw Data'!E250&gt;9), 'Raw Data'!AL250, 0)</f>
        <v/>
      </c>
      <c r="AF255" s="2">
        <f>IF($A255, 1, 0)</f>
        <v/>
      </c>
      <c r="AG255">
        <f>IF(AE255=0, 'Raw Data'!AM250, 0)</f>
        <v/>
      </c>
      <c r="AH255" s="2">
        <f>IF($A255, 1, 0)</f>
        <v/>
      </c>
      <c r="AI255">
        <f>IF(AND('Raw Data'!$D250&gt;14, 'Raw Data'!$E250&gt;14), 'Raw Data'!AN250, 0)</f>
        <v/>
      </c>
      <c r="AJ255" s="2">
        <f>IF($A255, 1, 0)</f>
        <v/>
      </c>
      <c r="AK255">
        <f>IF(AI255=0, 'Raw Data'!AO250, 0)</f>
        <v/>
      </c>
      <c r="AL255" s="2">
        <f>IF($A255, 1, 0)</f>
        <v/>
      </c>
      <c r="AM255">
        <f>IF(AND('Raw Data'!$D250&gt;19, 'Raw Data'!$E250&gt;19), 'Raw Data'!AP250, 0)</f>
        <v/>
      </c>
      <c r="AN255" s="2">
        <f>IF($A255, 1, 0)</f>
        <v/>
      </c>
      <c r="AO255">
        <f>IF(AM255=0, 'Raw Data'!AQ250, 0)</f>
        <v/>
      </c>
      <c r="AP255" s="2">
        <f>IF($A255, 1, 0)</f>
        <v/>
      </c>
      <c r="AQ255">
        <f>IF(AND('Raw Data'!$D250&gt;24, 'Raw Data'!$E250&gt;24), 'Raw Data'!AR250, 0)</f>
        <v/>
      </c>
      <c r="AR255" s="2">
        <f>IF($A255, 1, 0)</f>
        <v/>
      </c>
      <c r="AS255">
        <f>IF(AQ255=0, 'Raw Data'!AS250, 0)</f>
        <v/>
      </c>
      <c r="AT255" s="2">
        <f>IF($A255, 1, 0)</f>
        <v/>
      </c>
      <c r="AU255">
        <f>IF(AND('Raw Data'!$D250&gt;29, 'Raw Data'!$E250&gt;29), 'Raw Data'!AT250, 0)</f>
        <v/>
      </c>
      <c r="AV255" s="2">
        <f>IF($A255, 1, 0)</f>
        <v/>
      </c>
      <c r="AW255">
        <f>IF(AU255=0, 'Raw Data'!AU250, 0)</f>
        <v/>
      </c>
      <c r="AX255" s="2">
        <f>IF($A255, 1, 0)</f>
        <v/>
      </c>
      <c r="AY255">
        <f>IF(ISNUMBER('Raw Data'!D250), IF(_xlfn.XLOOKUP(SMALL('Raw Data'!K250:N250, 1), K255:Q255, K255:Q255, 0)&gt;0, SMALL('Raw Data'!K250:N250, 1), 0), 0)</f>
        <v/>
      </c>
      <c r="AZ255" s="2">
        <f>IF($A255, 1, 0)</f>
        <v/>
      </c>
      <c r="BA255">
        <f>IF(ISNUMBER('Raw Data'!D250), IF(_xlfn.XLOOKUP(SMALL('Raw Data'!K250:N250, 2), K255:Q255, K255:Q255, 0)&gt;0, SMALL('Raw Data'!K250:N250, 2), 0), 0)</f>
        <v/>
      </c>
      <c r="BB255" s="2">
        <f>IF($A255, 1, 0)</f>
        <v/>
      </c>
      <c r="BC255">
        <f>IF(ISNUMBER('Raw Data'!D250), IF(_xlfn.XLOOKUP(SMALL('Raw Data'!K250:N250, 3), K255:Q255, K255:Q255, 0)&gt;0, SMALL('Raw Data'!K250:N250, 3), 0), 0)</f>
        <v/>
      </c>
      <c r="BD255" s="2">
        <f>IF($A255, 1, 0)</f>
        <v/>
      </c>
      <c r="BE255">
        <f>IF(ISNUMBER('Raw Data'!D250), IF(_xlfn.XLOOKUP(SMALL('Raw Data'!K250:N250, 4), K255:Q255, K255:Q255, 0)&gt;0, SMALL('Raw Data'!K250:N250, 4), 0), 0)</f>
        <v/>
      </c>
      <c r="BF255" s="2">
        <f>IF($A255, 1, 0)</f>
        <v/>
      </c>
      <c r="BG255">
        <f>IF(AND('Raw Data'!I250&lt;'Raw Data'!J250, 'Raw Data'!D250&gt;'Raw Data'!E250), 'Raw Data'!I250, IF(AND('Raw Data'!J250&lt;'Raw Data'!I250, 'Raw Data'!E250&gt;'Raw Data'!D250), 'Raw Data'!J250, 0))</f>
        <v/>
      </c>
      <c r="BH255">
        <f>IF(OR(AND('Raw Data'!I250&lt;'Raw Data'!J250, 'Raw Data'!I250&gt;BH$1), AND('Raw Data'!J250&lt;'Raw Data'!I250, 'Raw Data'!J250&gt;BH$1)), 1, 0)</f>
        <v/>
      </c>
      <c r="BI255">
        <f>IF(AND(BH255, ABS('Raw Data'!D250-'Raw Data'!E250)&lt;4), 'Raw Data'!Z250, 0)</f>
        <v/>
      </c>
      <c r="BJ255">
        <f>IF('Raw Data'!F250&gt;Analysis!BJ$1, 1, 0)</f>
        <v/>
      </c>
      <c r="BK255">
        <f>IF(BJ255, AQ255, 0)</f>
        <v/>
      </c>
      <c r="BL255">
        <f>IF(AND('Raw Data'!F250&lt;Analysis!BL$1, ISBLANK('Raw Data'!F250)=FALSE), 1, 0)</f>
        <v/>
      </c>
      <c r="BM255">
        <f>IF(BL255, AS255, 0)</f>
        <v/>
      </c>
      <c r="BN255">
        <f>IF(AND('Raw Data'!F250&lt;Analysis!BN$1, ISBLANK('Raw Data'!F250)=FALSE), 1, 0)</f>
        <v/>
      </c>
      <c r="BO255">
        <f>IF(BN255, AI255, 0)</f>
        <v/>
      </c>
    </row>
    <row r="256">
      <c r="A256" s="2">
        <f>'Raw Data'!A251</f>
        <v/>
      </c>
      <c r="B256" s="2">
        <f>IF(A256, 1, 0)</f>
        <v/>
      </c>
      <c r="C256">
        <f>IF('Raw Data'!D251&lt;'Raw Data'!E251, 'Raw Data'!J251, 0)</f>
        <v/>
      </c>
      <c r="D256" s="2">
        <f>IF(A256, 1, 0)</f>
        <v/>
      </c>
      <c r="E256">
        <f>IF('Raw Data'!D251&gt;'Raw Data'!E251, 'Raw Data'!I251, 0)</f>
        <v/>
      </c>
      <c r="F256" s="2">
        <f>IF('Raw Data'!F251&gt;0, 1, 0)</f>
        <v/>
      </c>
      <c r="G256">
        <f>IF(SUM('Raw Data'!D251:E251)&lt;'Raw Data'!F251, 'Raw Data'!H251, 0)</f>
        <v/>
      </c>
      <c r="H256">
        <f>IF('Raw Data'!F251&gt;0, 1, 0)</f>
        <v/>
      </c>
      <c r="I256">
        <f>IF(SUM('Raw Data'!D251:E251)&gt;'Raw Data'!F251, 'Raw Data'!G251, 0)</f>
        <v/>
      </c>
      <c r="J256" s="2">
        <f>IF($A256, 1, 0)</f>
        <v/>
      </c>
      <c r="K256">
        <f>IF(AND('Raw Data'!D251&gt;'Raw Data'!E251, ABS('Raw Data'!D251-'Raw Data'!E251)&lt;14), 'Raw Data'!K251, 0)</f>
        <v/>
      </c>
      <c r="L256" s="2">
        <f>IF($A256, 1, 0)</f>
        <v/>
      </c>
      <c r="M256">
        <f>IF(AND('Raw Data'!D251&gt;'Raw Data'!E251, ABS('Raw Data'!D251-'Raw Data'!E251)&gt;13), 'Raw Data'!L251, 0)</f>
        <v/>
      </c>
      <c r="N256" s="2">
        <f>IF($A256, 1, 0)</f>
        <v/>
      </c>
      <c r="O256">
        <f>IF(AND('Raw Data'!E251&gt;'Raw Data'!D251, ABS('Raw Data'!E251-'Raw Data'!D251)&lt;14), 'Raw Data'!M251, 0)</f>
        <v/>
      </c>
      <c r="P256" s="2">
        <f>IF($A256, 1, 0)</f>
        <v/>
      </c>
      <c r="Q256">
        <f>IF(AND('Raw Data'!E251&gt;'Raw Data'!D251, ABS('Raw Data'!E251-'Raw Data'!D251)&gt;13), 'Raw Data'!N251, 0)</f>
        <v/>
      </c>
      <c r="R256" s="2">
        <f>IF($A256, 1, 0)</f>
        <v/>
      </c>
      <c r="S256">
        <f>IF(AND('Raw Data'!D251&gt;'Raw Data'!E251, ABS('Raw Data'!E251-'Raw Data'!D251)&gt;7), 'Raw Data'!V251, 0)</f>
        <v/>
      </c>
      <c r="T256" s="2">
        <f>IF($A256, 1, 0)</f>
        <v/>
      </c>
      <c r="U256">
        <f>IF(ABS('Raw Data'!D251-'Raw Data'!E251)&lt;8, 'Raw Data'!W251, 0)</f>
        <v/>
      </c>
      <c r="V256" s="2">
        <f>IF($A256, 1, 0)</f>
        <v/>
      </c>
      <c r="W256">
        <f>IF(AND('Raw Data'!E251&gt;'Raw Data'!D251, ABS('Raw Data'!E251-'Raw Data'!D251)&gt;7), 'Raw Data'!X251, 0)</f>
        <v/>
      </c>
      <c r="X256" s="2">
        <f>IF($A256, 1, 0)</f>
        <v/>
      </c>
      <c r="Y256">
        <f>IF(AND('Raw Data'!D251&gt;'Raw Data'!E251, ABS('Raw Data'!E251-'Raw Data'!D251)&gt;3), 'Raw Data'!Y251, 0)</f>
        <v/>
      </c>
      <c r="Z256" s="2">
        <f>IF($A256, 1, 0)</f>
        <v/>
      </c>
      <c r="AA256">
        <f>IF(ABS('Raw Data'!D251-'Raw Data'!E251)&lt;4, 'Raw Data'!Z251, 0)</f>
        <v/>
      </c>
      <c r="AB256" s="2">
        <f>IF($A256, 1, 0)</f>
        <v/>
      </c>
      <c r="AC256">
        <f>IF(AND('Raw Data'!E251&gt;'Raw Data'!D251, ABS('Raw Data'!E251-'Raw Data'!D251)&gt;7), 'Raw Data'!AA251, 0)</f>
        <v/>
      </c>
      <c r="AD256" s="2">
        <f>IF($A256, 1, 0)</f>
        <v/>
      </c>
      <c r="AE256">
        <f>IF(AND('Raw Data'!D251&gt;9, 'Raw Data'!E251&gt;9), 'Raw Data'!AL251, 0)</f>
        <v/>
      </c>
      <c r="AF256" s="2">
        <f>IF($A256, 1, 0)</f>
        <v/>
      </c>
      <c r="AG256">
        <f>IF(AE256=0, 'Raw Data'!AM251, 0)</f>
        <v/>
      </c>
      <c r="AH256" s="2">
        <f>IF($A256, 1, 0)</f>
        <v/>
      </c>
      <c r="AI256">
        <f>IF(AND('Raw Data'!$D251&gt;14, 'Raw Data'!$E251&gt;14), 'Raw Data'!AN251, 0)</f>
        <v/>
      </c>
      <c r="AJ256" s="2">
        <f>IF($A256, 1, 0)</f>
        <v/>
      </c>
      <c r="AK256">
        <f>IF(AI256=0, 'Raw Data'!AO251, 0)</f>
        <v/>
      </c>
      <c r="AL256" s="2">
        <f>IF($A256, 1, 0)</f>
        <v/>
      </c>
      <c r="AM256">
        <f>IF(AND('Raw Data'!$D251&gt;19, 'Raw Data'!$E251&gt;19), 'Raw Data'!AP251, 0)</f>
        <v/>
      </c>
      <c r="AN256" s="2">
        <f>IF($A256, 1, 0)</f>
        <v/>
      </c>
      <c r="AO256">
        <f>IF(AM256=0, 'Raw Data'!AQ251, 0)</f>
        <v/>
      </c>
      <c r="AP256" s="2">
        <f>IF($A256, 1, 0)</f>
        <v/>
      </c>
      <c r="AQ256">
        <f>IF(AND('Raw Data'!$D251&gt;24, 'Raw Data'!$E251&gt;24), 'Raw Data'!AR251, 0)</f>
        <v/>
      </c>
      <c r="AR256" s="2">
        <f>IF($A256, 1, 0)</f>
        <v/>
      </c>
      <c r="AS256">
        <f>IF(AQ256=0, 'Raw Data'!AS251, 0)</f>
        <v/>
      </c>
      <c r="AT256" s="2">
        <f>IF($A256, 1, 0)</f>
        <v/>
      </c>
      <c r="AU256">
        <f>IF(AND('Raw Data'!$D251&gt;29, 'Raw Data'!$E251&gt;29), 'Raw Data'!AT251, 0)</f>
        <v/>
      </c>
      <c r="AV256" s="2">
        <f>IF($A256, 1, 0)</f>
        <v/>
      </c>
      <c r="AW256">
        <f>IF(AU256=0, 'Raw Data'!AU251, 0)</f>
        <v/>
      </c>
      <c r="AX256" s="2">
        <f>IF($A256, 1, 0)</f>
        <v/>
      </c>
      <c r="AY256">
        <f>IF(ISNUMBER('Raw Data'!D251), IF(_xlfn.XLOOKUP(SMALL('Raw Data'!K251:N251, 1), K256:Q256, K256:Q256, 0)&gt;0, SMALL('Raw Data'!K251:N251, 1), 0), 0)</f>
        <v/>
      </c>
      <c r="AZ256" s="2">
        <f>IF($A256, 1, 0)</f>
        <v/>
      </c>
      <c r="BA256">
        <f>IF(ISNUMBER('Raw Data'!D251), IF(_xlfn.XLOOKUP(SMALL('Raw Data'!K251:N251, 2), K256:Q256, K256:Q256, 0)&gt;0, SMALL('Raw Data'!K251:N251, 2), 0), 0)</f>
        <v/>
      </c>
      <c r="BB256" s="2">
        <f>IF($A256, 1, 0)</f>
        <v/>
      </c>
      <c r="BC256">
        <f>IF(ISNUMBER('Raw Data'!D251), IF(_xlfn.XLOOKUP(SMALL('Raw Data'!K251:N251, 3), K256:Q256, K256:Q256, 0)&gt;0, SMALL('Raw Data'!K251:N251, 3), 0), 0)</f>
        <v/>
      </c>
      <c r="BD256" s="2">
        <f>IF($A256, 1, 0)</f>
        <v/>
      </c>
      <c r="BE256">
        <f>IF(ISNUMBER('Raw Data'!D251), IF(_xlfn.XLOOKUP(SMALL('Raw Data'!K251:N251, 4), K256:Q256, K256:Q256, 0)&gt;0, SMALL('Raw Data'!K251:N251, 4), 0), 0)</f>
        <v/>
      </c>
      <c r="BF256" s="2">
        <f>IF($A256, 1, 0)</f>
        <v/>
      </c>
      <c r="BG256">
        <f>IF(AND('Raw Data'!I251&lt;'Raw Data'!J251, 'Raw Data'!D251&gt;'Raw Data'!E251), 'Raw Data'!I251, IF(AND('Raw Data'!J251&lt;'Raw Data'!I251, 'Raw Data'!E251&gt;'Raw Data'!D251), 'Raw Data'!J251, 0))</f>
        <v/>
      </c>
      <c r="BH256">
        <f>IF(OR(AND('Raw Data'!I251&lt;'Raw Data'!J251, 'Raw Data'!I251&gt;BH$1), AND('Raw Data'!J251&lt;'Raw Data'!I251, 'Raw Data'!J251&gt;BH$1)), 1, 0)</f>
        <v/>
      </c>
      <c r="BI256">
        <f>IF(AND(BH256, ABS('Raw Data'!D251-'Raw Data'!E251)&lt;4), 'Raw Data'!Z251, 0)</f>
        <v/>
      </c>
      <c r="BJ256">
        <f>IF('Raw Data'!F251&gt;Analysis!BJ$1, 1, 0)</f>
        <v/>
      </c>
      <c r="BK256">
        <f>IF(BJ256, AQ256, 0)</f>
        <v/>
      </c>
      <c r="BL256">
        <f>IF(AND('Raw Data'!F251&lt;Analysis!BL$1, ISBLANK('Raw Data'!F251)=FALSE), 1, 0)</f>
        <v/>
      </c>
      <c r="BM256">
        <f>IF(BL256, AS256, 0)</f>
        <v/>
      </c>
      <c r="BN256">
        <f>IF(AND('Raw Data'!F251&lt;Analysis!BN$1, ISBLANK('Raw Data'!F251)=FALSE), 1, 0)</f>
        <v/>
      </c>
      <c r="BO256">
        <f>IF(BN256, AI256, 0)</f>
        <v/>
      </c>
    </row>
    <row r="257">
      <c r="A257" s="2">
        <f>'Raw Data'!A252</f>
        <v/>
      </c>
      <c r="B257" s="2">
        <f>IF(A257, 1, 0)</f>
        <v/>
      </c>
      <c r="C257">
        <f>IF('Raw Data'!D252&lt;'Raw Data'!E252, 'Raw Data'!J252, 0)</f>
        <v/>
      </c>
      <c r="D257" s="2">
        <f>IF(A257, 1, 0)</f>
        <v/>
      </c>
      <c r="E257">
        <f>IF('Raw Data'!D252&gt;'Raw Data'!E252, 'Raw Data'!I252, 0)</f>
        <v/>
      </c>
      <c r="F257" s="2">
        <f>IF('Raw Data'!F252&gt;0, 1, 0)</f>
        <v/>
      </c>
      <c r="G257">
        <f>IF(SUM('Raw Data'!D252:E252)&lt;'Raw Data'!F252, 'Raw Data'!H252, 0)</f>
        <v/>
      </c>
      <c r="H257">
        <f>IF('Raw Data'!F252&gt;0, 1, 0)</f>
        <v/>
      </c>
      <c r="I257">
        <f>IF(SUM('Raw Data'!D252:E252)&gt;'Raw Data'!F252, 'Raw Data'!G252, 0)</f>
        <v/>
      </c>
      <c r="J257" s="2">
        <f>IF($A257, 1, 0)</f>
        <v/>
      </c>
      <c r="K257">
        <f>IF(AND('Raw Data'!D252&gt;'Raw Data'!E252, ABS('Raw Data'!D252-'Raw Data'!E252)&lt;14), 'Raw Data'!K252, 0)</f>
        <v/>
      </c>
      <c r="L257" s="2">
        <f>IF($A257, 1, 0)</f>
        <v/>
      </c>
      <c r="M257">
        <f>IF(AND('Raw Data'!D252&gt;'Raw Data'!E252, ABS('Raw Data'!D252-'Raw Data'!E252)&gt;13), 'Raw Data'!L252, 0)</f>
        <v/>
      </c>
      <c r="N257" s="2">
        <f>IF($A257, 1, 0)</f>
        <v/>
      </c>
      <c r="O257">
        <f>IF(AND('Raw Data'!E252&gt;'Raw Data'!D252, ABS('Raw Data'!E252-'Raw Data'!D252)&lt;14), 'Raw Data'!M252, 0)</f>
        <v/>
      </c>
      <c r="P257" s="2">
        <f>IF($A257, 1, 0)</f>
        <v/>
      </c>
      <c r="Q257">
        <f>IF(AND('Raw Data'!E252&gt;'Raw Data'!D252, ABS('Raw Data'!E252-'Raw Data'!D252)&gt;13), 'Raw Data'!N252, 0)</f>
        <v/>
      </c>
      <c r="R257" s="2">
        <f>IF($A257, 1, 0)</f>
        <v/>
      </c>
      <c r="S257">
        <f>IF(AND('Raw Data'!D252&gt;'Raw Data'!E252, ABS('Raw Data'!E252-'Raw Data'!D252)&gt;7), 'Raw Data'!V252, 0)</f>
        <v/>
      </c>
      <c r="T257" s="2">
        <f>IF($A257, 1, 0)</f>
        <v/>
      </c>
      <c r="U257">
        <f>IF(ABS('Raw Data'!D252-'Raw Data'!E252)&lt;8, 'Raw Data'!W252, 0)</f>
        <v/>
      </c>
      <c r="V257" s="2">
        <f>IF($A257, 1, 0)</f>
        <v/>
      </c>
      <c r="W257">
        <f>IF(AND('Raw Data'!E252&gt;'Raw Data'!D252, ABS('Raw Data'!E252-'Raw Data'!D252)&gt;7), 'Raw Data'!X252, 0)</f>
        <v/>
      </c>
      <c r="X257" s="2">
        <f>IF($A257, 1, 0)</f>
        <v/>
      </c>
      <c r="Y257">
        <f>IF(AND('Raw Data'!D252&gt;'Raw Data'!E252, ABS('Raw Data'!E252-'Raw Data'!D252)&gt;3), 'Raw Data'!Y252, 0)</f>
        <v/>
      </c>
      <c r="Z257" s="2">
        <f>IF($A257, 1, 0)</f>
        <v/>
      </c>
      <c r="AA257">
        <f>IF(ABS('Raw Data'!D252-'Raw Data'!E252)&lt;4, 'Raw Data'!Z252, 0)</f>
        <v/>
      </c>
      <c r="AB257" s="2">
        <f>IF($A257, 1, 0)</f>
        <v/>
      </c>
      <c r="AC257">
        <f>IF(AND('Raw Data'!E252&gt;'Raw Data'!D252, ABS('Raw Data'!E252-'Raw Data'!D252)&gt;7), 'Raw Data'!AA252, 0)</f>
        <v/>
      </c>
      <c r="AD257" s="2">
        <f>IF($A257, 1, 0)</f>
        <v/>
      </c>
      <c r="AE257">
        <f>IF(AND('Raw Data'!D252&gt;9, 'Raw Data'!E252&gt;9), 'Raw Data'!AL252, 0)</f>
        <v/>
      </c>
      <c r="AF257" s="2">
        <f>IF($A257, 1, 0)</f>
        <v/>
      </c>
      <c r="AG257">
        <f>IF(AE257=0, 'Raw Data'!AM252, 0)</f>
        <v/>
      </c>
      <c r="AH257" s="2">
        <f>IF($A257, 1, 0)</f>
        <v/>
      </c>
      <c r="AI257">
        <f>IF(AND('Raw Data'!$D252&gt;14, 'Raw Data'!$E252&gt;14), 'Raw Data'!AN252, 0)</f>
        <v/>
      </c>
      <c r="AJ257" s="2">
        <f>IF($A257, 1, 0)</f>
        <v/>
      </c>
      <c r="AK257">
        <f>IF(AI257=0, 'Raw Data'!AO252, 0)</f>
        <v/>
      </c>
      <c r="AL257" s="2">
        <f>IF($A257, 1, 0)</f>
        <v/>
      </c>
      <c r="AM257">
        <f>IF(AND('Raw Data'!$D252&gt;19, 'Raw Data'!$E252&gt;19), 'Raw Data'!AP252, 0)</f>
        <v/>
      </c>
      <c r="AN257" s="2">
        <f>IF($A257, 1, 0)</f>
        <v/>
      </c>
      <c r="AO257">
        <f>IF(AM257=0, 'Raw Data'!AQ252, 0)</f>
        <v/>
      </c>
      <c r="AP257" s="2">
        <f>IF($A257, 1, 0)</f>
        <v/>
      </c>
      <c r="AQ257">
        <f>IF(AND('Raw Data'!$D252&gt;24, 'Raw Data'!$E252&gt;24), 'Raw Data'!AR252, 0)</f>
        <v/>
      </c>
      <c r="AR257" s="2">
        <f>IF($A257, 1, 0)</f>
        <v/>
      </c>
      <c r="AS257">
        <f>IF(AQ257=0, 'Raw Data'!AS252, 0)</f>
        <v/>
      </c>
      <c r="AT257" s="2">
        <f>IF($A257, 1, 0)</f>
        <v/>
      </c>
      <c r="AU257">
        <f>IF(AND('Raw Data'!$D252&gt;29, 'Raw Data'!$E252&gt;29), 'Raw Data'!AT252, 0)</f>
        <v/>
      </c>
      <c r="AV257" s="2">
        <f>IF($A257, 1, 0)</f>
        <v/>
      </c>
      <c r="AW257">
        <f>IF(AU257=0, 'Raw Data'!AU252, 0)</f>
        <v/>
      </c>
      <c r="AX257" s="2">
        <f>IF($A257, 1, 0)</f>
        <v/>
      </c>
      <c r="AY257">
        <f>IF(ISNUMBER('Raw Data'!D252), IF(_xlfn.XLOOKUP(SMALL('Raw Data'!K252:N252, 1), K257:Q257, K257:Q257, 0)&gt;0, SMALL('Raw Data'!K252:N252, 1), 0), 0)</f>
        <v/>
      </c>
      <c r="AZ257" s="2">
        <f>IF($A257, 1, 0)</f>
        <v/>
      </c>
      <c r="BA257">
        <f>IF(ISNUMBER('Raw Data'!D252), IF(_xlfn.XLOOKUP(SMALL('Raw Data'!K252:N252, 2), K257:Q257, K257:Q257, 0)&gt;0, SMALL('Raw Data'!K252:N252, 2), 0), 0)</f>
        <v/>
      </c>
      <c r="BB257" s="2">
        <f>IF($A257, 1, 0)</f>
        <v/>
      </c>
      <c r="BC257">
        <f>IF(ISNUMBER('Raw Data'!D252), IF(_xlfn.XLOOKUP(SMALL('Raw Data'!K252:N252, 3), K257:Q257, K257:Q257, 0)&gt;0, SMALL('Raw Data'!K252:N252, 3), 0), 0)</f>
        <v/>
      </c>
      <c r="BD257" s="2">
        <f>IF($A257, 1, 0)</f>
        <v/>
      </c>
      <c r="BE257">
        <f>IF(ISNUMBER('Raw Data'!D252), IF(_xlfn.XLOOKUP(SMALL('Raw Data'!K252:N252, 4), K257:Q257, K257:Q257, 0)&gt;0, SMALL('Raw Data'!K252:N252, 4), 0), 0)</f>
        <v/>
      </c>
      <c r="BF257" s="2">
        <f>IF($A257, 1, 0)</f>
        <v/>
      </c>
      <c r="BG257">
        <f>IF(AND('Raw Data'!I252&lt;'Raw Data'!J252, 'Raw Data'!D252&gt;'Raw Data'!E252), 'Raw Data'!I252, IF(AND('Raw Data'!J252&lt;'Raw Data'!I252, 'Raw Data'!E252&gt;'Raw Data'!D252), 'Raw Data'!J252, 0))</f>
        <v/>
      </c>
      <c r="BH257">
        <f>IF(OR(AND('Raw Data'!I252&lt;'Raw Data'!J252, 'Raw Data'!I252&gt;BH$1), AND('Raw Data'!J252&lt;'Raw Data'!I252, 'Raw Data'!J252&gt;BH$1)), 1, 0)</f>
        <v/>
      </c>
      <c r="BI257">
        <f>IF(AND(BH257, ABS('Raw Data'!D252-'Raw Data'!E252)&lt;4), 'Raw Data'!Z252, 0)</f>
        <v/>
      </c>
      <c r="BJ257">
        <f>IF('Raw Data'!F252&gt;Analysis!BJ$1, 1, 0)</f>
        <v/>
      </c>
      <c r="BK257">
        <f>IF(BJ257, AQ257, 0)</f>
        <v/>
      </c>
      <c r="BL257">
        <f>IF(AND('Raw Data'!F252&lt;Analysis!BL$1, ISBLANK('Raw Data'!F252)=FALSE), 1, 0)</f>
        <v/>
      </c>
      <c r="BM257">
        <f>IF(BL257, AS257, 0)</f>
        <v/>
      </c>
      <c r="BN257">
        <f>IF(AND('Raw Data'!F252&lt;Analysis!BN$1, ISBLANK('Raw Data'!F252)=FALSE), 1, 0)</f>
        <v/>
      </c>
      <c r="BO257">
        <f>IF(BN257, AI257, 0)</f>
        <v/>
      </c>
    </row>
    <row r="258">
      <c r="A258" s="2">
        <f>'Raw Data'!A253</f>
        <v/>
      </c>
      <c r="B258" s="2">
        <f>IF(A258, 1, 0)</f>
        <v/>
      </c>
      <c r="C258">
        <f>IF('Raw Data'!D253&lt;'Raw Data'!E253, 'Raw Data'!J253, 0)</f>
        <v/>
      </c>
      <c r="D258" s="2">
        <f>IF(A258, 1, 0)</f>
        <v/>
      </c>
      <c r="E258">
        <f>IF('Raw Data'!D253&gt;'Raw Data'!E253, 'Raw Data'!I253, 0)</f>
        <v/>
      </c>
      <c r="F258" s="2">
        <f>IF('Raw Data'!F253&gt;0, 1, 0)</f>
        <v/>
      </c>
      <c r="G258">
        <f>IF(SUM('Raw Data'!D253:E253)&lt;'Raw Data'!F253, 'Raw Data'!H253, 0)</f>
        <v/>
      </c>
      <c r="H258">
        <f>IF('Raw Data'!F253&gt;0, 1, 0)</f>
        <v/>
      </c>
      <c r="I258">
        <f>IF(SUM('Raw Data'!D253:E253)&gt;'Raw Data'!F253, 'Raw Data'!G253, 0)</f>
        <v/>
      </c>
      <c r="J258" s="2">
        <f>IF($A258, 1, 0)</f>
        <v/>
      </c>
      <c r="K258">
        <f>IF(AND('Raw Data'!D253&gt;'Raw Data'!E253, ABS('Raw Data'!D253-'Raw Data'!E253)&lt;14), 'Raw Data'!K253, 0)</f>
        <v/>
      </c>
      <c r="L258" s="2">
        <f>IF($A258, 1, 0)</f>
        <v/>
      </c>
      <c r="M258">
        <f>IF(AND('Raw Data'!D253&gt;'Raw Data'!E253, ABS('Raw Data'!D253-'Raw Data'!E253)&gt;13), 'Raw Data'!L253, 0)</f>
        <v/>
      </c>
      <c r="N258" s="2">
        <f>IF($A258, 1, 0)</f>
        <v/>
      </c>
      <c r="O258">
        <f>IF(AND('Raw Data'!E253&gt;'Raw Data'!D253, ABS('Raw Data'!E253-'Raw Data'!D253)&lt;14), 'Raw Data'!M253, 0)</f>
        <v/>
      </c>
      <c r="P258" s="2">
        <f>IF($A258, 1, 0)</f>
        <v/>
      </c>
      <c r="Q258">
        <f>IF(AND('Raw Data'!E253&gt;'Raw Data'!D253, ABS('Raw Data'!E253-'Raw Data'!D253)&gt;13), 'Raw Data'!N253, 0)</f>
        <v/>
      </c>
      <c r="R258" s="2">
        <f>IF($A258, 1, 0)</f>
        <v/>
      </c>
      <c r="S258">
        <f>IF(AND('Raw Data'!D253&gt;'Raw Data'!E253, ABS('Raw Data'!E253-'Raw Data'!D253)&gt;7), 'Raw Data'!V253, 0)</f>
        <v/>
      </c>
      <c r="T258" s="2">
        <f>IF($A258, 1, 0)</f>
        <v/>
      </c>
      <c r="U258">
        <f>IF(ABS('Raw Data'!D253-'Raw Data'!E253)&lt;8, 'Raw Data'!W253, 0)</f>
        <v/>
      </c>
      <c r="V258" s="2">
        <f>IF($A258, 1, 0)</f>
        <v/>
      </c>
      <c r="W258">
        <f>IF(AND('Raw Data'!E253&gt;'Raw Data'!D253, ABS('Raw Data'!E253-'Raw Data'!D253)&gt;7), 'Raw Data'!X253, 0)</f>
        <v/>
      </c>
      <c r="X258" s="2">
        <f>IF($A258, 1, 0)</f>
        <v/>
      </c>
      <c r="Y258">
        <f>IF(AND('Raw Data'!D253&gt;'Raw Data'!E253, ABS('Raw Data'!E253-'Raw Data'!D253)&gt;3), 'Raw Data'!Y253, 0)</f>
        <v/>
      </c>
      <c r="Z258" s="2">
        <f>IF($A258, 1, 0)</f>
        <v/>
      </c>
      <c r="AA258">
        <f>IF(ABS('Raw Data'!D253-'Raw Data'!E253)&lt;4, 'Raw Data'!Z253, 0)</f>
        <v/>
      </c>
      <c r="AB258" s="2">
        <f>IF($A258, 1, 0)</f>
        <v/>
      </c>
      <c r="AC258">
        <f>IF(AND('Raw Data'!E253&gt;'Raw Data'!D253, ABS('Raw Data'!E253-'Raw Data'!D253)&gt;7), 'Raw Data'!AA253, 0)</f>
        <v/>
      </c>
      <c r="AD258" s="2">
        <f>IF($A258, 1, 0)</f>
        <v/>
      </c>
      <c r="AE258">
        <f>IF(AND('Raw Data'!D253&gt;9, 'Raw Data'!E253&gt;9), 'Raw Data'!AL253, 0)</f>
        <v/>
      </c>
      <c r="AF258" s="2">
        <f>IF($A258, 1, 0)</f>
        <v/>
      </c>
      <c r="AG258">
        <f>IF(AE258=0, 'Raw Data'!AM253, 0)</f>
        <v/>
      </c>
      <c r="AH258" s="2">
        <f>IF($A258, 1, 0)</f>
        <v/>
      </c>
      <c r="AI258">
        <f>IF(AND('Raw Data'!$D253&gt;14, 'Raw Data'!$E253&gt;14), 'Raw Data'!AN253, 0)</f>
        <v/>
      </c>
      <c r="AJ258" s="2">
        <f>IF($A258, 1, 0)</f>
        <v/>
      </c>
      <c r="AK258">
        <f>IF(AI258=0, 'Raw Data'!AO253, 0)</f>
        <v/>
      </c>
      <c r="AL258" s="2">
        <f>IF($A258, 1, 0)</f>
        <v/>
      </c>
      <c r="AM258">
        <f>IF(AND('Raw Data'!$D253&gt;19, 'Raw Data'!$E253&gt;19), 'Raw Data'!AP253, 0)</f>
        <v/>
      </c>
      <c r="AN258" s="2">
        <f>IF($A258, 1, 0)</f>
        <v/>
      </c>
      <c r="AO258">
        <f>IF(AM258=0, 'Raw Data'!AQ253, 0)</f>
        <v/>
      </c>
      <c r="AP258" s="2">
        <f>IF($A258, 1, 0)</f>
        <v/>
      </c>
      <c r="AQ258">
        <f>IF(AND('Raw Data'!$D253&gt;24, 'Raw Data'!$E253&gt;24), 'Raw Data'!AR253, 0)</f>
        <v/>
      </c>
      <c r="AR258" s="2">
        <f>IF($A258, 1, 0)</f>
        <v/>
      </c>
      <c r="AS258">
        <f>IF(AQ258=0, 'Raw Data'!AS253, 0)</f>
        <v/>
      </c>
      <c r="AT258" s="2">
        <f>IF($A258, 1, 0)</f>
        <v/>
      </c>
      <c r="AU258">
        <f>IF(AND('Raw Data'!$D253&gt;29, 'Raw Data'!$E253&gt;29), 'Raw Data'!AT253, 0)</f>
        <v/>
      </c>
      <c r="AV258" s="2">
        <f>IF($A258, 1, 0)</f>
        <v/>
      </c>
      <c r="AW258">
        <f>IF(AU258=0, 'Raw Data'!AU253, 0)</f>
        <v/>
      </c>
      <c r="AX258" s="2">
        <f>IF($A258, 1, 0)</f>
        <v/>
      </c>
      <c r="AY258">
        <f>IF(ISNUMBER('Raw Data'!D253), IF(_xlfn.XLOOKUP(SMALL('Raw Data'!K253:N253, 1), K258:Q258, K258:Q258, 0)&gt;0, SMALL('Raw Data'!K253:N253, 1), 0), 0)</f>
        <v/>
      </c>
      <c r="AZ258" s="2">
        <f>IF($A258, 1, 0)</f>
        <v/>
      </c>
      <c r="BA258">
        <f>IF(ISNUMBER('Raw Data'!D253), IF(_xlfn.XLOOKUP(SMALL('Raw Data'!K253:N253, 2), K258:Q258, K258:Q258, 0)&gt;0, SMALL('Raw Data'!K253:N253, 2), 0), 0)</f>
        <v/>
      </c>
      <c r="BB258" s="2">
        <f>IF($A258, 1, 0)</f>
        <v/>
      </c>
      <c r="BC258">
        <f>IF(ISNUMBER('Raw Data'!D253), IF(_xlfn.XLOOKUP(SMALL('Raw Data'!K253:N253, 3), K258:Q258, K258:Q258, 0)&gt;0, SMALL('Raw Data'!K253:N253, 3), 0), 0)</f>
        <v/>
      </c>
      <c r="BD258" s="2">
        <f>IF($A258, 1, 0)</f>
        <v/>
      </c>
      <c r="BE258">
        <f>IF(ISNUMBER('Raw Data'!D253), IF(_xlfn.XLOOKUP(SMALL('Raw Data'!K253:N253, 4), K258:Q258, K258:Q258, 0)&gt;0, SMALL('Raw Data'!K253:N253, 4), 0), 0)</f>
        <v/>
      </c>
      <c r="BF258" s="2">
        <f>IF($A258, 1, 0)</f>
        <v/>
      </c>
      <c r="BG258">
        <f>IF(AND('Raw Data'!I253&lt;'Raw Data'!J253, 'Raw Data'!D253&gt;'Raw Data'!E253), 'Raw Data'!I253, IF(AND('Raw Data'!J253&lt;'Raw Data'!I253, 'Raw Data'!E253&gt;'Raw Data'!D253), 'Raw Data'!J253, 0))</f>
        <v/>
      </c>
      <c r="BH258">
        <f>IF(OR(AND('Raw Data'!I253&lt;'Raw Data'!J253, 'Raw Data'!I253&gt;BH$1), AND('Raw Data'!J253&lt;'Raw Data'!I253, 'Raw Data'!J253&gt;BH$1)), 1, 0)</f>
        <v/>
      </c>
      <c r="BI258">
        <f>IF(AND(BH258, ABS('Raw Data'!D253-'Raw Data'!E253)&lt;4), 'Raw Data'!Z253, 0)</f>
        <v/>
      </c>
      <c r="BJ258">
        <f>IF('Raw Data'!F253&gt;Analysis!BJ$1, 1, 0)</f>
        <v/>
      </c>
      <c r="BK258">
        <f>IF(BJ258, AQ258, 0)</f>
        <v/>
      </c>
      <c r="BL258">
        <f>IF(AND('Raw Data'!F253&lt;Analysis!BL$1, ISBLANK('Raw Data'!F253)=FALSE), 1, 0)</f>
        <v/>
      </c>
      <c r="BM258">
        <f>IF(BL258, AS258, 0)</f>
        <v/>
      </c>
      <c r="BN258">
        <f>IF(AND('Raw Data'!F253&lt;Analysis!BN$1, ISBLANK('Raw Data'!F253)=FALSE), 1, 0)</f>
        <v/>
      </c>
      <c r="BO258">
        <f>IF(BN258, AI258, 0)</f>
        <v/>
      </c>
    </row>
    <row r="259">
      <c r="A259" s="2">
        <f>'Raw Data'!A254</f>
        <v/>
      </c>
      <c r="B259" s="2">
        <f>IF(A259, 1, 0)</f>
        <v/>
      </c>
      <c r="C259">
        <f>IF('Raw Data'!D254&lt;'Raw Data'!E254, 'Raw Data'!J254, 0)</f>
        <v/>
      </c>
      <c r="D259" s="2">
        <f>IF(A259, 1, 0)</f>
        <v/>
      </c>
      <c r="E259">
        <f>IF('Raw Data'!D254&gt;'Raw Data'!E254, 'Raw Data'!I254, 0)</f>
        <v/>
      </c>
      <c r="F259" s="2">
        <f>IF('Raw Data'!F254&gt;0, 1, 0)</f>
        <v/>
      </c>
      <c r="G259">
        <f>IF(SUM('Raw Data'!D254:E254)&lt;'Raw Data'!F254, 'Raw Data'!H254, 0)</f>
        <v/>
      </c>
      <c r="H259">
        <f>IF('Raw Data'!F254&gt;0, 1, 0)</f>
        <v/>
      </c>
      <c r="I259">
        <f>IF(SUM('Raw Data'!D254:E254)&gt;'Raw Data'!F254, 'Raw Data'!G254, 0)</f>
        <v/>
      </c>
      <c r="J259" s="2">
        <f>IF($A259, 1, 0)</f>
        <v/>
      </c>
      <c r="K259">
        <f>IF(AND('Raw Data'!D254&gt;'Raw Data'!E254, ABS('Raw Data'!D254-'Raw Data'!E254)&lt;14), 'Raw Data'!K254, 0)</f>
        <v/>
      </c>
      <c r="L259" s="2">
        <f>IF($A259, 1, 0)</f>
        <v/>
      </c>
      <c r="M259">
        <f>IF(AND('Raw Data'!D254&gt;'Raw Data'!E254, ABS('Raw Data'!D254-'Raw Data'!E254)&gt;13), 'Raw Data'!L254, 0)</f>
        <v/>
      </c>
      <c r="N259" s="2">
        <f>IF($A259, 1, 0)</f>
        <v/>
      </c>
      <c r="O259">
        <f>IF(AND('Raw Data'!E254&gt;'Raw Data'!D254, ABS('Raw Data'!E254-'Raw Data'!D254)&lt;14), 'Raw Data'!M254, 0)</f>
        <v/>
      </c>
      <c r="P259" s="2">
        <f>IF($A259, 1, 0)</f>
        <v/>
      </c>
      <c r="Q259">
        <f>IF(AND('Raw Data'!E254&gt;'Raw Data'!D254, ABS('Raw Data'!E254-'Raw Data'!D254)&gt;13), 'Raw Data'!N254, 0)</f>
        <v/>
      </c>
      <c r="R259" s="2">
        <f>IF($A259, 1, 0)</f>
        <v/>
      </c>
      <c r="S259">
        <f>IF(AND('Raw Data'!D254&gt;'Raw Data'!E254, ABS('Raw Data'!E254-'Raw Data'!D254)&gt;7), 'Raw Data'!V254, 0)</f>
        <v/>
      </c>
      <c r="T259" s="2">
        <f>IF($A259, 1, 0)</f>
        <v/>
      </c>
      <c r="U259">
        <f>IF(ABS('Raw Data'!D254-'Raw Data'!E254)&lt;8, 'Raw Data'!W254, 0)</f>
        <v/>
      </c>
      <c r="V259" s="2">
        <f>IF($A259, 1, 0)</f>
        <v/>
      </c>
      <c r="W259">
        <f>IF(AND('Raw Data'!E254&gt;'Raw Data'!D254, ABS('Raw Data'!E254-'Raw Data'!D254)&gt;7), 'Raw Data'!X254, 0)</f>
        <v/>
      </c>
      <c r="X259" s="2">
        <f>IF($A259, 1, 0)</f>
        <v/>
      </c>
      <c r="Y259">
        <f>IF(AND('Raw Data'!D254&gt;'Raw Data'!E254, ABS('Raw Data'!E254-'Raw Data'!D254)&gt;3), 'Raw Data'!Y254, 0)</f>
        <v/>
      </c>
      <c r="Z259" s="2">
        <f>IF($A259, 1, 0)</f>
        <v/>
      </c>
      <c r="AA259">
        <f>IF(ABS('Raw Data'!D254-'Raw Data'!E254)&lt;4, 'Raw Data'!Z254, 0)</f>
        <v/>
      </c>
      <c r="AB259" s="2">
        <f>IF($A259, 1, 0)</f>
        <v/>
      </c>
      <c r="AC259">
        <f>IF(AND('Raw Data'!E254&gt;'Raw Data'!D254, ABS('Raw Data'!E254-'Raw Data'!D254)&gt;7), 'Raw Data'!AA254, 0)</f>
        <v/>
      </c>
      <c r="AD259" s="2">
        <f>IF($A259, 1, 0)</f>
        <v/>
      </c>
      <c r="AE259">
        <f>IF(AND('Raw Data'!D254&gt;9, 'Raw Data'!E254&gt;9), 'Raw Data'!AL254, 0)</f>
        <v/>
      </c>
      <c r="AF259" s="2">
        <f>IF($A259, 1, 0)</f>
        <v/>
      </c>
      <c r="AG259">
        <f>IF(AE259=0, 'Raw Data'!AM254, 0)</f>
        <v/>
      </c>
      <c r="AH259" s="2">
        <f>IF($A259, 1, 0)</f>
        <v/>
      </c>
      <c r="AI259">
        <f>IF(AND('Raw Data'!$D254&gt;14, 'Raw Data'!$E254&gt;14), 'Raw Data'!AN254, 0)</f>
        <v/>
      </c>
      <c r="AJ259" s="2">
        <f>IF($A259, 1, 0)</f>
        <v/>
      </c>
      <c r="AK259">
        <f>IF(AI259=0, 'Raw Data'!AO254, 0)</f>
        <v/>
      </c>
      <c r="AL259" s="2">
        <f>IF($A259, 1, 0)</f>
        <v/>
      </c>
      <c r="AM259">
        <f>IF(AND('Raw Data'!$D254&gt;19, 'Raw Data'!$E254&gt;19), 'Raw Data'!AP254, 0)</f>
        <v/>
      </c>
      <c r="AN259" s="2">
        <f>IF($A259, 1, 0)</f>
        <v/>
      </c>
      <c r="AO259">
        <f>IF(AM259=0, 'Raw Data'!AQ254, 0)</f>
        <v/>
      </c>
      <c r="AP259" s="2">
        <f>IF($A259, 1, 0)</f>
        <v/>
      </c>
      <c r="AQ259">
        <f>IF(AND('Raw Data'!$D254&gt;24, 'Raw Data'!$E254&gt;24), 'Raw Data'!AR254, 0)</f>
        <v/>
      </c>
      <c r="AR259" s="2">
        <f>IF($A259, 1, 0)</f>
        <v/>
      </c>
      <c r="AS259">
        <f>IF(AQ259=0, 'Raw Data'!AS254, 0)</f>
        <v/>
      </c>
      <c r="AT259" s="2">
        <f>IF($A259, 1, 0)</f>
        <v/>
      </c>
      <c r="AU259">
        <f>IF(AND('Raw Data'!$D254&gt;29, 'Raw Data'!$E254&gt;29), 'Raw Data'!AT254, 0)</f>
        <v/>
      </c>
      <c r="AV259" s="2">
        <f>IF($A259, 1, 0)</f>
        <v/>
      </c>
      <c r="AW259">
        <f>IF(AU259=0, 'Raw Data'!AU254, 0)</f>
        <v/>
      </c>
      <c r="AX259" s="2">
        <f>IF($A259, 1, 0)</f>
        <v/>
      </c>
      <c r="AY259">
        <f>IF(ISNUMBER('Raw Data'!D254), IF(_xlfn.XLOOKUP(SMALL('Raw Data'!K254:N254, 1), K259:Q259, K259:Q259, 0)&gt;0, SMALL('Raw Data'!K254:N254, 1), 0), 0)</f>
        <v/>
      </c>
      <c r="AZ259" s="2">
        <f>IF($A259, 1, 0)</f>
        <v/>
      </c>
      <c r="BA259">
        <f>IF(ISNUMBER('Raw Data'!D254), IF(_xlfn.XLOOKUP(SMALL('Raw Data'!K254:N254, 2), K259:Q259, K259:Q259, 0)&gt;0, SMALL('Raw Data'!K254:N254, 2), 0), 0)</f>
        <v/>
      </c>
      <c r="BB259" s="2">
        <f>IF($A259, 1, 0)</f>
        <v/>
      </c>
      <c r="BC259">
        <f>IF(ISNUMBER('Raw Data'!D254), IF(_xlfn.XLOOKUP(SMALL('Raw Data'!K254:N254, 3), K259:Q259, K259:Q259, 0)&gt;0, SMALL('Raw Data'!K254:N254, 3), 0), 0)</f>
        <v/>
      </c>
      <c r="BD259" s="2">
        <f>IF($A259, 1, 0)</f>
        <v/>
      </c>
      <c r="BE259">
        <f>IF(ISNUMBER('Raw Data'!D254), IF(_xlfn.XLOOKUP(SMALL('Raw Data'!K254:N254, 4), K259:Q259, K259:Q259, 0)&gt;0, SMALL('Raw Data'!K254:N254, 4), 0), 0)</f>
        <v/>
      </c>
      <c r="BF259" s="2">
        <f>IF($A259, 1, 0)</f>
        <v/>
      </c>
      <c r="BG259">
        <f>IF(AND('Raw Data'!I254&lt;'Raw Data'!J254, 'Raw Data'!D254&gt;'Raw Data'!E254), 'Raw Data'!I254, IF(AND('Raw Data'!J254&lt;'Raw Data'!I254, 'Raw Data'!E254&gt;'Raw Data'!D254), 'Raw Data'!J254, 0))</f>
        <v/>
      </c>
      <c r="BH259">
        <f>IF(OR(AND('Raw Data'!I254&lt;'Raw Data'!J254, 'Raw Data'!I254&gt;BH$1), AND('Raw Data'!J254&lt;'Raw Data'!I254, 'Raw Data'!J254&gt;BH$1)), 1, 0)</f>
        <v/>
      </c>
      <c r="BI259">
        <f>IF(AND(BH259, ABS('Raw Data'!D254-'Raw Data'!E254)&lt;4), 'Raw Data'!Z254, 0)</f>
        <v/>
      </c>
      <c r="BJ259">
        <f>IF('Raw Data'!F254&gt;Analysis!BJ$1, 1, 0)</f>
        <v/>
      </c>
      <c r="BK259">
        <f>IF(BJ259, AQ259, 0)</f>
        <v/>
      </c>
      <c r="BL259">
        <f>IF(AND('Raw Data'!F254&lt;Analysis!BL$1, ISBLANK('Raw Data'!F254)=FALSE), 1, 0)</f>
        <v/>
      </c>
      <c r="BM259">
        <f>IF(BL259, AS259, 0)</f>
        <v/>
      </c>
      <c r="BN259">
        <f>IF(AND('Raw Data'!F254&lt;Analysis!BN$1, ISBLANK('Raw Data'!F254)=FALSE), 1, 0)</f>
        <v/>
      </c>
      <c r="BO259">
        <f>IF(BN259, AI259, 0)</f>
        <v/>
      </c>
    </row>
    <row r="260">
      <c r="A260" s="2">
        <f>'Raw Data'!A255</f>
        <v/>
      </c>
      <c r="B260" s="2">
        <f>IF(A260, 1, 0)</f>
        <v/>
      </c>
      <c r="C260">
        <f>IF('Raw Data'!D255&lt;'Raw Data'!E255, 'Raw Data'!J255, 0)</f>
        <v/>
      </c>
      <c r="D260" s="2">
        <f>IF(A260, 1, 0)</f>
        <v/>
      </c>
      <c r="E260">
        <f>IF('Raw Data'!D255&gt;'Raw Data'!E255, 'Raw Data'!I255, 0)</f>
        <v/>
      </c>
      <c r="F260" s="2">
        <f>IF('Raw Data'!F255&gt;0, 1, 0)</f>
        <v/>
      </c>
      <c r="G260">
        <f>IF(SUM('Raw Data'!D255:E255)&lt;'Raw Data'!F255, 'Raw Data'!H255, 0)</f>
        <v/>
      </c>
      <c r="H260">
        <f>IF('Raw Data'!F255&gt;0, 1, 0)</f>
        <v/>
      </c>
      <c r="I260">
        <f>IF(SUM('Raw Data'!D255:E255)&gt;'Raw Data'!F255, 'Raw Data'!G255, 0)</f>
        <v/>
      </c>
      <c r="J260" s="2">
        <f>IF($A260, 1, 0)</f>
        <v/>
      </c>
      <c r="K260">
        <f>IF(AND('Raw Data'!D255&gt;'Raw Data'!E255, ABS('Raw Data'!D255-'Raw Data'!E255)&lt;14), 'Raw Data'!K255, 0)</f>
        <v/>
      </c>
      <c r="L260" s="2">
        <f>IF($A260, 1, 0)</f>
        <v/>
      </c>
      <c r="M260">
        <f>IF(AND('Raw Data'!D255&gt;'Raw Data'!E255, ABS('Raw Data'!D255-'Raw Data'!E255)&gt;13), 'Raw Data'!L255, 0)</f>
        <v/>
      </c>
      <c r="N260" s="2">
        <f>IF($A260, 1, 0)</f>
        <v/>
      </c>
      <c r="O260">
        <f>IF(AND('Raw Data'!E255&gt;'Raw Data'!D255, ABS('Raw Data'!E255-'Raw Data'!D255)&lt;14), 'Raw Data'!M255, 0)</f>
        <v/>
      </c>
      <c r="P260" s="2">
        <f>IF($A260, 1, 0)</f>
        <v/>
      </c>
      <c r="Q260">
        <f>IF(AND('Raw Data'!E255&gt;'Raw Data'!D255, ABS('Raw Data'!E255-'Raw Data'!D255)&gt;13), 'Raw Data'!N255, 0)</f>
        <v/>
      </c>
      <c r="R260" s="2">
        <f>IF($A260, 1, 0)</f>
        <v/>
      </c>
      <c r="S260">
        <f>IF(AND('Raw Data'!D255&gt;'Raw Data'!E255, ABS('Raw Data'!E255-'Raw Data'!D255)&gt;7), 'Raw Data'!V255, 0)</f>
        <v/>
      </c>
      <c r="T260" s="2">
        <f>IF($A260, 1, 0)</f>
        <v/>
      </c>
      <c r="U260">
        <f>IF(ABS('Raw Data'!D255-'Raw Data'!E255)&lt;8, 'Raw Data'!W255, 0)</f>
        <v/>
      </c>
      <c r="V260" s="2">
        <f>IF($A260, 1, 0)</f>
        <v/>
      </c>
      <c r="W260">
        <f>IF(AND('Raw Data'!E255&gt;'Raw Data'!D255, ABS('Raw Data'!E255-'Raw Data'!D255)&gt;7), 'Raw Data'!X255, 0)</f>
        <v/>
      </c>
      <c r="X260" s="2">
        <f>IF($A260, 1, 0)</f>
        <v/>
      </c>
      <c r="Y260">
        <f>IF(AND('Raw Data'!D255&gt;'Raw Data'!E255, ABS('Raw Data'!E255-'Raw Data'!D255)&gt;3), 'Raw Data'!Y255, 0)</f>
        <v/>
      </c>
      <c r="Z260" s="2">
        <f>IF($A260, 1, 0)</f>
        <v/>
      </c>
      <c r="AA260">
        <f>IF(ABS('Raw Data'!D255-'Raw Data'!E255)&lt;4, 'Raw Data'!Z255, 0)</f>
        <v/>
      </c>
      <c r="AB260" s="2">
        <f>IF($A260, 1, 0)</f>
        <v/>
      </c>
      <c r="AC260">
        <f>IF(AND('Raw Data'!E255&gt;'Raw Data'!D255, ABS('Raw Data'!E255-'Raw Data'!D255)&gt;7), 'Raw Data'!AA255, 0)</f>
        <v/>
      </c>
      <c r="AD260" s="2">
        <f>IF($A260, 1, 0)</f>
        <v/>
      </c>
      <c r="AE260">
        <f>IF(AND('Raw Data'!D255&gt;9, 'Raw Data'!E255&gt;9), 'Raw Data'!AL255, 0)</f>
        <v/>
      </c>
      <c r="AF260" s="2">
        <f>IF($A260, 1, 0)</f>
        <v/>
      </c>
      <c r="AG260">
        <f>IF(AE260=0, 'Raw Data'!AM255, 0)</f>
        <v/>
      </c>
      <c r="AH260" s="2">
        <f>IF($A260, 1, 0)</f>
        <v/>
      </c>
      <c r="AI260">
        <f>IF(AND('Raw Data'!$D255&gt;14, 'Raw Data'!$E255&gt;14), 'Raw Data'!AN255, 0)</f>
        <v/>
      </c>
      <c r="AJ260" s="2">
        <f>IF($A260, 1, 0)</f>
        <v/>
      </c>
      <c r="AK260">
        <f>IF(AI260=0, 'Raw Data'!AO255, 0)</f>
        <v/>
      </c>
      <c r="AL260" s="2">
        <f>IF($A260, 1, 0)</f>
        <v/>
      </c>
      <c r="AM260">
        <f>IF(AND('Raw Data'!$D255&gt;19, 'Raw Data'!$E255&gt;19), 'Raw Data'!AP255, 0)</f>
        <v/>
      </c>
      <c r="AN260" s="2">
        <f>IF($A260, 1, 0)</f>
        <v/>
      </c>
      <c r="AO260">
        <f>IF(AM260=0, 'Raw Data'!AQ255, 0)</f>
        <v/>
      </c>
      <c r="AP260" s="2">
        <f>IF($A260, 1, 0)</f>
        <v/>
      </c>
      <c r="AQ260">
        <f>IF(AND('Raw Data'!$D255&gt;24, 'Raw Data'!$E255&gt;24), 'Raw Data'!AR255, 0)</f>
        <v/>
      </c>
      <c r="AR260" s="2">
        <f>IF($A260, 1, 0)</f>
        <v/>
      </c>
      <c r="AS260">
        <f>IF(AQ260=0, 'Raw Data'!AS255, 0)</f>
        <v/>
      </c>
      <c r="AT260" s="2">
        <f>IF($A260, 1, 0)</f>
        <v/>
      </c>
      <c r="AU260">
        <f>IF(AND('Raw Data'!$D255&gt;29, 'Raw Data'!$E255&gt;29), 'Raw Data'!AT255, 0)</f>
        <v/>
      </c>
      <c r="AV260" s="2">
        <f>IF($A260, 1, 0)</f>
        <v/>
      </c>
      <c r="AW260">
        <f>IF(AU260=0, 'Raw Data'!AU255, 0)</f>
        <v/>
      </c>
      <c r="AX260" s="2">
        <f>IF($A260, 1, 0)</f>
        <v/>
      </c>
      <c r="AY260">
        <f>IF(ISNUMBER('Raw Data'!D255), IF(_xlfn.XLOOKUP(SMALL('Raw Data'!K255:N255, 1), K260:Q260, K260:Q260, 0)&gt;0, SMALL('Raw Data'!K255:N255, 1), 0), 0)</f>
        <v/>
      </c>
      <c r="AZ260" s="2">
        <f>IF($A260, 1, 0)</f>
        <v/>
      </c>
      <c r="BA260">
        <f>IF(ISNUMBER('Raw Data'!D255), IF(_xlfn.XLOOKUP(SMALL('Raw Data'!K255:N255, 2), K260:Q260, K260:Q260, 0)&gt;0, SMALL('Raw Data'!K255:N255, 2), 0), 0)</f>
        <v/>
      </c>
      <c r="BB260" s="2">
        <f>IF($A260, 1, 0)</f>
        <v/>
      </c>
      <c r="BC260">
        <f>IF(ISNUMBER('Raw Data'!D255), IF(_xlfn.XLOOKUP(SMALL('Raw Data'!K255:N255, 3), K260:Q260, K260:Q260, 0)&gt;0, SMALL('Raw Data'!K255:N255, 3), 0), 0)</f>
        <v/>
      </c>
      <c r="BD260" s="2">
        <f>IF($A260, 1, 0)</f>
        <v/>
      </c>
      <c r="BE260">
        <f>IF(ISNUMBER('Raw Data'!D255), IF(_xlfn.XLOOKUP(SMALL('Raw Data'!K255:N255, 4), K260:Q260, K260:Q260, 0)&gt;0, SMALL('Raw Data'!K255:N255, 4), 0), 0)</f>
        <v/>
      </c>
      <c r="BF260" s="2">
        <f>IF($A260, 1, 0)</f>
        <v/>
      </c>
      <c r="BG260">
        <f>IF(AND('Raw Data'!I255&lt;'Raw Data'!J255, 'Raw Data'!D255&gt;'Raw Data'!E255), 'Raw Data'!I255, IF(AND('Raw Data'!J255&lt;'Raw Data'!I255, 'Raw Data'!E255&gt;'Raw Data'!D255), 'Raw Data'!J255, 0))</f>
        <v/>
      </c>
      <c r="BH260">
        <f>IF(OR(AND('Raw Data'!I255&lt;'Raw Data'!J255, 'Raw Data'!I255&gt;BH$1), AND('Raw Data'!J255&lt;'Raw Data'!I255, 'Raw Data'!J255&gt;BH$1)), 1, 0)</f>
        <v/>
      </c>
      <c r="BI260">
        <f>IF(AND(BH260, ABS('Raw Data'!D255-'Raw Data'!E255)&lt;4), 'Raw Data'!Z255, 0)</f>
        <v/>
      </c>
      <c r="BJ260">
        <f>IF('Raw Data'!F255&gt;Analysis!BJ$1, 1, 0)</f>
        <v/>
      </c>
      <c r="BK260">
        <f>IF(BJ260, AQ260, 0)</f>
        <v/>
      </c>
      <c r="BL260">
        <f>IF(AND('Raw Data'!F255&lt;Analysis!BL$1, ISBLANK('Raw Data'!F255)=FALSE), 1, 0)</f>
        <v/>
      </c>
      <c r="BM260">
        <f>IF(BL260, AS260, 0)</f>
        <v/>
      </c>
      <c r="BN260">
        <f>IF(AND('Raw Data'!F255&lt;Analysis!BN$1, ISBLANK('Raw Data'!F255)=FALSE), 1, 0)</f>
        <v/>
      </c>
      <c r="BO260">
        <f>IF(BN260, AI260, 0)</f>
        <v/>
      </c>
    </row>
    <row r="261">
      <c r="A261" s="2">
        <f>'Raw Data'!A256</f>
        <v/>
      </c>
      <c r="B261" s="2">
        <f>IF(A261, 1, 0)</f>
        <v/>
      </c>
      <c r="C261">
        <f>IF('Raw Data'!D256&lt;'Raw Data'!E256, 'Raw Data'!J256, 0)</f>
        <v/>
      </c>
      <c r="D261" s="2">
        <f>IF(A261, 1, 0)</f>
        <v/>
      </c>
      <c r="E261">
        <f>IF('Raw Data'!D256&gt;'Raw Data'!E256, 'Raw Data'!I256, 0)</f>
        <v/>
      </c>
      <c r="F261" s="2">
        <f>IF('Raw Data'!F256&gt;0, 1, 0)</f>
        <v/>
      </c>
      <c r="G261">
        <f>IF(SUM('Raw Data'!D256:E256)&lt;'Raw Data'!F256, 'Raw Data'!H256, 0)</f>
        <v/>
      </c>
      <c r="H261">
        <f>IF('Raw Data'!F256&gt;0, 1, 0)</f>
        <v/>
      </c>
      <c r="I261">
        <f>IF(SUM('Raw Data'!D256:E256)&gt;'Raw Data'!F256, 'Raw Data'!G256, 0)</f>
        <v/>
      </c>
      <c r="J261" s="2">
        <f>IF($A261, 1, 0)</f>
        <v/>
      </c>
      <c r="K261">
        <f>IF(AND('Raw Data'!D256&gt;'Raw Data'!E256, ABS('Raw Data'!D256-'Raw Data'!E256)&lt;14), 'Raw Data'!K256, 0)</f>
        <v/>
      </c>
      <c r="L261" s="2">
        <f>IF($A261, 1, 0)</f>
        <v/>
      </c>
      <c r="M261">
        <f>IF(AND('Raw Data'!D256&gt;'Raw Data'!E256, ABS('Raw Data'!D256-'Raw Data'!E256)&gt;13), 'Raw Data'!L256, 0)</f>
        <v/>
      </c>
      <c r="N261" s="2">
        <f>IF($A261, 1, 0)</f>
        <v/>
      </c>
      <c r="O261">
        <f>IF(AND('Raw Data'!E256&gt;'Raw Data'!D256, ABS('Raw Data'!E256-'Raw Data'!D256)&lt;14), 'Raw Data'!M256, 0)</f>
        <v/>
      </c>
      <c r="P261" s="2">
        <f>IF($A261, 1, 0)</f>
        <v/>
      </c>
      <c r="Q261">
        <f>IF(AND('Raw Data'!E256&gt;'Raw Data'!D256, ABS('Raw Data'!E256-'Raw Data'!D256)&gt;13), 'Raw Data'!N256, 0)</f>
        <v/>
      </c>
      <c r="R261" s="2">
        <f>IF($A261, 1, 0)</f>
        <v/>
      </c>
      <c r="S261">
        <f>IF(AND('Raw Data'!D256&gt;'Raw Data'!E256, ABS('Raw Data'!E256-'Raw Data'!D256)&gt;7), 'Raw Data'!V256, 0)</f>
        <v/>
      </c>
      <c r="T261" s="2">
        <f>IF($A261, 1, 0)</f>
        <v/>
      </c>
      <c r="U261">
        <f>IF(ABS('Raw Data'!D256-'Raw Data'!E256)&lt;8, 'Raw Data'!W256, 0)</f>
        <v/>
      </c>
      <c r="V261" s="2">
        <f>IF($A261, 1, 0)</f>
        <v/>
      </c>
      <c r="W261">
        <f>IF(AND('Raw Data'!E256&gt;'Raw Data'!D256, ABS('Raw Data'!E256-'Raw Data'!D256)&gt;7), 'Raw Data'!X256, 0)</f>
        <v/>
      </c>
      <c r="X261" s="2">
        <f>IF($A261, 1, 0)</f>
        <v/>
      </c>
      <c r="Y261">
        <f>IF(AND('Raw Data'!D256&gt;'Raw Data'!E256, ABS('Raw Data'!E256-'Raw Data'!D256)&gt;3), 'Raw Data'!Y256, 0)</f>
        <v/>
      </c>
      <c r="Z261" s="2">
        <f>IF($A261, 1, 0)</f>
        <v/>
      </c>
      <c r="AA261">
        <f>IF(ABS('Raw Data'!D256-'Raw Data'!E256)&lt;4, 'Raw Data'!Z256, 0)</f>
        <v/>
      </c>
      <c r="AB261" s="2">
        <f>IF($A261, 1, 0)</f>
        <v/>
      </c>
      <c r="AC261">
        <f>IF(AND('Raw Data'!E256&gt;'Raw Data'!D256, ABS('Raw Data'!E256-'Raw Data'!D256)&gt;7), 'Raw Data'!AA256, 0)</f>
        <v/>
      </c>
      <c r="AD261" s="2">
        <f>IF($A261, 1, 0)</f>
        <v/>
      </c>
      <c r="AE261">
        <f>IF(AND('Raw Data'!D256&gt;9, 'Raw Data'!E256&gt;9), 'Raw Data'!AL256, 0)</f>
        <v/>
      </c>
      <c r="AF261" s="2">
        <f>IF($A261, 1, 0)</f>
        <v/>
      </c>
      <c r="AG261">
        <f>IF(AE261=0, 'Raw Data'!AM256, 0)</f>
        <v/>
      </c>
      <c r="AH261" s="2">
        <f>IF($A261, 1, 0)</f>
        <v/>
      </c>
      <c r="AI261">
        <f>IF(AND('Raw Data'!$D256&gt;14, 'Raw Data'!$E256&gt;14), 'Raw Data'!AN256, 0)</f>
        <v/>
      </c>
      <c r="AJ261" s="2">
        <f>IF($A261, 1, 0)</f>
        <v/>
      </c>
      <c r="AK261">
        <f>IF(AI261=0, 'Raw Data'!AO256, 0)</f>
        <v/>
      </c>
      <c r="AL261" s="2">
        <f>IF($A261, 1, 0)</f>
        <v/>
      </c>
      <c r="AM261">
        <f>IF(AND('Raw Data'!$D256&gt;19, 'Raw Data'!$E256&gt;19), 'Raw Data'!AP256, 0)</f>
        <v/>
      </c>
      <c r="AN261" s="2">
        <f>IF($A261, 1, 0)</f>
        <v/>
      </c>
      <c r="AO261">
        <f>IF(AM261=0, 'Raw Data'!AQ256, 0)</f>
        <v/>
      </c>
      <c r="AP261" s="2">
        <f>IF($A261, 1, 0)</f>
        <v/>
      </c>
      <c r="AQ261">
        <f>IF(AND('Raw Data'!$D256&gt;24, 'Raw Data'!$E256&gt;24), 'Raw Data'!AR256, 0)</f>
        <v/>
      </c>
      <c r="AR261" s="2">
        <f>IF($A261, 1, 0)</f>
        <v/>
      </c>
      <c r="AS261">
        <f>IF(AQ261=0, 'Raw Data'!AS256, 0)</f>
        <v/>
      </c>
      <c r="AT261" s="2">
        <f>IF($A261, 1, 0)</f>
        <v/>
      </c>
      <c r="AU261">
        <f>IF(AND('Raw Data'!$D256&gt;29, 'Raw Data'!$E256&gt;29), 'Raw Data'!AT256, 0)</f>
        <v/>
      </c>
      <c r="AV261" s="2">
        <f>IF($A261, 1, 0)</f>
        <v/>
      </c>
      <c r="AW261">
        <f>IF(AU261=0, 'Raw Data'!AU256, 0)</f>
        <v/>
      </c>
      <c r="AX261" s="2">
        <f>IF($A261, 1, 0)</f>
        <v/>
      </c>
      <c r="AY261">
        <f>IF(ISNUMBER('Raw Data'!D256), IF(_xlfn.XLOOKUP(SMALL('Raw Data'!K256:N256, 1), K261:Q261, K261:Q261, 0)&gt;0, SMALL('Raw Data'!K256:N256, 1), 0), 0)</f>
        <v/>
      </c>
      <c r="AZ261" s="2">
        <f>IF($A261, 1, 0)</f>
        <v/>
      </c>
      <c r="BA261">
        <f>IF(ISNUMBER('Raw Data'!D256), IF(_xlfn.XLOOKUP(SMALL('Raw Data'!K256:N256, 2), K261:Q261, K261:Q261, 0)&gt;0, SMALL('Raw Data'!K256:N256, 2), 0), 0)</f>
        <v/>
      </c>
      <c r="BB261" s="2">
        <f>IF($A261, 1, 0)</f>
        <v/>
      </c>
      <c r="BC261">
        <f>IF(ISNUMBER('Raw Data'!D256), IF(_xlfn.XLOOKUP(SMALL('Raw Data'!K256:N256, 3), K261:Q261, K261:Q261, 0)&gt;0, SMALL('Raw Data'!K256:N256, 3), 0), 0)</f>
        <v/>
      </c>
      <c r="BD261" s="2">
        <f>IF($A261, 1, 0)</f>
        <v/>
      </c>
      <c r="BE261">
        <f>IF(ISNUMBER('Raw Data'!D256), IF(_xlfn.XLOOKUP(SMALL('Raw Data'!K256:N256, 4), K261:Q261, K261:Q261, 0)&gt;0, SMALL('Raw Data'!K256:N256, 4), 0), 0)</f>
        <v/>
      </c>
      <c r="BF261" s="2">
        <f>IF($A261, 1, 0)</f>
        <v/>
      </c>
      <c r="BG261">
        <f>IF(AND('Raw Data'!I256&lt;'Raw Data'!J256, 'Raw Data'!D256&gt;'Raw Data'!E256), 'Raw Data'!I256, IF(AND('Raw Data'!J256&lt;'Raw Data'!I256, 'Raw Data'!E256&gt;'Raw Data'!D256), 'Raw Data'!J256, 0))</f>
        <v/>
      </c>
      <c r="BH261">
        <f>IF(OR(AND('Raw Data'!I256&lt;'Raw Data'!J256, 'Raw Data'!I256&gt;BH$1), AND('Raw Data'!J256&lt;'Raw Data'!I256, 'Raw Data'!J256&gt;BH$1)), 1, 0)</f>
        <v/>
      </c>
      <c r="BI261">
        <f>IF(AND(BH261, ABS('Raw Data'!D256-'Raw Data'!E256)&lt;4), 'Raw Data'!Z256, 0)</f>
        <v/>
      </c>
      <c r="BJ261">
        <f>IF('Raw Data'!F256&gt;Analysis!BJ$1, 1, 0)</f>
        <v/>
      </c>
      <c r="BK261">
        <f>IF(BJ261, AQ261, 0)</f>
        <v/>
      </c>
      <c r="BL261">
        <f>IF(AND('Raw Data'!F256&lt;Analysis!BL$1, ISBLANK('Raw Data'!F256)=FALSE), 1, 0)</f>
        <v/>
      </c>
      <c r="BM261">
        <f>IF(BL261, AS261, 0)</f>
        <v/>
      </c>
      <c r="BN261">
        <f>IF(AND('Raw Data'!F256&lt;Analysis!BN$1, ISBLANK('Raw Data'!F256)=FALSE), 1, 0)</f>
        <v/>
      </c>
      <c r="BO261">
        <f>IF(BN261, AI261, 0)</f>
        <v/>
      </c>
    </row>
    <row r="262">
      <c r="A262" s="2">
        <f>'Raw Data'!A257</f>
        <v/>
      </c>
      <c r="B262" s="2">
        <f>IF(A262, 1, 0)</f>
        <v/>
      </c>
      <c r="C262">
        <f>IF('Raw Data'!D257&lt;'Raw Data'!E257, 'Raw Data'!J257, 0)</f>
        <v/>
      </c>
      <c r="D262" s="2">
        <f>IF(A262, 1, 0)</f>
        <v/>
      </c>
      <c r="E262">
        <f>IF('Raw Data'!D257&gt;'Raw Data'!E257, 'Raw Data'!I257, 0)</f>
        <v/>
      </c>
      <c r="F262" s="2">
        <f>IF('Raw Data'!F257&gt;0, 1, 0)</f>
        <v/>
      </c>
      <c r="G262">
        <f>IF(SUM('Raw Data'!D257:E257)&lt;'Raw Data'!F257, 'Raw Data'!H257, 0)</f>
        <v/>
      </c>
      <c r="H262">
        <f>IF('Raw Data'!F257&gt;0, 1, 0)</f>
        <v/>
      </c>
      <c r="I262">
        <f>IF(SUM('Raw Data'!D257:E257)&gt;'Raw Data'!F257, 'Raw Data'!G257, 0)</f>
        <v/>
      </c>
      <c r="J262" s="2">
        <f>IF($A262, 1, 0)</f>
        <v/>
      </c>
      <c r="K262">
        <f>IF(AND('Raw Data'!D257&gt;'Raw Data'!E257, ABS('Raw Data'!D257-'Raw Data'!E257)&lt;14), 'Raw Data'!K257, 0)</f>
        <v/>
      </c>
      <c r="L262" s="2">
        <f>IF($A262, 1, 0)</f>
        <v/>
      </c>
      <c r="M262">
        <f>IF(AND('Raw Data'!D257&gt;'Raw Data'!E257, ABS('Raw Data'!D257-'Raw Data'!E257)&gt;13), 'Raw Data'!L257, 0)</f>
        <v/>
      </c>
      <c r="N262" s="2">
        <f>IF($A262, 1, 0)</f>
        <v/>
      </c>
      <c r="O262">
        <f>IF(AND('Raw Data'!E257&gt;'Raw Data'!D257, ABS('Raw Data'!E257-'Raw Data'!D257)&lt;14), 'Raw Data'!M257, 0)</f>
        <v/>
      </c>
      <c r="P262" s="2">
        <f>IF($A262, 1, 0)</f>
        <v/>
      </c>
      <c r="Q262">
        <f>IF(AND('Raw Data'!E257&gt;'Raw Data'!D257, ABS('Raw Data'!E257-'Raw Data'!D257)&gt;13), 'Raw Data'!N257, 0)</f>
        <v/>
      </c>
      <c r="R262" s="2">
        <f>IF($A262, 1, 0)</f>
        <v/>
      </c>
      <c r="S262">
        <f>IF(AND('Raw Data'!D257&gt;'Raw Data'!E257, ABS('Raw Data'!E257-'Raw Data'!D257)&gt;7), 'Raw Data'!V257, 0)</f>
        <v/>
      </c>
      <c r="T262" s="2">
        <f>IF($A262, 1, 0)</f>
        <v/>
      </c>
      <c r="U262">
        <f>IF(ABS('Raw Data'!D257-'Raw Data'!E257)&lt;8, 'Raw Data'!W257, 0)</f>
        <v/>
      </c>
      <c r="V262" s="2">
        <f>IF($A262, 1, 0)</f>
        <v/>
      </c>
      <c r="W262">
        <f>IF(AND('Raw Data'!E257&gt;'Raw Data'!D257, ABS('Raw Data'!E257-'Raw Data'!D257)&gt;7), 'Raw Data'!X257, 0)</f>
        <v/>
      </c>
      <c r="X262" s="2">
        <f>IF($A262, 1, 0)</f>
        <v/>
      </c>
      <c r="Y262">
        <f>IF(AND('Raw Data'!D257&gt;'Raw Data'!E257, ABS('Raw Data'!E257-'Raw Data'!D257)&gt;3), 'Raw Data'!Y257, 0)</f>
        <v/>
      </c>
      <c r="Z262" s="2">
        <f>IF($A262, 1, 0)</f>
        <v/>
      </c>
      <c r="AA262">
        <f>IF(ABS('Raw Data'!D257-'Raw Data'!E257)&lt;4, 'Raw Data'!Z257, 0)</f>
        <v/>
      </c>
      <c r="AB262" s="2">
        <f>IF($A262, 1, 0)</f>
        <v/>
      </c>
      <c r="AC262">
        <f>IF(AND('Raw Data'!E257&gt;'Raw Data'!D257, ABS('Raw Data'!E257-'Raw Data'!D257)&gt;7), 'Raw Data'!AA257, 0)</f>
        <v/>
      </c>
      <c r="AD262" s="2">
        <f>IF($A262, 1, 0)</f>
        <v/>
      </c>
      <c r="AE262">
        <f>IF(AND('Raw Data'!D257&gt;9, 'Raw Data'!E257&gt;9), 'Raw Data'!AL257, 0)</f>
        <v/>
      </c>
      <c r="AF262" s="2">
        <f>IF($A262, 1, 0)</f>
        <v/>
      </c>
      <c r="AG262">
        <f>IF(AE262=0, 'Raw Data'!AM257, 0)</f>
        <v/>
      </c>
      <c r="AH262" s="2">
        <f>IF($A262, 1, 0)</f>
        <v/>
      </c>
      <c r="AI262">
        <f>IF(AND('Raw Data'!$D257&gt;14, 'Raw Data'!$E257&gt;14), 'Raw Data'!AN257, 0)</f>
        <v/>
      </c>
      <c r="AJ262" s="2">
        <f>IF($A262, 1, 0)</f>
        <v/>
      </c>
      <c r="AK262">
        <f>IF(AI262=0, 'Raw Data'!AO257, 0)</f>
        <v/>
      </c>
      <c r="AL262" s="2">
        <f>IF($A262, 1, 0)</f>
        <v/>
      </c>
      <c r="AM262">
        <f>IF(AND('Raw Data'!$D257&gt;19, 'Raw Data'!$E257&gt;19), 'Raw Data'!AP257, 0)</f>
        <v/>
      </c>
      <c r="AN262" s="2">
        <f>IF($A262, 1, 0)</f>
        <v/>
      </c>
      <c r="AO262">
        <f>IF(AM262=0, 'Raw Data'!AQ257, 0)</f>
        <v/>
      </c>
      <c r="AP262" s="2">
        <f>IF($A262, 1, 0)</f>
        <v/>
      </c>
      <c r="AQ262">
        <f>IF(AND('Raw Data'!$D257&gt;24, 'Raw Data'!$E257&gt;24), 'Raw Data'!AR257, 0)</f>
        <v/>
      </c>
      <c r="AR262" s="2">
        <f>IF($A262, 1, 0)</f>
        <v/>
      </c>
      <c r="AS262">
        <f>IF(AQ262=0, 'Raw Data'!AS257, 0)</f>
        <v/>
      </c>
      <c r="AT262" s="2">
        <f>IF($A262, 1, 0)</f>
        <v/>
      </c>
      <c r="AU262">
        <f>IF(AND('Raw Data'!$D257&gt;29, 'Raw Data'!$E257&gt;29), 'Raw Data'!AT257, 0)</f>
        <v/>
      </c>
      <c r="AV262" s="2">
        <f>IF($A262, 1, 0)</f>
        <v/>
      </c>
      <c r="AW262">
        <f>IF(AU262=0, 'Raw Data'!AU257, 0)</f>
        <v/>
      </c>
      <c r="AX262" s="2">
        <f>IF($A262, 1, 0)</f>
        <v/>
      </c>
      <c r="AY262">
        <f>IF(ISNUMBER('Raw Data'!D257), IF(_xlfn.XLOOKUP(SMALL('Raw Data'!K257:N257, 1), K262:Q262, K262:Q262, 0)&gt;0, SMALL('Raw Data'!K257:N257, 1), 0), 0)</f>
        <v/>
      </c>
      <c r="AZ262" s="2">
        <f>IF($A262, 1, 0)</f>
        <v/>
      </c>
      <c r="BA262">
        <f>IF(ISNUMBER('Raw Data'!D257), IF(_xlfn.XLOOKUP(SMALL('Raw Data'!K257:N257, 2), K262:Q262, K262:Q262, 0)&gt;0, SMALL('Raw Data'!K257:N257, 2), 0), 0)</f>
        <v/>
      </c>
      <c r="BB262" s="2">
        <f>IF($A262, 1, 0)</f>
        <v/>
      </c>
      <c r="BC262">
        <f>IF(ISNUMBER('Raw Data'!D257), IF(_xlfn.XLOOKUP(SMALL('Raw Data'!K257:N257, 3), K262:Q262, K262:Q262, 0)&gt;0, SMALL('Raw Data'!K257:N257, 3), 0), 0)</f>
        <v/>
      </c>
      <c r="BD262" s="2">
        <f>IF($A262, 1, 0)</f>
        <v/>
      </c>
      <c r="BE262">
        <f>IF(ISNUMBER('Raw Data'!D257), IF(_xlfn.XLOOKUP(SMALL('Raw Data'!K257:N257, 4), K262:Q262, K262:Q262, 0)&gt;0, SMALL('Raw Data'!K257:N257, 4), 0), 0)</f>
        <v/>
      </c>
      <c r="BF262" s="2">
        <f>IF($A262, 1, 0)</f>
        <v/>
      </c>
      <c r="BG262">
        <f>IF(AND('Raw Data'!I257&lt;'Raw Data'!J257, 'Raw Data'!D257&gt;'Raw Data'!E257), 'Raw Data'!I257, IF(AND('Raw Data'!J257&lt;'Raw Data'!I257, 'Raw Data'!E257&gt;'Raw Data'!D257), 'Raw Data'!J257, 0))</f>
        <v/>
      </c>
      <c r="BH262">
        <f>IF(OR(AND('Raw Data'!I257&lt;'Raw Data'!J257, 'Raw Data'!I257&gt;BH$1), AND('Raw Data'!J257&lt;'Raw Data'!I257, 'Raw Data'!J257&gt;BH$1)), 1, 0)</f>
        <v/>
      </c>
      <c r="BI262">
        <f>IF(AND(BH262, ABS('Raw Data'!D257-'Raw Data'!E257)&lt;4), 'Raw Data'!Z257, 0)</f>
        <v/>
      </c>
      <c r="BJ262">
        <f>IF('Raw Data'!F257&gt;Analysis!BJ$1, 1, 0)</f>
        <v/>
      </c>
      <c r="BK262">
        <f>IF(BJ262, AQ262, 0)</f>
        <v/>
      </c>
      <c r="BL262">
        <f>IF(AND('Raw Data'!F257&lt;Analysis!BL$1, ISBLANK('Raw Data'!F257)=FALSE), 1, 0)</f>
        <v/>
      </c>
      <c r="BM262">
        <f>IF(BL262, AS262, 0)</f>
        <v/>
      </c>
      <c r="BN262">
        <f>IF(AND('Raw Data'!F257&lt;Analysis!BN$1, ISBLANK('Raw Data'!F257)=FALSE), 1, 0)</f>
        <v/>
      </c>
      <c r="BO262">
        <f>IF(BN262, AI262, 0)</f>
        <v/>
      </c>
    </row>
    <row r="263">
      <c r="A263" s="2">
        <f>'Raw Data'!A258</f>
        <v/>
      </c>
      <c r="B263" s="2">
        <f>IF(A263, 1, 0)</f>
        <v/>
      </c>
      <c r="C263">
        <f>IF('Raw Data'!D258&lt;'Raw Data'!E258, 'Raw Data'!J258, 0)</f>
        <v/>
      </c>
      <c r="D263" s="2">
        <f>IF(A263, 1, 0)</f>
        <v/>
      </c>
      <c r="E263">
        <f>IF('Raw Data'!D258&gt;'Raw Data'!E258, 'Raw Data'!I258, 0)</f>
        <v/>
      </c>
      <c r="F263" s="2">
        <f>IF('Raw Data'!F258&gt;0, 1, 0)</f>
        <v/>
      </c>
      <c r="G263">
        <f>IF(SUM('Raw Data'!D258:E258)&lt;'Raw Data'!F258, 'Raw Data'!H258, 0)</f>
        <v/>
      </c>
      <c r="H263">
        <f>IF('Raw Data'!F258&gt;0, 1, 0)</f>
        <v/>
      </c>
      <c r="I263">
        <f>IF(SUM('Raw Data'!D258:E258)&gt;'Raw Data'!F258, 'Raw Data'!G258, 0)</f>
        <v/>
      </c>
      <c r="J263" s="2">
        <f>IF($A263, 1, 0)</f>
        <v/>
      </c>
      <c r="K263">
        <f>IF(AND('Raw Data'!D258&gt;'Raw Data'!E258, ABS('Raw Data'!D258-'Raw Data'!E258)&lt;14), 'Raw Data'!K258, 0)</f>
        <v/>
      </c>
      <c r="L263" s="2">
        <f>IF($A263, 1, 0)</f>
        <v/>
      </c>
      <c r="M263">
        <f>IF(AND('Raw Data'!D258&gt;'Raw Data'!E258, ABS('Raw Data'!D258-'Raw Data'!E258)&gt;13), 'Raw Data'!L258, 0)</f>
        <v/>
      </c>
      <c r="N263" s="2">
        <f>IF($A263, 1, 0)</f>
        <v/>
      </c>
      <c r="O263">
        <f>IF(AND('Raw Data'!E258&gt;'Raw Data'!D258, ABS('Raw Data'!E258-'Raw Data'!D258)&lt;14), 'Raw Data'!M258, 0)</f>
        <v/>
      </c>
      <c r="P263" s="2">
        <f>IF($A263, 1, 0)</f>
        <v/>
      </c>
      <c r="Q263">
        <f>IF(AND('Raw Data'!E258&gt;'Raw Data'!D258, ABS('Raw Data'!E258-'Raw Data'!D258)&gt;13), 'Raw Data'!N258, 0)</f>
        <v/>
      </c>
      <c r="R263" s="2">
        <f>IF($A263, 1, 0)</f>
        <v/>
      </c>
      <c r="S263">
        <f>IF(AND('Raw Data'!D258&gt;'Raw Data'!E258, ABS('Raw Data'!E258-'Raw Data'!D258)&gt;7), 'Raw Data'!V258, 0)</f>
        <v/>
      </c>
      <c r="T263" s="2">
        <f>IF($A263, 1, 0)</f>
        <v/>
      </c>
      <c r="U263">
        <f>IF(ABS('Raw Data'!D258-'Raw Data'!E258)&lt;8, 'Raw Data'!W258, 0)</f>
        <v/>
      </c>
      <c r="V263" s="2">
        <f>IF($A263, 1, 0)</f>
        <v/>
      </c>
      <c r="W263">
        <f>IF(AND('Raw Data'!E258&gt;'Raw Data'!D258, ABS('Raw Data'!E258-'Raw Data'!D258)&gt;7), 'Raw Data'!X258, 0)</f>
        <v/>
      </c>
      <c r="X263" s="2">
        <f>IF($A263, 1, 0)</f>
        <v/>
      </c>
      <c r="Y263">
        <f>IF(AND('Raw Data'!D258&gt;'Raw Data'!E258, ABS('Raw Data'!E258-'Raw Data'!D258)&gt;3), 'Raw Data'!Y258, 0)</f>
        <v/>
      </c>
      <c r="Z263" s="2">
        <f>IF($A263, 1, 0)</f>
        <v/>
      </c>
      <c r="AA263">
        <f>IF(ABS('Raw Data'!D258-'Raw Data'!E258)&lt;4, 'Raw Data'!Z258, 0)</f>
        <v/>
      </c>
      <c r="AB263" s="2">
        <f>IF($A263, 1, 0)</f>
        <v/>
      </c>
      <c r="AC263">
        <f>IF(AND('Raw Data'!E258&gt;'Raw Data'!D258, ABS('Raw Data'!E258-'Raw Data'!D258)&gt;7), 'Raw Data'!AA258, 0)</f>
        <v/>
      </c>
      <c r="AD263" s="2">
        <f>IF($A263, 1, 0)</f>
        <v/>
      </c>
      <c r="AE263">
        <f>IF(AND('Raw Data'!D258&gt;9, 'Raw Data'!E258&gt;9), 'Raw Data'!AL258, 0)</f>
        <v/>
      </c>
      <c r="AF263" s="2">
        <f>IF($A263, 1, 0)</f>
        <v/>
      </c>
      <c r="AG263">
        <f>IF(AE263=0, 'Raw Data'!AM258, 0)</f>
        <v/>
      </c>
      <c r="AH263" s="2">
        <f>IF($A263, 1, 0)</f>
        <v/>
      </c>
      <c r="AI263">
        <f>IF(AND('Raw Data'!$D258&gt;14, 'Raw Data'!$E258&gt;14), 'Raw Data'!AN258, 0)</f>
        <v/>
      </c>
      <c r="AJ263" s="2">
        <f>IF($A263, 1, 0)</f>
        <v/>
      </c>
      <c r="AK263">
        <f>IF(AI263=0, 'Raw Data'!AO258, 0)</f>
        <v/>
      </c>
      <c r="AL263" s="2">
        <f>IF($A263, 1, 0)</f>
        <v/>
      </c>
      <c r="AM263">
        <f>IF(AND('Raw Data'!$D258&gt;19, 'Raw Data'!$E258&gt;19), 'Raw Data'!AP258, 0)</f>
        <v/>
      </c>
      <c r="AN263" s="2">
        <f>IF($A263, 1, 0)</f>
        <v/>
      </c>
      <c r="AO263">
        <f>IF(AM263=0, 'Raw Data'!AQ258, 0)</f>
        <v/>
      </c>
      <c r="AP263" s="2">
        <f>IF($A263, 1, 0)</f>
        <v/>
      </c>
      <c r="AQ263">
        <f>IF(AND('Raw Data'!$D258&gt;24, 'Raw Data'!$E258&gt;24), 'Raw Data'!AR258, 0)</f>
        <v/>
      </c>
      <c r="AR263" s="2">
        <f>IF($A263, 1, 0)</f>
        <v/>
      </c>
      <c r="AS263">
        <f>IF(AQ263=0, 'Raw Data'!AS258, 0)</f>
        <v/>
      </c>
      <c r="AT263" s="2">
        <f>IF($A263, 1, 0)</f>
        <v/>
      </c>
      <c r="AU263">
        <f>IF(AND('Raw Data'!$D258&gt;29, 'Raw Data'!$E258&gt;29), 'Raw Data'!AT258, 0)</f>
        <v/>
      </c>
      <c r="AV263" s="2">
        <f>IF($A263, 1, 0)</f>
        <v/>
      </c>
      <c r="AW263">
        <f>IF(AU263=0, 'Raw Data'!AU258, 0)</f>
        <v/>
      </c>
      <c r="AX263" s="2">
        <f>IF($A263, 1, 0)</f>
        <v/>
      </c>
      <c r="AY263">
        <f>IF(ISNUMBER('Raw Data'!D258), IF(_xlfn.XLOOKUP(SMALL('Raw Data'!K258:N258, 1), K263:Q263, K263:Q263, 0)&gt;0, SMALL('Raw Data'!K258:N258, 1), 0), 0)</f>
        <v/>
      </c>
      <c r="AZ263" s="2">
        <f>IF($A263, 1, 0)</f>
        <v/>
      </c>
      <c r="BA263">
        <f>IF(ISNUMBER('Raw Data'!D258), IF(_xlfn.XLOOKUP(SMALL('Raw Data'!K258:N258, 2), K263:Q263, K263:Q263, 0)&gt;0, SMALL('Raw Data'!K258:N258, 2), 0), 0)</f>
        <v/>
      </c>
      <c r="BB263" s="2">
        <f>IF($A263, 1, 0)</f>
        <v/>
      </c>
      <c r="BC263">
        <f>IF(ISNUMBER('Raw Data'!D258), IF(_xlfn.XLOOKUP(SMALL('Raw Data'!K258:N258, 3), K263:Q263, K263:Q263, 0)&gt;0, SMALL('Raw Data'!K258:N258, 3), 0), 0)</f>
        <v/>
      </c>
      <c r="BD263" s="2">
        <f>IF($A263, 1, 0)</f>
        <v/>
      </c>
      <c r="BE263">
        <f>IF(ISNUMBER('Raw Data'!D258), IF(_xlfn.XLOOKUP(SMALL('Raw Data'!K258:N258, 4), K263:Q263, K263:Q263, 0)&gt;0, SMALL('Raw Data'!K258:N258, 4), 0), 0)</f>
        <v/>
      </c>
      <c r="BF263" s="2">
        <f>IF($A263, 1, 0)</f>
        <v/>
      </c>
      <c r="BG263">
        <f>IF(AND('Raw Data'!I258&lt;'Raw Data'!J258, 'Raw Data'!D258&gt;'Raw Data'!E258), 'Raw Data'!I258, IF(AND('Raw Data'!J258&lt;'Raw Data'!I258, 'Raw Data'!E258&gt;'Raw Data'!D258), 'Raw Data'!J258, 0))</f>
        <v/>
      </c>
      <c r="BH263">
        <f>IF(OR(AND('Raw Data'!I258&lt;'Raw Data'!J258, 'Raw Data'!I258&gt;BH$1), AND('Raw Data'!J258&lt;'Raw Data'!I258, 'Raw Data'!J258&gt;BH$1)), 1, 0)</f>
        <v/>
      </c>
      <c r="BI263">
        <f>IF(AND(BH263, ABS('Raw Data'!D258-'Raw Data'!E258)&lt;4), 'Raw Data'!Z258, 0)</f>
        <v/>
      </c>
      <c r="BJ263">
        <f>IF('Raw Data'!F258&gt;Analysis!BJ$1, 1, 0)</f>
        <v/>
      </c>
      <c r="BK263">
        <f>IF(BJ263, AQ263, 0)</f>
        <v/>
      </c>
      <c r="BL263">
        <f>IF(AND('Raw Data'!F258&lt;Analysis!BL$1, ISBLANK('Raw Data'!F258)=FALSE), 1, 0)</f>
        <v/>
      </c>
      <c r="BM263">
        <f>IF(BL263, AS263, 0)</f>
        <v/>
      </c>
      <c r="BN263">
        <f>IF(AND('Raw Data'!F258&lt;Analysis!BN$1, ISBLANK('Raw Data'!F258)=FALSE), 1, 0)</f>
        <v/>
      </c>
      <c r="BO263">
        <f>IF(BN263, AI263, 0)</f>
        <v/>
      </c>
    </row>
    <row r="264">
      <c r="A264" s="2">
        <f>'Raw Data'!A259</f>
        <v/>
      </c>
      <c r="B264" s="2">
        <f>IF(A264, 1, 0)</f>
        <v/>
      </c>
      <c r="C264">
        <f>IF('Raw Data'!D259&lt;'Raw Data'!E259, 'Raw Data'!J259, 0)</f>
        <v/>
      </c>
      <c r="D264" s="2">
        <f>IF(A264, 1, 0)</f>
        <v/>
      </c>
      <c r="E264">
        <f>IF('Raw Data'!D259&gt;'Raw Data'!E259, 'Raw Data'!I259, 0)</f>
        <v/>
      </c>
      <c r="F264" s="2">
        <f>IF('Raw Data'!F259&gt;0, 1, 0)</f>
        <v/>
      </c>
      <c r="G264">
        <f>IF(SUM('Raw Data'!D259:E259)&lt;'Raw Data'!F259, 'Raw Data'!H259, 0)</f>
        <v/>
      </c>
      <c r="H264">
        <f>IF('Raw Data'!F259&gt;0, 1, 0)</f>
        <v/>
      </c>
      <c r="I264">
        <f>IF(SUM('Raw Data'!D259:E259)&gt;'Raw Data'!F259, 'Raw Data'!G259, 0)</f>
        <v/>
      </c>
      <c r="J264" s="2">
        <f>IF($A264, 1, 0)</f>
        <v/>
      </c>
      <c r="K264">
        <f>IF(AND('Raw Data'!D259&gt;'Raw Data'!E259, ABS('Raw Data'!D259-'Raw Data'!E259)&lt;14), 'Raw Data'!K259, 0)</f>
        <v/>
      </c>
      <c r="L264" s="2">
        <f>IF($A264, 1, 0)</f>
        <v/>
      </c>
      <c r="M264">
        <f>IF(AND('Raw Data'!D259&gt;'Raw Data'!E259, ABS('Raw Data'!D259-'Raw Data'!E259)&gt;13), 'Raw Data'!L259, 0)</f>
        <v/>
      </c>
      <c r="N264" s="2">
        <f>IF($A264, 1, 0)</f>
        <v/>
      </c>
      <c r="O264">
        <f>IF(AND('Raw Data'!E259&gt;'Raw Data'!D259, ABS('Raw Data'!E259-'Raw Data'!D259)&lt;14), 'Raw Data'!M259, 0)</f>
        <v/>
      </c>
      <c r="P264" s="2">
        <f>IF($A264, 1, 0)</f>
        <v/>
      </c>
      <c r="Q264">
        <f>IF(AND('Raw Data'!E259&gt;'Raw Data'!D259, ABS('Raw Data'!E259-'Raw Data'!D259)&gt;13), 'Raw Data'!N259, 0)</f>
        <v/>
      </c>
      <c r="R264" s="2">
        <f>IF($A264, 1, 0)</f>
        <v/>
      </c>
      <c r="S264">
        <f>IF(AND('Raw Data'!D259&gt;'Raw Data'!E259, ABS('Raw Data'!E259-'Raw Data'!D259)&gt;7), 'Raw Data'!V259, 0)</f>
        <v/>
      </c>
      <c r="T264" s="2">
        <f>IF($A264, 1, 0)</f>
        <v/>
      </c>
      <c r="U264">
        <f>IF(ABS('Raw Data'!D259-'Raw Data'!E259)&lt;8, 'Raw Data'!W259, 0)</f>
        <v/>
      </c>
      <c r="V264" s="2">
        <f>IF($A264, 1, 0)</f>
        <v/>
      </c>
      <c r="W264">
        <f>IF(AND('Raw Data'!E259&gt;'Raw Data'!D259, ABS('Raw Data'!E259-'Raw Data'!D259)&gt;7), 'Raw Data'!X259, 0)</f>
        <v/>
      </c>
      <c r="X264" s="2">
        <f>IF($A264, 1, 0)</f>
        <v/>
      </c>
      <c r="Y264">
        <f>IF(AND('Raw Data'!D259&gt;'Raw Data'!E259, ABS('Raw Data'!E259-'Raw Data'!D259)&gt;3), 'Raw Data'!Y259, 0)</f>
        <v/>
      </c>
      <c r="Z264" s="2">
        <f>IF($A264, 1, 0)</f>
        <v/>
      </c>
      <c r="AA264">
        <f>IF(ABS('Raw Data'!D259-'Raw Data'!E259)&lt;4, 'Raw Data'!Z259, 0)</f>
        <v/>
      </c>
      <c r="AB264" s="2">
        <f>IF($A264, 1, 0)</f>
        <v/>
      </c>
      <c r="AC264">
        <f>IF(AND('Raw Data'!E259&gt;'Raw Data'!D259, ABS('Raw Data'!E259-'Raw Data'!D259)&gt;7), 'Raw Data'!AA259, 0)</f>
        <v/>
      </c>
      <c r="AD264" s="2">
        <f>IF($A264, 1, 0)</f>
        <v/>
      </c>
      <c r="AE264">
        <f>IF(AND('Raw Data'!D259&gt;9, 'Raw Data'!E259&gt;9), 'Raw Data'!AL259, 0)</f>
        <v/>
      </c>
      <c r="AF264" s="2">
        <f>IF($A264, 1, 0)</f>
        <v/>
      </c>
      <c r="AG264">
        <f>IF(AE264=0, 'Raw Data'!AM259, 0)</f>
        <v/>
      </c>
      <c r="AH264" s="2">
        <f>IF($A264, 1, 0)</f>
        <v/>
      </c>
      <c r="AI264">
        <f>IF(AND('Raw Data'!$D259&gt;14, 'Raw Data'!$E259&gt;14), 'Raw Data'!AN259, 0)</f>
        <v/>
      </c>
      <c r="AJ264" s="2">
        <f>IF($A264, 1, 0)</f>
        <v/>
      </c>
      <c r="AK264">
        <f>IF(AI264=0, 'Raw Data'!AO259, 0)</f>
        <v/>
      </c>
      <c r="AL264" s="2">
        <f>IF($A264, 1, 0)</f>
        <v/>
      </c>
      <c r="AM264">
        <f>IF(AND('Raw Data'!$D259&gt;19, 'Raw Data'!$E259&gt;19), 'Raw Data'!AP259, 0)</f>
        <v/>
      </c>
      <c r="AN264" s="2">
        <f>IF($A264, 1, 0)</f>
        <v/>
      </c>
      <c r="AO264">
        <f>IF(AM264=0, 'Raw Data'!AQ259, 0)</f>
        <v/>
      </c>
      <c r="AP264" s="2">
        <f>IF($A264, 1, 0)</f>
        <v/>
      </c>
      <c r="AQ264">
        <f>IF(AND('Raw Data'!$D259&gt;24, 'Raw Data'!$E259&gt;24), 'Raw Data'!AR259, 0)</f>
        <v/>
      </c>
      <c r="AR264" s="2">
        <f>IF($A264, 1, 0)</f>
        <v/>
      </c>
      <c r="AS264">
        <f>IF(AQ264=0, 'Raw Data'!AS259, 0)</f>
        <v/>
      </c>
      <c r="AT264" s="2">
        <f>IF($A264, 1, 0)</f>
        <v/>
      </c>
      <c r="AU264">
        <f>IF(AND('Raw Data'!$D259&gt;29, 'Raw Data'!$E259&gt;29), 'Raw Data'!AT259, 0)</f>
        <v/>
      </c>
      <c r="AV264" s="2">
        <f>IF($A264, 1, 0)</f>
        <v/>
      </c>
      <c r="AW264">
        <f>IF(AU264=0, 'Raw Data'!AU259, 0)</f>
        <v/>
      </c>
      <c r="AX264" s="2">
        <f>IF($A264, 1, 0)</f>
        <v/>
      </c>
      <c r="AY264">
        <f>IF(ISNUMBER('Raw Data'!D259), IF(_xlfn.XLOOKUP(SMALL('Raw Data'!K259:N259, 1), K264:Q264, K264:Q264, 0)&gt;0, SMALL('Raw Data'!K259:N259, 1), 0), 0)</f>
        <v/>
      </c>
      <c r="AZ264" s="2">
        <f>IF($A264, 1, 0)</f>
        <v/>
      </c>
      <c r="BA264">
        <f>IF(ISNUMBER('Raw Data'!D259), IF(_xlfn.XLOOKUP(SMALL('Raw Data'!K259:N259, 2), K264:Q264, K264:Q264, 0)&gt;0, SMALL('Raw Data'!K259:N259, 2), 0), 0)</f>
        <v/>
      </c>
      <c r="BB264" s="2">
        <f>IF($A264, 1, 0)</f>
        <v/>
      </c>
      <c r="BC264">
        <f>IF(ISNUMBER('Raw Data'!D259), IF(_xlfn.XLOOKUP(SMALL('Raw Data'!K259:N259, 3), K264:Q264, K264:Q264, 0)&gt;0, SMALL('Raw Data'!K259:N259, 3), 0), 0)</f>
        <v/>
      </c>
      <c r="BD264" s="2">
        <f>IF($A264, 1, 0)</f>
        <v/>
      </c>
      <c r="BE264">
        <f>IF(ISNUMBER('Raw Data'!D259), IF(_xlfn.XLOOKUP(SMALL('Raw Data'!K259:N259, 4), K264:Q264, K264:Q264, 0)&gt;0, SMALL('Raw Data'!K259:N259, 4), 0), 0)</f>
        <v/>
      </c>
      <c r="BF264" s="2">
        <f>IF($A264, 1, 0)</f>
        <v/>
      </c>
      <c r="BG264">
        <f>IF(AND('Raw Data'!I259&lt;'Raw Data'!J259, 'Raw Data'!D259&gt;'Raw Data'!E259), 'Raw Data'!I259, IF(AND('Raw Data'!J259&lt;'Raw Data'!I259, 'Raw Data'!E259&gt;'Raw Data'!D259), 'Raw Data'!J259, 0))</f>
        <v/>
      </c>
      <c r="BH264">
        <f>IF(OR(AND('Raw Data'!I259&lt;'Raw Data'!J259, 'Raw Data'!I259&gt;BH$1), AND('Raw Data'!J259&lt;'Raw Data'!I259, 'Raw Data'!J259&gt;BH$1)), 1, 0)</f>
        <v/>
      </c>
      <c r="BI264">
        <f>IF(AND(BH264, ABS('Raw Data'!D259-'Raw Data'!E259)&lt;4), 'Raw Data'!Z259, 0)</f>
        <v/>
      </c>
      <c r="BJ264">
        <f>IF('Raw Data'!F259&gt;Analysis!BJ$1, 1, 0)</f>
        <v/>
      </c>
      <c r="BK264">
        <f>IF(BJ264, AQ264, 0)</f>
        <v/>
      </c>
      <c r="BL264">
        <f>IF(AND('Raw Data'!F259&lt;Analysis!BL$1, ISBLANK('Raw Data'!F259)=FALSE), 1, 0)</f>
        <v/>
      </c>
      <c r="BM264">
        <f>IF(BL264, AS264, 0)</f>
        <v/>
      </c>
      <c r="BN264">
        <f>IF(AND('Raw Data'!F259&lt;Analysis!BN$1, ISBLANK('Raw Data'!F259)=FALSE), 1, 0)</f>
        <v/>
      </c>
      <c r="BO264">
        <f>IF(BN264, AI264, 0)</f>
        <v/>
      </c>
    </row>
    <row r="265">
      <c r="A265" s="2">
        <f>'Raw Data'!A260</f>
        <v/>
      </c>
      <c r="B265" s="2">
        <f>IF(A265, 1, 0)</f>
        <v/>
      </c>
      <c r="C265">
        <f>IF('Raw Data'!D260&lt;'Raw Data'!E260, 'Raw Data'!J260, 0)</f>
        <v/>
      </c>
      <c r="D265" s="2">
        <f>IF(A265, 1, 0)</f>
        <v/>
      </c>
      <c r="E265">
        <f>IF('Raw Data'!D260&gt;'Raw Data'!E260, 'Raw Data'!I260, 0)</f>
        <v/>
      </c>
      <c r="F265" s="2">
        <f>IF('Raw Data'!F260&gt;0, 1, 0)</f>
        <v/>
      </c>
      <c r="G265">
        <f>IF(SUM('Raw Data'!D260:E260)&lt;'Raw Data'!F260, 'Raw Data'!H260, 0)</f>
        <v/>
      </c>
      <c r="H265">
        <f>IF('Raw Data'!F260&gt;0, 1, 0)</f>
        <v/>
      </c>
      <c r="I265">
        <f>IF(SUM('Raw Data'!D260:E260)&gt;'Raw Data'!F260, 'Raw Data'!G260, 0)</f>
        <v/>
      </c>
      <c r="J265" s="2">
        <f>IF($A265, 1, 0)</f>
        <v/>
      </c>
      <c r="K265">
        <f>IF(AND('Raw Data'!D260&gt;'Raw Data'!E260, ABS('Raw Data'!D260-'Raw Data'!E260)&lt;14), 'Raw Data'!K260, 0)</f>
        <v/>
      </c>
      <c r="L265" s="2">
        <f>IF($A265, 1, 0)</f>
        <v/>
      </c>
      <c r="M265">
        <f>IF(AND('Raw Data'!D260&gt;'Raw Data'!E260, ABS('Raw Data'!D260-'Raw Data'!E260)&gt;13), 'Raw Data'!L260, 0)</f>
        <v/>
      </c>
      <c r="N265" s="2">
        <f>IF($A265, 1, 0)</f>
        <v/>
      </c>
      <c r="O265">
        <f>IF(AND('Raw Data'!E260&gt;'Raw Data'!D260, ABS('Raw Data'!E260-'Raw Data'!D260)&lt;14), 'Raw Data'!M260, 0)</f>
        <v/>
      </c>
      <c r="P265" s="2">
        <f>IF($A265, 1, 0)</f>
        <v/>
      </c>
      <c r="Q265">
        <f>IF(AND('Raw Data'!E260&gt;'Raw Data'!D260, ABS('Raw Data'!E260-'Raw Data'!D260)&gt;13), 'Raw Data'!N260, 0)</f>
        <v/>
      </c>
      <c r="R265" s="2">
        <f>IF($A265, 1, 0)</f>
        <v/>
      </c>
      <c r="S265">
        <f>IF(AND('Raw Data'!D260&gt;'Raw Data'!E260, ABS('Raw Data'!E260-'Raw Data'!D260)&gt;7), 'Raw Data'!V260, 0)</f>
        <v/>
      </c>
      <c r="T265" s="2">
        <f>IF($A265, 1, 0)</f>
        <v/>
      </c>
      <c r="U265">
        <f>IF(ABS('Raw Data'!D260-'Raw Data'!E260)&lt;8, 'Raw Data'!W260, 0)</f>
        <v/>
      </c>
      <c r="V265" s="2">
        <f>IF($A265, 1, 0)</f>
        <v/>
      </c>
      <c r="W265">
        <f>IF(AND('Raw Data'!E260&gt;'Raw Data'!D260, ABS('Raw Data'!E260-'Raw Data'!D260)&gt;7), 'Raw Data'!X260, 0)</f>
        <v/>
      </c>
      <c r="X265" s="2">
        <f>IF($A265, 1, 0)</f>
        <v/>
      </c>
      <c r="Y265">
        <f>IF(AND('Raw Data'!D260&gt;'Raw Data'!E260, ABS('Raw Data'!E260-'Raw Data'!D260)&gt;3), 'Raw Data'!Y260, 0)</f>
        <v/>
      </c>
      <c r="Z265" s="2">
        <f>IF($A265, 1, 0)</f>
        <v/>
      </c>
      <c r="AA265">
        <f>IF(ABS('Raw Data'!D260-'Raw Data'!E260)&lt;4, 'Raw Data'!Z260, 0)</f>
        <v/>
      </c>
      <c r="AB265" s="2">
        <f>IF($A265, 1, 0)</f>
        <v/>
      </c>
      <c r="AC265">
        <f>IF(AND('Raw Data'!E260&gt;'Raw Data'!D260, ABS('Raw Data'!E260-'Raw Data'!D260)&gt;7), 'Raw Data'!AA260, 0)</f>
        <v/>
      </c>
      <c r="AD265" s="2">
        <f>IF($A265, 1, 0)</f>
        <v/>
      </c>
      <c r="AE265">
        <f>IF(AND('Raw Data'!D260&gt;9, 'Raw Data'!E260&gt;9), 'Raw Data'!AL260, 0)</f>
        <v/>
      </c>
      <c r="AF265" s="2">
        <f>IF($A265, 1, 0)</f>
        <v/>
      </c>
      <c r="AG265">
        <f>IF(AE265=0, 'Raw Data'!AM260, 0)</f>
        <v/>
      </c>
      <c r="AH265" s="2">
        <f>IF($A265, 1, 0)</f>
        <v/>
      </c>
      <c r="AI265">
        <f>IF(AND('Raw Data'!$D260&gt;14, 'Raw Data'!$E260&gt;14), 'Raw Data'!AN260, 0)</f>
        <v/>
      </c>
      <c r="AJ265" s="2">
        <f>IF($A265, 1, 0)</f>
        <v/>
      </c>
      <c r="AK265">
        <f>IF(AI265=0, 'Raw Data'!AO260, 0)</f>
        <v/>
      </c>
      <c r="AL265" s="2">
        <f>IF($A265, 1, 0)</f>
        <v/>
      </c>
      <c r="AM265">
        <f>IF(AND('Raw Data'!$D260&gt;19, 'Raw Data'!$E260&gt;19), 'Raw Data'!AP260, 0)</f>
        <v/>
      </c>
      <c r="AN265" s="2">
        <f>IF($A265, 1, 0)</f>
        <v/>
      </c>
      <c r="AO265">
        <f>IF(AM265=0, 'Raw Data'!AQ260, 0)</f>
        <v/>
      </c>
      <c r="AP265" s="2">
        <f>IF($A265, 1, 0)</f>
        <v/>
      </c>
      <c r="AQ265">
        <f>IF(AND('Raw Data'!$D260&gt;24, 'Raw Data'!$E260&gt;24), 'Raw Data'!AR260, 0)</f>
        <v/>
      </c>
      <c r="AR265" s="2">
        <f>IF($A265, 1, 0)</f>
        <v/>
      </c>
      <c r="AS265">
        <f>IF(AQ265=0, 'Raw Data'!AS260, 0)</f>
        <v/>
      </c>
      <c r="AT265" s="2">
        <f>IF($A265, 1, 0)</f>
        <v/>
      </c>
      <c r="AU265">
        <f>IF(AND('Raw Data'!$D260&gt;29, 'Raw Data'!$E260&gt;29), 'Raw Data'!AT260, 0)</f>
        <v/>
      </c>
      <c r="AV265" s="2">
        <f>IF($A265, 1, 0)</f>
        <v/>
      </c>
      <c r="AW265">
        <f>IF(AU265=0, 'Raw Data'!AU260, 0)</f>
        <v/>
      </c>
      <c r="AX265" s="2">
        <f>IF($A265, 1, 0)</f>
        <v/>
      </c>
      <c r="AY265">
        <f>IF(ISNUMBER('Raw Data'!D260), IF(_xlfn.XLOOKUP(SMALL('Raw Data'!K260:N260, 1), K265:Q265, K265:Q265, 0)&gt;0, SMALL('Raw Data'!K260:N260, 1), 0), 0)</f>
        <v/>
      </c>
      <c r="AZ265" s="2">
        <f>IF($A265, 1, 0)</f>
        <v/>
      </c>
      <c r="BA265">
        <f>IF(ISNUMBER('Raw Data'!D260), IF(_xlfn.XLOOKUP(SMALL('Raw Data'!K260:N260, 2), K265:Q265, K265:Q265, 0)&gt;0, SMALL('Raw Data'!K260:N260, 2), 0), 0)</f>
        <v/>
      </c>
      <c r="BB265" s="2">
        <f>IF($A265, 1, 0)</f>
        <v/>
      </c>
      <c r="BC265">
        <f>IF(ISNUMBER('Raw Data'!D260), IF(_xlfn.XLOOKUP(SMALL('Raw Data'!K260:N260, 3), K265:Q265, K265:Q265, 0)&gt;0, SMALL('Raw Data'!K260:N260, 3), 0), 0)</f>
        <v/>
      </c>
      <c r="BD265" s="2">
        <f>IF($A265, 1, 0)</f>
        <v/>
      </c>
      <c r="BE265">
        <f>IF(ISNUMBER('Raw Data'!D260), IF(_xlfn.XLOOKUP(SMALL('Raw Data'!K260:N260, 4), K265:Q265, K265:Q265, 0)&gt;0, SMALL('Raw Data'!K260:N260, 4), 0), 0)</f>
        <v/>
      </c>
      <c r="BF265" s="2">
        <f>IF($A265, 1, 0)</f>
        <v/>
      </c>
      <c r="BG265">
        <f>IF(AND('Raw Data'!I260&lt;'Raw Data'!J260, 'Raw Data'!D260&gt;'Raw Data'!E260), 'Raw Data'!I260, IF(AND('Raw Data'!J260&lt;'Raw Data'!I260, 'Raw Data'!E260&gt;'Raw Data'!D260), 'Raw Data'!J260, 0))</f>
        <v/>
      </c>
      <c r="BH265">
        <f>IF(OR(AND('Raw Data'!I260&lt;'Raw Data'!J260, 'Raw Data'!I260&gt;BH$1), AND('Raw Data'!J260&lt;'Raw Data'!I260, 'Raw Data'!J260&gt;BH$1)), 1, 0)</f>
        <v/>
      </c>
      <c r="BI265">
        <f>IF(AND(BH265, ABS('Raw Data'!D260-'Raw Data'!E260)&lt;4), 'Raw Data'!Z260, 0)</f>
        <v/>
      </c>
      <c r="BJ265">
        <f>IF('Raw Data'!F260&gt;Analysis!BJ$1, 1, 0)</f>
        <v/>
      </c>
      <c r="BK265">
        <f>IF(BJ265, AQ265, 0)</f>
        <v/>
      </c>
      <c r="BL265">
        <f>IF(AND('Raw Data'!F260&lt;Analysis!BL$1, ISBLANK('Raw Data'!F260)=FALSE), 1, 0)</f>
        <v/>
      </c>
      <c r="BM265">
        <f>IF(BL265, AS265, 0)</f>
        <v/>
      </c>
      <c r="BN265">
        <f>IF(AND('Raw Data'!F260&lt;Analysis!BN$1, ISBLANK('Raw Data'!F260)=FALSE), 1, 0)</f>
        <v/>
      </c>
      <c r="BO265">
        <f>IF(BN265, AI265, 0)</f>
        <v/>
      </c>
    </row>
    <row r="266">
      <c r="A266" s="2">
        <f>'Raw Data'!A261</f>
        <v/>
      </c>
      <c r="B266" s="2">
        <f>IF(A266, 1, 0)</f>
        <v/>
      </c>
      <c r="C266">
        <f>IF('Raw Data'!D261&lt;'Raw Data'!E261, 'Raw Data'!J261, 0)</f>
        <v/>
      </c>
      <c r="D266" s="2">
        <f>IF(A266, 1, 0)</f>
        <v/>
      </c>
      <c r="E266">
        <f>IF('Raw Data'!D261&gt;'Raw Data'!E261, 'Raw Data'!I261, 0)</f>
        <v/>
      </c>
      <c r="F266" s="2">
        <f>IF('Raw Data'!F261&gt;0, 1, 0)</f>
        <v/>
      </c>
      <c r="G266">
        <f>IF(SUM('Raw Data'!D261:E261)&lt;'Raw Data'!F261, 'Raw Data'!H261, 0)</f>
        <v/>
      </c>
      <c r="H266">
        <f>IF('Raw Data'!F261&gt;0, 1, 0)</f>
        <v/>
      </c>
      <c r="I266">
        <f>IF(SUM('Raw Data'!D261:E261)&gt;'Raw Data'!F261, 'Raw Data'!G261, 0)</f>
        <v/>
      </c>
      <c r="J266" s="2">
        <f>IF($A266, 1, 0)</f>
        <v/>
      </c>
      <c r="K266">
        <f>IF(AND('Raw Data'!D261&gt;'Raw Data'!E261, ABS('Raw Data'!D261-'Raw Data'!E261)&lt;14), 'Raw Data'!K261, 0)</f>
        <v/>
      </c>
      <c r="L266" s="2">
        <f>IF($A266, 1, 0)</f>
        <v/>
      </c>
      <c r="M266">
        <f>IF(AND('Raw Data'!D261&gt;'Raw Data'!E261, ABS('Raw Data'!D261-'Raw Data'!E261)&gt;13), 'Raw Data'!L261, 0)</f>
        <v/>
      </c>
      <c r="N266" s="2">
        <f>IF($A266, 1, 0)</f>
        <v/>
      </c>
      <c r="O266">
        <f>IF(AND('Raw Data'!E261&gt;'Raw Data'!D261, ABS('Raw Data'!E261-'Raw Data'!D261)&lt;14), 'Raw Data'!M261, 0)</f>
        <v/>
      </c>
      <c r="P266" s="2">
        <f>IF($A266, 1, 0)</f>
        <v/>
      </c>
      <c r="Q266">
        <f>IF(AND('Raw Data'!E261&gt;'Raw Data'!D261, ABS('Raw Data'!E261-'Raw Data'!D261)&gt;13), 'Raw Data'!N261, 0)</f>
        <v/>
      </c>
      <c r="R266" s="2">
        <f>IF($A266, 1, 0)</f>
        <v/>
      </c>
      <c r="S266">
        <f>IF(AND('Raw Data'!D261&gt;'Raw Data'!E261, ABS('Raw Data'!E261-'Raw Data'!D261)&gt;7), 'Raw Data'!V261, 0)</f>
        <v/>
      </c>
      <c r="T266" s="2">
        <f>IF($A266, 1, 0)</f>
        <v/>
      </c>
      <c r="U266">
        <f>IF(ABS('Raw Data'!D261-'Raw Data'!E261)&lt;8, 'Raw Data'!W261, 0)</f>
        <v/>
      </c>
      <c r="V266" s="2">
        <f>IF($A266, 1, 0)</f>
        <v/>
      </c>
      <c r="W266">
        <f>IF(AND('Raw Data'!E261&gt;'Raw Data'!D261, ABS('Raw Data'!E261-'Raw Data'!D261)&gt;7), 'Raw Data'!X261, 0)</f>
        <v/>
      </c>
      <c r="X266" s="2">
        <f>IF($A266, 1, 0)</f>
        <v/>
      </c>
      <c r="Y266">
        <f>IF(AND('Raw Data'!D261&gt;'Raw Data'!E261, ABS('Raw Data'!E261-'Raw Data'!D261)&gt;3), 'Raw Data'!Y261, 0)</f>
        <v/>
      </c>
      <c r="Z266" s="2">
        <f>IF($A266, 1, 0)</f>
        <v/>
      </c>
      <c r="AA266">
        <f>IF(ABS('Raw Data'!D261-'Raw Data'!E261)&lt;4, 'Raw Data'!Z261, 0)</f>
        <v/>
      </c>
      <c r="AB266" s="2">
        <f>IF($A266, 1, 0)</f>
        <v/>
      </c>
      <c r="AC266">
        <f>IF(AND('Raw Data'!E261&gt;'Raw Data'!D261, ABS('Raw Data'!E261-'Raw Data'!D261)&gt;7), 'Raw Data'!AA261, 0)</f>
        <v/>
      </c>
      <c r="AD266" s="2">
        <f>IF($A266, 1, 0)</f>
        <v/>
      </c>
      <c r="AE266">
        <f>IF(AND('Raw Data'!D261&gt;9, 'Raw Data'!E261&gt;9), 'Raw Data'!AL261, 0)</f>
        <v/>
      </c>
      <c r="AF266" s="2">
        <f>IF($A266, 1, 0)</f>
        <v/>
      </c>
      <c r="AG266">
        <f>IF(AE266=0, 'Raw Data'!AM261, 0)</f>
        <v/>
      </c>
      <c r="AH266" s="2">
        <f>IF($A266, 1, 0)</f>
        <v/>
      </c>
      <c r="AI266">
        <f>IF(AND('Raw Data'!$D261&gt;14, 'Raw Data'!$E261&gt;14), 'Raw Data'!AN261, 0)</f>
        <v/>
      </c>
      <c r="AJ266" s="2">
        <f>IF($A266, 1, 0)</f>
        <v/>
      </c>
      <c r="AK266">
        <f>IF(AI266=0, 'Raw Data'!AO261, 0)</f>
        <v/>
      </c>
      <c r="AL266" s="2">
        <f>IF($A266, 1, 0)</f>
        <v/>
      </c>
      <c r="AM266">
        <f>IF(AND('Raw Data'!$D261&gt;19, 'Raw Data'!$E261&gt;19), 'Raw Data'!AP261, 0)</f>
        <v/>
      </c>
      <c r="AN266" s="2">
        <f>IF($A266, 1, 0)</f>
        <v/>
      </c>
      <c r="AO266">
        <f>IF(AM266=0, 'Raw Data'!AQ261, 0)</f>
        <v/>
      </c>
      <c r="AP266" s="2">
        <f>IF($A266, 1, 0)</f>
        <v/>
      </c>
      <c r="AQ266">
        <f>IF(AND('Raw Data'!$D261&gt;24, 'Raw Data'!$E261&gt;24), 'Raw Data'!AR261, 0)</f>
        <v/>
      </c>
      <c r="AR266" s="2">
        <f>IF($A266, 1, 0)</f>
        <v/>
      </c>
      <c r="AS266">
        <f>IF(AQ266=0, 'Raw Data'!AS261, 0)</f>
        <v/>
      </c>
      <c r="AT266" s="2">
        <f>IF($A266, 1, 0)</f>
        <v/>
      </c>
      <c r="AU266">
        <f>IF(AND('Raw Data'!$D261&gt;29, 'Raw Data'!$E261&gt;29), 'Raw Data'!AT261, 0)</f>
        <v/>
      </c>
      <c r="AV266" s="2">
        <f>IF($A266, 1, 0)</f>
        <v/>
      </c>
      <c r="AW266">
        <f>IF(AU266=0, 'Raw Data'!AU261, 0)</f>
        <v/>
      </c>
      <c r="AX266" s="2">
        <f>IF($A266, 1, 0)</f>
        <v/>
      </c>
      <c r="AY266">
        <f>IF(ISNUMBER('Raw Data'!D261), IF(_xlfn.XLOOKUP(SMALL('Raw Data'!K261:N261, 1), K266:Q266, K266:Q266, 0)&gt;0, SMALL('Raw Data'!K261:N261, 1), 0), 0)</f>
        <v/>
      </c>
      <c r="AZ266" s="2">
        <f>IF($A266, 1, 0)</f>
        <v/>
      </c>
      <c r="BA266">
        <f>IF(ISNUMBER('Raw Data'!D261), IF(_xlfn.XLOOKUP(SMALL('Raw Data'!K261:N261, 2), K266:Q266, K266:Q266, 0)&gt;0, SMALL('Raw Data'!K261:N261, 2), 0), 0)</f>
        <v/>
      </c>
      <c r="BB266" s="2">
        <f>IF($A266, 1, 0)</f>
        <v/>
      </c>
      <c r="BC266">
        <f>IF(ISNUMBER('Raw Data'!D261), IF(_xlfn.XLOOKUP(SMALL('Raw Data'!K261:N261, 3), K266:Q266, K266:Q266, 0)&gt;0, SMALL('Raw Data'!K261:N261, 3), 0), 0)</f>
        <v/>
      </c>
      <c r="BD266" s="2">
        <f>IF($A266, 1, 0)</f>
        <v/>
      </c>
      <c r="BE266">
        <f>IF(ISNUMBER('Raw Data'!D261), IF(_xlfn.XLOOKUP(SMALL('Raw Data'!K261:N261, 4), K266:Q266, K266:Q266, 0)&gt;0, SMALL('Raw Data'!K261:N261, 4), 0), 0)</f>
        <v/>
      </c>
      <c r="BF266" s="2">
        <f>IF($A266, 1, 0)</f>
        <v/>
      </c>
      <c r="BG266">
        <f>IF(AND('Raw Data'!I261&lt;'Raw Data'!J261, 'Raw Data'!D261&gt;'Raw Data'!E261), 'Raw Data'!I261, IF(AND('Raw Data'!J261&lt;'Raw Data'!I261, 'Raw Data'!E261&gt;'Raw Data'!D261), 'Raw Data'!J261, 0))</f>
        <v/>
      </c>
      <c r="BH266">
        <f>IF(OR(AND('Raw Data'!I261&lt;'Raw Data'!J261, 'Raw Data'!I261&gt;BH$1), AND('Raw Data'!J261&lt;'Raw Data'!I261, 'Raw Data'!J261&gt;BH$1)), 1, 0)</f>
        <v/>
      </c>
      <c r="BI266">
        <f>IF(AND(BH266, ABS('Raw Data'!D261-'Raw Data'!E261)&lt;4), 'Raw Data'!Z261, 0)</f>
        <v/>
      </c>
      <c r="BJ266">
        <f>IF('Raw Data'!F261&gt;Analysis!BJ$1, 1, 0)</f>
        <v/>
      </c>
      <c r="BK266">
        <f>IF(BJ266, AQ266, 0)</f>
        <v/>
      </c>
      <c r="BL266">
        <f>IF(AND('Raw Data'!F261&lt;Analysis!BL$1, ISBLANK('Raw Data'!F261)=FALSE), 1, 0)</f>
        <v/>
      </c>
      <c r="BM266">
        <f>IF(BL266, AS266, 0)</f>
        <v/>
      </c>
      <c r="BN266">
        <f>IF(AND('Raw Data'!F261&lt;Analysis!BN$1, ISBLANK('Raw Data'!F261)=FALSE), 1, 0)</f>
        <v/>
      </c>
      <c r="BO266">
        <f>IF(BN266, AI266, 0)</f>
        <v/>
      </c>
    </row>
    <row r="267">
      <c r="A267" s="2">
        <f>'Raw Data'!A262</f>
        <v/>
      </c>
      <c r="B267" s="2">
        <f>IF(A267, 1, 0)</f>
        <v/>
      </c>
      <c r="C267">
        <f>IF('Raw Data'!D262&lt;'Raw Data'!E262, 'Raw Data'!J262, 0)</f>
        <v/>
      </c>
      <c r="D267" s="2">
        <f>IF(A267, 1, 0)</f>
        <v/>
      </c>
      <c r="E267">
        <f>IF('Raw Data'!D262&gt;'Raw Data'!E262, 'Raw Data'!I262, 0)</f>
        <v/>
      </c>
      <c r="F267" s="2">
        <f>IF('Raw Data'!F262&gt;0, 1, 0)</f>
        <v/>
      </c>
      <c r="G267">
        <f>IF(SUM('Raw Data'!D262:E262)&lt;'Raw Data'!F262, 'Raw Data'!H262, 0)</f>
        <v/>
      </c>
      <c r="H267">
        <f>IF('Raw Data'!F262&gt;0, 1, 0)</f>
        <v/>
      </c>
      <c r="I267">
        <f>IF(SUM('Raw Data'!D262:E262)&gt;'Raw Data'!F262, 'Raw Data'!G262, 0)</f>
        <v/>
      </c>
      <c r="J267" s="2">
        <f>IF($A267, 1, 0)</f>
        <v/>
      </c>
      <c r="K267">
        <f>IF(AND('Raw Data'!D262&gt;'Raw Data'!E262, ABS('Raw Data'!D262-'Raw Data'!E262)&lt;14), 'Raw Data'!K262, 0)</f>
        <v/>
      </c>
      <c r="L267" s="2">
        <f>IF($A267, 1, 0)</f>
        <v/>
      </c>
      <c r="M267">
        <f>IF(AND('Raw Data'!D262&gt;'Raw Data'!E262, ABS('Raw Data'!D262-'Raw Data'!E262)&gt;13), 'Raw Data'!L262, 0)</f>
        <v/>
      </c>
      <c r="N267" s="2">
        <f>IF($A267, 1, 0)</f>
        <v/>
      </c>
      <c r="O267">
        <f>IF(AND('Raw Data'!E262&gt;'Raw Data'!D262, ABS('Raw Data'!E262-'Raw Data'!D262)&lt;14), 'Raw Data'!M262, 0)</f>
        <v/>
      </c>
      <c r="P267" s="2">
        <f>IF($A267, 1, 0)</f>
        <v/>
      </c>
      <c r="Q267">
        <f>IF(AND('Raw Data'!E262&gt;'Raw Data'!D262, ABS('Raw Data'!E262-'Raw Data'!D262)&gt;13), 'Raw Data'!N262, 0)</f>
        <v/>
      </c>
      <c r="R267" s="2">
        <f>IF($A267, 1, 0)</f>
        <v/>
      </c>
      <c r="S267">
        <f>IF(AND('Raw Data'!D262&gt;'Raw Data'!E262, ABS('Raw Data'!E262-'Raw Data'!D262)&gt;7), 'Raw Data'!V262, 0)</f>
        <v/>
      </c>
      <c r="T267" s="2">
        <f>IF($A267, 1, 0)</f>
        <v/>
      </c>
      <c r="U267">
        <f>IF(ABS('Raw Data'!D262-'Raw Data'!E262)&lt;8, 'Raw Data'!W262, 0)</f>
        <v/>
      </c>
      <c r="V267" s="2">
        <f>IF($A267, 1, 0)</f>
        <v/>
      </c>
      <c r="W267">
        <f>IF(AND('Raw Data'!E262&gt;'Raw Data'!D262, ABS('Raw Data'!E262-'Raw Data'!D262)&gt;7), 'Raw Data'!X262, 0)</f>
        <v/>
      </c>
      <c r="X267" s="2">
        <f>IF($A267, 1, 0)</f>
        <v/>
      </c>
      <c r="Y267">
        <f>IF(AND('Raw Data'!D262&gt;'Raw Data'!E262, ABS('Raw Data'!E262-'Raw Data'!D262)&gt;3), 'Raw Data'!Y262, 0)</f>
        <v/>
      </c>
      <c r="Z267" s="2">
        <f>IF($A267, 1, 0)</f>
        <v/>
      </c>
      <c r="AA267">
        <f>IF(ABS('Raw Data'!D262-'Raw Data'!E262)&lt;4, 'Raw Data'!Z262, 0)</f>
        <v/>
      </c>
      <c r="AB267" s="2">
        <f>IF($A267, 1, 0)</f>
        <v/>
      </c>
      <c r="AC267">
        <f>IF(AND('Raw Data'!E262&gt;'Raw Data'!D262, ABS('Raw Data'!E262-'Raw Data'!D262)&gt;7), 'Raw Data'!AA262, 0)</f>
        <v/>
      </c>
      <c r="AD267" s="2">
        <f>IF($A267, 1, 0)</f>
        <v/>
      </c>
      <c r="AE267">
        <f>IF(AND('Raw Data'!D262&gt;9, 'Raw Data'!E262&gt;9), 'Raw Data'!AL262, 0)</f>
        <v/>
      </c>
      <c r="AF267" s="2">
        <f>IF($A267, 1, 0)</f>
        <v/>
      </c>
      <c r="AG267">
        <f>IF(AE267=0, 'Raw Data'!AM262, 0)</f>
        <v/>
      </c>
      <c r="AH267" s="2">
        <f>IF($A267, 1, 0)</f>
        <v/>
      </c>
      <c r="AI267">
        <f>IF(AND('Raw Data'!$D262&gt;14, 'Raw Data'!$E262&gt;14), 'Raw Data'!AN262, 0)</f>
        <v/>
      </c>
      <c r="AJ267" s="2">
        <f>IF($A267, 1, 0)</f>
        <v/>
      </c>
      <c r="AK267">
        <f>IF(AI267=0, 'Raw Data'!AO262, 0)</f>
        <v/>
      </c>
      <c r="AL267" s="2">
        <f>IF($A267, 1, 0)</f>
        <v/>
      </c>
      <c r="AM267">
        <f>IF(AND('Raw Data'!$D262&gt;19, 'Raw Data'!$E262&gt;19), 'Raw Data'!AP262, 0)</f>
        <v/>
      </c>
      <c r="AN267" s="2">
        <f>IF($A267, 1, 0)</f>
        <v/>
      </c>
      <c r="AO267">
        <f>IF(AM267=0, 'Raw Data'!AQ262, 0)</f>
        <v/>
      </c>
      <c r="AP267" s="2">
        <f>IF($A267, 1, 0)</f>
        <v/>
      </c>
      <c r="AQ267">
        <f>IF(AND('Raw Data'!$D262&gt;24, 'Raw Data'!$E262&gt;24), 'Raw Data'!AR262, 0)</f>
        <v/>
      </c>
      <c r="AR267" s="2">
        <f>IF($A267, 1, 0)</f>
        <v/>
      </c>
      <c r="AS267">
        <f>IF(AQ267=0, 'Raw Data'!AS262, 0)</f>
        <v/>
      </c>
      <c r="AT267" s="2">
        <f>IF($A267, 1, 0)</f>
        <v/>
      </c>
      <c r="AU267">
        <f>IF(AND('Raw Data'!$D262&gt;29, 'Raw Data'!$E262&gt;29), 'Raw Data'!AT262, 0)</f>
        <v/>
      </c>
      <c r="AV267" s="2">
        <f>IF($A267, 1, 0)</f>
        <v/>
      </c>
      <c r="AW267">
        <f>IF(AU267=0, 'Raw Data'!AU262, 0)</f>
        <v/>
      </c>
      <c r="AX267" s="2">
        <f>IF($A267, 1, 0)</f>
        <v/>
      </c>
      <c r="AY267">
        <f>IF(ISNUMBER('Raw Data'!D262), IF(_xlfn.XLOOKUP(SMALL('Raw Data'!K262:N262, 1), K267:Q267, K267:Q267, 0)&gt;0, SMALL('Raw Data'!K262:N262, 1), 0), 0)</f>
        <v/>
      </c>
      <c r="AZ267" s="2">
        <f>IF($A267, 1, 0)</f>
        <v/>
      </c>
      <c r="BA267">
        <f>IF(ISNUMBER('Raw Data'!D262), IF(_xlfn.XLOOKUP(SMALL('Raw Data'!K262:N262, 2), K267:Q267, K267:Q267, 0)&gt;0, SMALL('Raw Data'!K262:N262, 2), 0), 0)</f>
        <v/>
      </c>
      <c r="BB267" s="2">
        <f>IF($A267, 1, 0)</f>
        <v/>
      </c>
      <c r="BC267">
        <f>IF(ISNUMBER('Raw Data'!D262), IF(_xlfn.XLOOKUP(SMALL('Raw Data'!K262:N262, 3), K267:Q267, K267:Q267, 0)&gt;0, SMALL('Raw Data'!K262:N262, 3), 0), 0)</f>
        <v/>
      </c>
      <c r="BD267" s="2">
        <f>IF($A267, 1, 0)</f>
        <v/>
      </c>
      <c r="BE267">
        <f>IF(ISNUMBER('Raw Data'!D262), IF(_xlfn.XLOOKUP(SMALL('Raw Data'!K262:N262, 4), K267:Q267, K267:Q267, 0)&gt;0, SMALL('Raw Data'!K262:N262, 4), 0), 0)</f>
        <v/>
      </c>
      <c r="BF267" s="2">
        <f>IF($A267, 1, 0)</f>
        <v/>
      </c>
      <c r="BG267">
        <f>IF(AND('Raw Data'!I262&lt;'Raw Data'!J262, 'Raw Data'!D262&gt;'Raw Data'!E262), 'Raw Data'!I262, IF(AND('Raw Data'!J262&lt;'Raw Data'!I262, 'Raw Data'!E262&gt;'Raw Data'!D262), 'Raw Data'!J262, 0))</f>
        <v/>
      </c>
      <c r="BH267">
        <f>IF(OR(AND('Raw Data'!I262&lt;'Raw Data'!J262, 'Raw Data'!I262&gt;BH$1), AND('Raw Data'!J262&lt;'Raw Data'!I262, 'Raw Data'!J262&gt;BH$1)), 1, 0)</f>
        <v/>
      </c>
      <c r="BI267">
        <f>IF(AND(BH267, ABS('Raw Data'!D262-'Raw Data'!E262)&lt;4), 'Raw Data'!Z262, 0)</f>
        <v/>
      </c>
      <c r="BJ267">
        <f>IF('Raw Data'!F262&gt;Analysis!BJ$1, 1, 0)</f>
        <v/>
      </c>
      <c r="BK267">
        <f>IF(BJ267, AQ267, 0)</f>
        <v/>
      </c>
      <c r="BL267">
        <f>IF(AND('Raw Data'!F262&lt;Analysis!BL$1, ISBLANK('Raw Data'!F262)=FALSE), 1, 0)</f>
        <v/>
      </c>
      <c r="BM267">
        <f>IF(BL267, AS267, 0)</f>
        <v/>
      </c>
      <c r="BN267">
        <f>IF(AND('Raw Data'!F262&lt;Analysis!BN$1, ISBLANK('Raw Data'!F262)=FALSE), 1, 0)</f>
        <v/>
      </c>
      <c r="BO267">
        <f>IF(BN267, AI267, 0)</f>
        <v/>
      </c>
    </row>
    <row r="268">
      <c r="A268" s="2">
        <f>'Raw Data'!A263</f>
        <v/>
      </c>
      <c r="B268" s="2">
        <f>IF(A268, 1, 0)</f>
        <v/>
      </c>
      <c r="C268">
        <f>IF('Raw Data'!D263&lt;'Raw Data'!E263, 'Raw Data'!J263, 0)</f>
        <v/>
      </c>
      <c r="D268" s="2">
        <f>IF(A268, 1, 0)</f>
        <v/>
      </c>
      <c r="E268">
        <f>IF('Raw Data'!D263&gt;'Raw Data'!E263, 'Raw Data'!I263, 0)</f>
        <v/>
      </c>
      <c r="F268" s="2">
        <f>IF('Raw Data'!F263&gt;0, 1, 0)</f>
        <v/>
      </c>
      <c r="G268">
        <f>IF(SUM('Raw Data'!D263:E263)&lt;'Raw Data'!F263, 'Raw Data'!H263, 0)</f>
        <v/>
      </c>
      <c r="H268">
        <f>IF('Raw Data'!F263&gt;0, 1, 0)</f>
        <v/>
      </c>
      <c r="I268">
        <f>IF(SUM('Raw Data'!D263:E263)&gt;'Raw Data'!F263, 'Raw Data'!G263, 0)</f>
        <v/>
      </c>
      <c r="J268" s="2">
        <f>IF($A268, 1, 0)</f>
        <v/>
      </c>
      <c r="K268">
        <f>IF(AND('Raw Data'!D263&gt;'Raw Data'!E263, ABS('Raw Data'!D263-'Raw Data'!E263)&lt;14), 'Raw Data'!K263, 0)</f>
        <v/>
      </c>
      <c r="L268" s="2">
        <f>IF($A268, 1, 0)</f>
        <v/>
      </c>
      <c r="M268">
        <f>IF(AND('Raw Data'!D263&gt;'Raw Data'!E263, ABS('Raw Data'!D263-'Raw Data'!E263)&gt;13), 'Raw Data'!L263, 0)</f>
        <v/>
      </c>
      <c r="N268" s="2">
        <f>IF($A268, 1, 0)</f>
        <v/>
      </c>
      <c r="O268">
        <f>IF(AND('Raw Data'!E263&gt;'Raw Data'!D263, ABS('Raw Data'!E263-'Raw Data'!D263)&lt;14), 'Raw Data'!M263, 0)</f>
        <v/>
      </c>
      <c r="P268" s="2">
        <f>IF($A268, 1, 0)</f>
        <v/>
      </c>
      <c r="Q268">
        <f>IF(AND('Raw Data'!E263&gt;'Raw Data'!D263, ABS('Raw Data'!E263-'Raw Data'!D263)&gt;13), 'Raw Data'!N263, 0)</f>
        <v/>
      </c>
      <c r="R268" s="2">
        <f>IF($A268, 1, 0)</f>
        <v/>
      </c>
      <c r="S268">
        <f>IF(AND('Raw Data'!D263&gt;'Raw Data'!E263, ABS('Raw Data'!E263-'Raw Data'!D263)&gt;7), 'Raw Data'!V263, 0)</f>
        <v/>
      </c>
      <c r="T268" s="2">
        <f>IF($A268, 1, 0)</f>
        <v/>
      </c>
      <c r="U268">
        <f>IF(ABS('Raw Data'!D263-'Raw Data'!E263)&lt;8, 'Raw Data'!W263, 0)</f>
        <v/>
      </c>
      <c r="V268" s="2">
        <f>IF($A268, 1, 0)</f>
        <v/>
      </c>
      <c r="W268">
        <f>IF(AND('Raw Data'!E263&gt;'Raw Data'!D263, ABS('Raw Data'!E263-'Raw Data'!D263)&gt;7), 'Raw Data'!X263, 0)</f>
        <v/>
      </c>
      <c r="X268" s="2">
        <f>IF($A268, 1, 0)</f>
        <v/>
      </c>
      <c r="Y268">
        <f>IF(AND('Raw Data'!D263&gt;'Raw Data'!E263, ABS('Raw Data'!E263-'Raw Data'!D263)&gt;3), 'Raw Data'!Y263, 0)</f>
        <v/>
      </c>
      <c r="Z268" s="2">
        <f>IF($A268, 1, 0)</f>
        <v/>
      </c>
      <c r="AA268">
        <f>IF(ABS('Raw Data'!D263-'Raw Data'!E263)&lt;4, 'Raw Data'!Z263, 0)</f>
        <v/>
      </c>
      <c r="AB268" s="2">
        <f>IF($A268, 1, 0)</f>
        <v/>
      </c>
      <c r="AC268">
        <f>IF(AND('Raw Data'!E263&gt;'Raw Data'!D263, ABS('Raw Data'!E263-'Raw Data'!D263)&gt;7), 'Raw Data'!AA263, 0)</f>
        <v/>
      </c>
      <c r="AD268" s="2">
        <f>IF($A268, 1, 0)</f>
        <v/>
      </c>
      <c r="AE268">
        <f>IF(AND('Raw Data'!D263&gt;9, 'Raw Data'!E263&gt;9), 'Raw Data'!AL263, 0)</f>
        <v/>
      </c>
      <c r="AF268" s="2">
        <f>IF($A268, 1, 0)</f>
        <v/>
      </c>
      <c r="AG268">
        <f>IF(AE268=0, 'Raw Data'!AM263, 0)</f>
        <v/>
      </c>
      <c r="AH268" s="2">
        <f>IF($A268, 1, 0)</f>
        <v/>
      </c>
      <c r="AI268">
        <f>IF(AND('Raw Data'!$D263&gt;14, 'Raw Data'!$E263&gt;14), 'Raw Data'!AN263, 0)</f>
        <v/>
      </c>
      <c r="AJ268" s="2">
        <f>IF($A268, 1, 0)</f>
        <v/>
      </c>
      <c r="AK268">
        <f>IF(AI268=0, 'Raw Data'!AO263, 0)</f>
        <v/>
      </c>
      <c r="AL268" s="2">
        <f>IF($A268, 1, 0)</f>
        <v/>
      </c>
      <c r="AM268">
        <f>IF(AND('Raw Data'!$D263&gt;19, 'Raw Data'!$E263&gt;19), 'Raw Data'!AP263, 0)</f>
        <v/>
      </c>
      <c r="AN268" s="2">
        <f>IF($A268, 1, 0)</f>
        <v/>
      </c>
      <c r="AO268">
        <f>IF(AM268=0, 'Raw Data'!AQ263, 0)</f>
        <v/>
      </c>
      <c r="AP268" s="2">
        <f>IF($A268, 1, 0)</f>
        <v/>
      </c>
      <c r="AQ268">
        <f>IF(AND('Raw Data'!$D263&gt;24, 'Raw Data'!$E263&gt;24), 'Raw Data'!AR263, 0)</f>
        <v/>
      </c>
      <c r="AR268" s="2">
        <f>IF($A268, 1, 0)</f>
        <v/>
      </c>
      <c r="AS268">
        <f>IF(AQ268=0, 'Raw Data'!AS263, 0)</f>
        <v/>
      </c>
      <c r="AT268" s="2">
        <f>IF($A268, 1, 0)</f>
        <v/>
      </c>
      <c r="AU268">
        <f>IF(AND('Raw Data'!$D263&gt;29, 'Raw Data'!$E263&gt;29), 'Raw Data'!AT263, 0)</f>
        <v/>
      </c>
      <c r="AV268" s="2">
        <f>IF($A268, 1, 0)</f>
        <v/>
      </c>
      <c r="AW268">
        <f>IF(AU268=0, 'Raw Data'!AU263, 0)</f>
        <v/>
      </c>
      <c r="AX268" s="2">
        <f>IF($A268, 1, 0)</f>
        <v/>
      </c>
      <c r="AY268">
        <f>IF(ISNUMBER('Raw Data'!D263), IF(_xlfn.XLOOKUP(SMALL('Raw Data'!K263:N263, 1), K268:Q268, K268:Q268, 0)&gt;0, SMALL('Raw Data'!K263:N263, 1), 0), 0)</f>
        <v/>
      </c>
      <c r="AZ268" s="2">
        <f>IF($A268, 1, 0)</f>
        <v/>
      </c>
      <c r="BA268">
        <f>IF(ISNUMBER('Raw Data'!D263), IF(_xlfn.XLOOKUP(SMALL('Raw Data'!K263:N263, 2), K268:Q268, K268:Q268, 0)&gt;0, SMALL('Raw Data'!K263:N263, 2), 0), 0)</f>
        <v/>
      </c>
      <c r="BB268" s="2">
        <f>IF($A268, 1, 0)</f>
        <v/>
      </c>
      <c r="BC268">
        <f>IF(ISNUMBER('Raw Data'!D263), IF(_xlfn.XLOOKUP(SMALL('Raw Data'!K263:N263, 3), K268:Q268, K268:Q268, 0)&gt;0, SMALL('Raw Data'!K263:N263, 3), 0), 0)</f>
        <v/>
      </c>
      <c r="BD268" s="2">
        <f>IF($A268, 1, 0)</f>
        <v/>
      </c>
      <c r="BE268">
        <f>IF(ISNUMBER('Raw Data'!D263), IF(_xlfn.XLOOKUP(SMALL('Raw Data'!K263:N263, 4), K268:Q268, K268:Q268, 0)&gt;0, SMALL('Raw Data'!K263:N263, 4), 0), 0)</f>
        <v/>
      </c>
      <c r="BF268" s="2">
        <f>IF($A268, 1, 0)</f>
        <v/>
      </c>
      <c r="BG268">
        <f>IF(AND('Raw Data'!I263&lt;'Raw Data'!J263, 'Raw Data'!D263&gt;'Raw Data'!E263), 'Raw Data'!I263, IF(AND('Raw Data'!J263&lt;'Raw Data'!I263, 'Raw Data'!E263&gt;'Raw Data'!D263), 'Raw Data'!J263, 0))</f>
        <v/>
      </c>
      <c r="BH268">
        <f>IF(OR(AND('Raw Data'!I263&lt;'Raw Data'!J263, 'Raw Data'!I263&gt;BH$1), AND('Raw Data'!J263&lt;'Raw Data'!I263, 'Raw Data'!J263&gt;BH$1)), 1, 0)</f>
        <v/>
      </c>
      <c r="BI268">
        <f>IF(AND(BH268, ABS('Raw Data'!D263-'Raw Data'!E263)&lt;4), 'Raw Data'!Z263, 0)</f>
        <v/>
      </c>
      <c r="BJ268">
        <f>IF('Raw Data'!F263&gt;Analysis!BJ$1, 1, 0)</f>
        <v/>
      </c>
      <c r="BK268">
        <f>IF(BJ268, AQ268, 0)</f>
        <v/>
      </c>
      <c r="BL268">
        <f>IF(AND('Raw Data'!F263&lt;Analysis!BL$1, ISBLANK('Raw Data'!F263)=FALSE), 1, 0)</f>
        <v/>
      </c>
      <c r="BM268">
        <f>IF(BL268, AS268, 0)</f>
        <v/>
      </c>
      <c r="BN268">
        <f>IF(AND('Raw Data'!F263&lt;Analysis!BN$1, ISBLANK('Raw Data'!F263)=FALSE), 1, 0)</f>
        <v/>
      </c>
      <c r="BO268">
        <f>IF(BN268, AI268, 0)</f>
        <v/>
      </c>
    </row>
    <row r="269">
      <c r="A269" s="2">
        <f>'Raw Data'!A264</f>
        <v/>
      </c>
      <c r="B269" s="2">
        <f>IF(A269, 1, 0)</f>
        <v/>
      </c>
      <c r="C269">
        <f>IF('Raw Data'!D264&lt;'Raw Data'!E264, 'Raw Data'!J264, 0)</f>
        <v/>
      </c>
      <c r="D269" s="2">
        <f>IF(A269, 1, 0)</f>
        <v/>
      </c>
      <c r="E269">
        <f>IF('Raw Data'!D264&gt;'Raw Data'!E264, 'Raw Data'!I264, 0)</f>
        <v/>
      </c>
      <c r="F269" s="2">
        <f>IF('Raw Data'!F264&gt;0, 1, 0)</f>
        <v/>
      </c>
      <c r="G269">
        <f>IF(SUM('Raw Data'!D264:E264)&lt;'Raw Data'!F264, 'Raw Data'!H264, 0)</f>
        <v/>
      </c>
      <c r="H269">
        <f>IF('Raw Data'!F264&gt;0, 1, 0)</f>
        <v/>
      </c>
      <c r="I269">
        <f>IF(SUM('Raw Data'!D264:E264)&gt;'Raw Data'!F264, 'Raw Data'!G264, 0)</f>
        <v/>
      </c>
      <c r="J269" s="2">
        <f>IF($A269, 1, 0)</f>
        <v/>
      </c>
      <c r="K269">
        <f>IF(AND('Raw Data'!D264&gt;'Raw Data'!E264, ABS('Raw Data'!D264-'Raw Data'!E264)&lt;14), 'Raw Data'!K264, 0)</f>
        <v/>
      </c>
      <c r="L269" s="2">
        <f>IF($A269, 1, 0)</f>
        <v/>
      </c>
      <c r="M269">
        <f>IF(AND('Raw Data'!D264&gt;'Raw Data'!E264, ABS('Raw Data'!D264-'Raw Data'!E264)&gt;13), 'Raw Data'!L264, 0)</f>
        <v/>
      </c>
      <c r="N269" s="2">
        <f>IF($A269, 1, 0)</f>
        <v/>
      </c>
      <c r="O269">
        <f>IF(AND('Raw Data'!E264&gt;'Raw Data'!D264, ABS('Raw Data'!E264-'Raw Data'!D264)&lt;14), 'Raw Data'!M264, 0)</f>
        <v/>
      </c>
      <c r="P269" s="2">
        <f>IF($A269, 1, 0)</f>
        <v/>
      </c>
      <c r="Q269">
        <f>IF(AND('Raw Data'!E264&gt;'Raw Data'!D264, ABS('Raw Data'!E264-'Raw Data'!D264)&gt;13), 'Raw Data'!N264, 0)</f>
        <v/>
      </c>
      <c r="R269" s="2">
        <f>IF($A269, 1, 0)</f>
        <v/>
      </c>
      <c r="S269">
        <f>IF(AND('Raw Data'!D264&gt;'Raw Data'!E264, ABS('Raw Data'!E264-'Raw Data'!D264)&gt;7), 'Raw Data'!V264, 0)</f>
        <v/>
      </c>
      <c r="T269" s="2">
        <f>IF($A269, 1, 0)</f>
        <v/>
      </c>
      <c r="U269">
        <f>IF(ABS('Raw Data'!D264-'Raw Data'!E264)&lt;8, 'Raw Data'!W264, 0)</f>
        <v/>
      </c>
      <c r="V269" s="2">
        <f>IF($A269, 1, 0)</f>
        <v/>
      </c>
      <c r="W269">
        <f>IF(AND('Raw Data'!E264&gt;'Raw Data'!D264, ABS('Raw Data'!E264-'Raw Data'!D264)&gt;7), 'Raw Data'!X264, 0)</f>
        <v/>
      </c>
      <c r="X269" s="2">
        <f>IF($A269, 1, 0)</f>
        <v/>
      </c>
      <c r="Y269">
        <f>IF(AND('Raw Data'!D264&gt;'Raw Data'!E264, ABS('Raw Data'!E264-'Raw Data'!D264)&gt;3), 'Raw Data'!Y264, 0)</f>
        <v/>
      </c>
      <c r="Z269" s="2">
        <f>IF($A269, 1, 0)</f>
        <v/>
      </c>
      <c r="AA269">
        <f>IF(ABS('Raw Data'!D264-'Raw Data'!E264)&lt;4, 'Raw Data'!Z264, 0)</f>
        <v/>
      </c>
      <c r="AB269" s="2">
        <f>IF($A269, 1, 0)</f>
        <v/>
      </c>
      <c r="AC269">
        <f>IF(AND('Raw Data'!E264&gt;'Raw Data'!D264, ABS('Raw Data'!E264-'Raw Data'!D264)&gt;7), 'Raw Data'!AA264, 0)</f>
        <v/>
      </c>
      <c r="AD269" s="2">
        <f>IF($A269, 1, 0)</f>
        <v/>
      </c>
      <c r="AE269">
        <f>IF(AND('Raw Data'!D264&gt;9, 'Raw Data'!E264&gt;9), 'Raw Data'!AL264, 0)</f>
        <v/>
      </c>
      <c r="AF269" s="2">
        <f>IF($A269, 1, 0)</f>
        <v/>
      </c>
      <c r="AG269">
        <f>IF(AE269=0, 'Raw Data'!AM264, 0)</f>
        <v/>
      </c>
      <c r="AH269" s="2">
        <f>IF($A269, 1, 0)</f>
        <v/>
      </c>
      <c r="AI269">
        <f>IF(AND('Raw Data'!$D264&gt;14, 'Raw Data'!$E264&gt;14), 'Raw Data'!AN264, 0)</f>
        <v/>
      </c>
      <c r="AJ269" s="2">
        <f>IF($A269, 1, 0)</f>
        <v/>
      </c>
      <c r="AK269">
        <f>IF(AI269=0, 'Raw Data'!AO264, 0)</f>
        <v/>
      </c>
      <c r="AL269" s="2">
        <f>IF($A269, 1, 0)</f>
        <v/>
      </c>
      <c r="AM269">
        <f>IF(AND('Raw Data'!$D264&gt;19, 'Raw Data'!$E264&gt;19), 'Raw Data'!AP264, 0)</f>
        <v/>
      </c>
      <c r="AN269" s="2">
        <f>IF($A269, 1, 0)</f>
        <v/>
      </c>
      <c r="AO269">
        <f>IF(AM269=0, 'Raw Data'!AQ264, 0)</f>
        <v/>
      </c>
      <c r="AP269" s="2">
        <f>IF($A269, 1, 0)</f>
        <v/>
      </c>
      <c r="AQ269">
        <f>IF(AND('Raw Data'!$D264&gt;24, 'Raw Data'!$E264&gt;24), 'Raw Data'!AR264, 0)</f>
        <v/>
      </c>
      <c r="AR269" s="2">
        <f>IF($A269, 1, 0)</f>
        <v/>
      </c>
      <c r="AS269">
        <f>IF(AQ269=0, 'Raw Data'!AS264, 0)</f>
        <v/>
      </c>
      <c r="AT269" s="2">
        <f>IF($A269, 1, 0)</f>
        <v/>
      </c>
      <c r="AU269">
        <f>IF(AND('Raw Data'!$D264&gt;29, 'Raw Data'!$E264&gt;29), 'Raw Data'!AT264, 0)</f>
        <v/>
      </c>
      <c r="AV269" s="2">
        <f>IF($A269, 1, 0)</f>
        <v/>
      </c>
      <c r="AW269">
        <f>IF(AU269=0, 'Raw Data'!AU264, 0)</f>
        <v/>
      </c>
      <c r="AX269" s="2">
        <f>IF($A269, 1, 0)</f>
        <v/>
      </c>
      <c r="AY269">
        <f>IF(ISNUMBER('Raw Data'!D264), IF(_xlfn.XLOOKUP(SMALL('Raw Data'!K264:N264, 1), K269:Q269, K269:Q269, 0)&gt;0, SMALL('Raw Data'!K264:N264, 1), 0), 0)</f>
        <v/>
      </c>
      <c r="AZ269" s="2">
        <f>IF($A269, 1, 0)</f>
        <v/>
      </c>
      <c r="BA269">
        <f>IF(ISNUMBER('Raw Data'!D264), IF(_xlfn.XLOOKUP(SMALL('Raw Data'!K264:N264, 2), K269:Q269, K269:Q269, 0)&gt;0, SMALL('Raw Data'!K264:N264, 2), 0), 0)</f>
        <v/>
      </c>
      <c r="BB269" s="2">
        <f>IF($A269, 1, 0)</f>
        <v/>
      </c>
      <c r="BC269">
        <f>IF(ISNUMBER('Raw Data'!D264), IF(_xlfn.XLOOKUP(SMALL('Raw Data'!K264:N264, 3), K269:Q269, K269:Q269, 0)&gt;0, SMALL('Raw Data'!K264:N264, 3), 0), 0)</f>
        <v/>
      </c>
      <c r="BD269" s="2">
        <f>IF($A269, 1, 0)</f>
        <v/>
      </c>
      <c r="BE269">
        <f>IF(ISNUMBER('Raw Data'!D264), IF(_xlfn.XLOOKUP(SMALL('Raw Data'!K264:N264, 4), K269:Q269, K269:Q269, 0)&gt;0, SMALL('Raw Data'!K264:N264, 4), 0), 0)</f>
        <v/>
      </c>
      <c r="BF269" s="2">
        <f>IF($A269, 1, 0)</f>
        <v/>
      </c>
      <c r="BG269">
        <f>IF(AND('Raw Data'!I264&lt;'Raw Data'!J264, 'Raw Data'!D264&gt;'Raw Data'!E264), 'Raw Data'!I264, IF(AND('Raw Data'!J264&lt;'Raw Data'!I264, 'Raw Data'!E264&gt;'Raw Data'!D264), 'Raw Data'!J264, 0))</f>
        <v/>
      </c>
      <c r="BH269">
        <f>IF(OR(AND('Raw Data'!I264&lt;'Raw Data'!J264, 'Raw Data'!I264&gt;BH$1), AND('Raw Data'!J264&lt;'Raw Data'!I264, 'Raw Data'!J264&gt;BH$1)), 1, 0)</f>
        <v/>
      </c>
      <c r="BI269">
        <f>IF(AND(BH269, ABS('Raw Data'!D264-'Raw Data'!E264)&lt;4), 'Raw Data'!Z264, 0)</f>
        <v/>
      </c>
      <c r="BJ269">
        <f>IF('Raw Data'!F264&gt;Analysis!BJ$1, 1, 0)</f>
        <v/>
      </c>
      <c r="BK269">
        <f>IF(BJ269, AQ269, 0)</f>
        <v/>
      </c>
      <c r="BL269">
        <f>IF(AND('Raw Data'!F264&lt;Analysis!BL$1, ISBLANK('Raw Data'!F264)=FALSE), 1, 0)</f>
        <v/>
      </c>
      <c r="BM269">
        <f>IF(BL269, AS269, 0)</f>
        <v/>
      </c>
      <c r="BN269">
        <f>IF(AND('Raw Data'!F264&lt;Analysis!BN$1, ISBLANK('Raw Data'!F264)=FALSE), 1, 0)</f>
        <v/>
      </c>
      <c r="BO269">
        <f>IF(BN269, AI269, 0)</f>
        <v/>
      </c>
    </row>
    <row r="270">
      <c r="A270" s="2">
        <f>'Raw Data'!A265</f>
        <v/>
      </c>
      <c r="B270" s="2">
        <f>IF(A270, 1, 0)</f>
        <v/>
      </c>
      <c r="C270">
        <f>IF('Raw Data'!D265&lt;'Raw Data'!E265, 'Raw Data'!J265, 0)</f>
        <v/>
      </c>
      <c r="D270" s="2">
        <f>IF(A270, 1, 0)</f>
        <v/>
      </c>
      <c r="E270">
        <f>IF('Raw Data'!D265&gt;'Raw Data'!E265, 'Raw Data'!I265, 0)</f>
        <v/>
      </c>
      <c r="F270" s="2">
        <f>IF('Raw Data'!F265&gt;0, 1, 0)</f>
        <v/>
      </c>
      <c r="G270">
        <f>IF(SUM('Raw Data'!D265:E265)&lt;'Raw Data'!F265, 'Raw Data'!H265, 0)</f>
        <v/>
      </c>
      <c r="H270">
        <f>IF('Raw Data'!F265&gt;0, 1, 0)</f>
        <v/>
      </c>
      <c r="I270">
        <f>IF(SUM('Raw Data'!D265:E265)&gt;'Raw Data'!F265, 'Raw Data'!G265, 0)</f>
        <v/>
      </c>
      <c r="J270" s="2">
        <f>IF($A270, 1, 0)</f>
        <v/>
      </c>
      <c r="K270">
        <f>IF(AND('Raw Data'!D265&gt;'Raw Data'!E265, ABS('Raw Data'!D265-'Raw Data'!E265)&lt;14), 'Raw Data'!K265, 0)</f>
        <v/>
      </c>
      <c r="L270" s="2">
        <f>IF($A270, 1, 0)</f>
        <v/>
      </c>
      <c r="M270">
        <f>IF(AND('Raw Data'!D265&gt;'Raw Data'!E265, ABS('Raw Data'!D265-'Raw Data'!E265)&gt;13), 'Raw Data'!L265, 0)</f>
        <v/>
      </c>
      <c r="N270" s="2">
        <f>IF($A270, 1, 0)</f>
        <v/>
      </c>
      <c r="O270">
        <f>IF(AND('Raw Data'!E265&gt;'Raw Data'!D265, ABS('Raw Data'!E265-'Raw Data'!D265)&lt;14), 'Raw Data'!M265, 0)</f>
        <v/>
      </c>
      <c r="P270" s="2">
        <f>IF($A270, 1, 0)</f>
        <v/>
      </c>
      <c r="Q270">
        <f>IF(AND('Raw Data'!E265&gt;'Raw Data'!D265, ABS('Raw Data'!E265-'Raw Data'!D265)&gt;13), 'Raw Data'!N265, 0)</f>
        <v/>
      </c>
      <c r="R270" s="2">
        <f>IF($A270, 1, 0)</f>
        <v/>
      </c>
      <c r="S270">
        <f>IF(AND('Raw Data'!D265&gt;'Raw Data'!E265, ABS('Raw Data'!E265-'Raw Data'!D265)&gt;7), 'Raw Data'!V265, 0)</f>
        <v/>
      </c>
      <c r="T270" s="2">
        <f>IF($A270, 1, 0)</f>
        <v/>
      </c>
      <c r="U270">
        <f>IF(ABS('Raw Data'!D265-'Raw Data'!E265)&lt;8, 'Raw Data'!W265, 0)</f>
        <v/>
      </c>
      <c r="V270" s="2">
        <f>IF($A270, 1, 0)</f>
        <v/>
      </c>
      <c r="W270">
        <f>IF(AND('Raw Data'!E265&gt;'Raw Data'!D265, ABS('Raw Data'!E265-'Raw Data'!D265)&gt;7), 'Raw Data'!X265, 0)</f>
        <v/>
      </c>
      <c r="X270" s="2">
        <f>IF($A270, 1, 0)</f>
        <v/>
      </c>
      <c r="Y270">
        <f>IF(AND('Raw Data'!D265&gt;'Raw Data'!E265, ABS('Raw Data'!E265-'Raw Data'!D265)&gt;3), 'Raw Data'!Y265, 0)</f>
        <v/>
      </c>
      <c r="Z270" s="2">
        <f>IF($A270, 1, 0)</f>
        <v/>
      </c>
      <c r="AA270">
        <f>IF(ABS('Raw Data'!D265-'Raw Data'!E265)&lt;4, 'Raw Data'!Z265, 0)</f>
        <v/>
      </c>
      <c r="AB270" s="2">
        <f>IF($A270, 1, 0)</f>
        <v/>
      </c>
      <c r="AC270">
        <f>IF(AND('Raw Data'!E265&gt;'Raw Data'!D265, ABS('Raw Data'!E265-'Raw Data'!D265)&gt;7), 'Raw Data'!AA265, 0)</f>
        <v/>
      </c>
      <c r="AD270" s="2">
        <f>IF($A270, 1, 0)</f>
        <v/>
      </c>
      <c r="AE270">
        <f>IF(AND('Raw Data'!D265&gt;9, 'Raw Data'!E265&gt;9), 'Raw Data'!AL265, 0)</f>
        <v/>
      </c>
      <c r="AF270" s="2">
        <f>IF($A270, 1, 0)</f>
        <v/>
      </c>
      <c r="AG270">
        <f>IF(AE270=0, 'Raw Data'!AM265, 0)</f>
        <v/>
      </c>
      <c r="AH270" s="2">
        <f>IF($A270, 1, 0)</f>
        <v/>
      </c>
      <c r="AI270">
        <f>IF(AND('Raw Data'!$D265&gt;14, 'Raw Data'!$E265&gt;14), 'Raw Data'!AN265, 0)</f>
        <v/>
      </c>
      <c r="AJ270" s="2">
        <f>IF($A270, 1, 0)</f>
        <v/>
      </c>
      <c r="AK270">
        <f>IF(AI270=0, 'Raw Data'!AO265, 0)</f>
        <v/>
      </c>
      <c r="AL270" s="2">
        <f>IF($A270, 1, 0)</f>
        <v/>
      </c>
      <c r="AM270">
        <f>IF(AND('Raw Data'!$D265&gt;19, 'Raw Data'!$E265&gt;19), 'Raw Data'!AP265, 0)</f>
        <v/>
      </c>
      <c r="AN270" s="2">
        <f>IF($A270, 1, 0)</f>
        <v/>
      </c>
      <c r="AO270">
        <f>IF(AM270=0, 'Raw Data'!AQ265, 0)</f>
        <v/>
      </c>
      <c r="AP270" s="2">
        <f>IF($A270, 1, 0)</f>
        <v/>
      </c>
      <c r="AQ270">
        <f>IF(AND('Raw Data'!$D265&gt;24, 'Raw Data'!$E265&gt;24), 'Raw Data'!AR265, 0)</f>
        <v/>
      </c>
      <c r="AR270" s="2">
        <f>IF($A270, 1, 0)</f>
        <v/>
      </c>
      <c r="AS270">
        <f>IF(AQ270=0, 'Raw Data'!AS265, 0)</f>
        <v/>
      </c>
      <c r="AT270" s="2">
        <f>IF($A270, 1, 0)</f>
        <v/>
      </c>
      <c r="AU270">
        <f>IF(AND('Raw Data'!$D265&gt;29, 'Raw Data'!$E265&gt;29), 'Raw Data'!AT265, 0)</f>
        <v/>
      </c>
      <c r="AV270" s="2">
        <f>IF($A270, 1, 0)</f>
        <v/>
      </c>
      <c r="AW270">
        <f>IF(AU270=0, 'Raw Data'!AU265, 0)</f>
        <v/>
      </c>
      <c r="AX270" s="2">
        <f>IF($A270, 1, 0)</f>
        <v/>
      </c>
      <c r="AY270">
        <f>IF(ISNUMBER('Raw Data'!D265), IF(_xlfn.XLOOKUP(SMALL('Raw Data'!K265:N265, 1), K270:Q270, K270:Q270, 0)&gt;0, SMALL('Raw Data'!K265:N265, 1), 0), 0)</f>
        <v/>
      </c>
      <c r="AZ270" s="2">
        <f>IF($A270, 1, 0)</f>
        <v/>
      </c>
      <c r="BA270">
        <f>IF(ISNUMBER('Raw Data'!D265), IF(_xlfn.XLOOKUP(SMALL('Raw Data'!K265:N265, 2), K270:Q270, K270:Q270, 0)&gt;0, SMALL('Raw Data'!K265:N265, 2), 0), 0)</f>
        <v/>
      </c>
      <c r="BB270" s="2">
        <f>IF($A270, 1, 0)</f>
        <v/>
      </c>
      <c r="BC270">
        <f>IF(ISNUMBER('Raw Data'!D265), IF(_xlfn.XLOOKUP(SMALL('Raw Data'!K265:N265, 3), K270:Q270, K270:Q270, 0)&gt;0, SMALL('Raw Data'!K265:N265, 3), 0), 0)</f>
        <v/>
      </c>
      <c r="BD270" s="2">
        <f>IF($A270, 1, 0)</f>
        <v/>
      </c>
      <c r="BE270">
        <f>IF(ISNUMBER('Raw Data'!D265), IF(_xlfn.XLOOKUP(SMALL('Raw Data'!K265:N265, 4), K270:Q270, K270:Q270, 0)&gt;0, SMALL('Raw Data'!K265:N265, 4), 0), 0)</f>
        <v/>
      </c>
      <c r="BF270" s="2">
        <f>IF($A270, 1, 0)</f>
        <v/>
      </c>
      <c r="BG270">
        <f>IF(AND('Raw Data'!I265&lt;'Raw Data'!J265, 'Raw Data'!D265&gt;'Raw Data'!E265), 'Raw Data'!I265, IF(AND('Raw Data'!J265&lt;'Raw Data'!I265, 'Raw Data'!E265&gt;'Raw Data'!D265), 'Raw Data'!J265, 0))</f>
        <v/>
      </c>
      <c r="BH270">
        <f>IF(OR(AND('Raw Data'!I265&lt;'Raw Data'!J265, 'Raw Data'!I265&gt;BH$1), AND('Raw Data'!J265&lt;'Raw Data'!I265, 'Raw Data'!J265&gt;BH$1)), 1, 0)</f>
        <v/>
      </c>
      <c r="BI270">
        <f>IF(AND(BH270, ABS('Raw Data'!D265-'Raw Data'!E265)&lt;4), 'Raw Data'!Z265, 0)</f>
        <v/>
      </c>
      <c r="BJ270">
        <f>IF('Raw Data'!F265&gt;Analysis!BJ$1, 1, 0)</f>
        <v/>
      </c>
      <c r="BK270">
        <f>IF(BJ270, AQ270, 0)</f>
        <v/>
      </c>
      <c r="BL270">
        <f>IF(AND('Raw Data'!F265&lt;Analysis!BL$1, ISBLANK('Raw Data'!F265)=FALSE), 1, 0)</f>
        <v/>
      </c>
      <c r="BM270">
        <f>IF(BL270, AS270, 0)</f>
        <v/>
      </c>
      <c r="BN270">
        <f>IF(AND('Raw Data'!F265&lt;Analysis!BN$1, ISBLANK('Raw Data'!F265)=FALSE), 1, 0)</f>
        <v/>
      </c>
      <c r="BO270">
        <f>IF(BN270, AI270, 0)</f>
        <v/>
      </c>
    </row>
    <row r="271">
      <c r="A271" s="2">
        <f>'Raw Data'!A266</f>
        <v/>
      </c>
      <c r="B271" s="2">
        <f>IF(A271, 1, 0)</f>
        <v/>
      </c>
      <c r="C271">
        <f>IF('Raw Data'!D266&lt;'Raw Data'!E266, 'Raw Data'!J266, 0)</f>
        <v/>
      </c>
      <c r="D271" s="2">
        <f>IF(A271, 1, 0)</f>
        <v/>
      </c>
      <c r="E271">
        <f>IF('Raw Data'!D266&gt;'Raw Data'!E266, 'Raw Data'!I266, 0)</f>
        <v/>
      </c>
      <c r="F271" s="2">
        <f>IF('Raw Data'!F266&gt;0, 1, 0)</f>
        <v/>
      </c>
      <c r="G271">
        <f>IF(SUM('Raw Data'!D266:E266)&lt;'Raw Data'!F266, 'Raw Data'!H266, 0)</f>
        <v/>
      </c>
      <c r="H271">
        <f>IF('Raw Data'!F266&gt;0, 1, 0)</f>
        <v/>
      </c>
      <c r="I271">
        <f>IF(SUM('Raw Data'!D266:E266)&gt;'Raw Data'!F266, 'Raw Data'!G266, 0)</f>
        <v/>
      </c>
      <c r="J271" s="2">
        <f>IF($A271, 1, 0)</f>
        <v/>
      </c>
      <c r="K271">
        <f>IF(AND('Raw Data'!D266&gt;'Raw Data'!E266, ABS('Raw Data'!D266-'Raw Data'!E266)&lt;14), 'Raw Data'!K266, 0)</f>
        <v/>
      </c>
      <c r="L271" s="2">
        <f>IF($A271, 1, 0)</f>
        <v/>
      </c>
      <c r="M271">
        <f>IF(AND('Raw Data'!D266&gt;'Raw Data'!E266, ABS('Raw Data'!D266-'Raw Data'!E266)&gt;13), 'Raw Data'!L266, 0)</f>
        <v/>
      </c>
      <c r="N271" s="2">
        <f>IF($A271, 1, 0)</f>
        <v/>
      </c>
      <c r="O271">
        <f>IF(AND('Raw Data'!E266&gt;'Raw Data'!D266, ABS('Raw Data'!E266-'Raw Data'!D266)&lt;14), 'Raw Data'!M266, 0)</f>
        <v/>
      </c>
      <c r="P271" s="2">
        <f>IF($A271, 1, 0)</f>
        <v/>
      </c>
      <c r="Q271">
        <f>IF(AND('Raw Data'!E266&gt;'Raw Data'!D266, ABS('Raw Data'!E266-'Raw Data'!D266)&gt;13), 'Raw Data'!N266, 0)</f>
        <v/>
      </c>
      <c r="R271" s="2">
        <f>IF($A271, 1, 0)</f>
        <v/>
      </c>
      <c r="S271">
        <f>IF(AND('Raw Data'!D266&gt;'Raw Data'!E266, ABS('Raw Data'!E266-'Raw Data'!D266)&gt;7), 'Raw Data'!V266, 0)</f>
        <v/>
      </c>
      <c r="T271" s="2">
        <f>IF($A271, 1, 0)</f>
        <v/>
      </c>
      <c r="U271">
        <f>IF(ABS('Raw Data'!D266-'Raw Data'!E266)&lt;8, 'Raw Data'!W266, 0)</f>
        <v/>
      </c>
      <c r="V271" s="2">
        <f>IF($A271, 1, 0)</f>
        <v/>
      </c>
      <c r="W271">
        <f>IF(AND('Raw Data'!E266&gt;'Raw Data'!D266, ABS('Raw Data'!E266-'Raw Data'!D266)&gt;7), 'Raw Data'!X266, 0)</f>
        <v/>
      </c>
      <c r="X271" s="2">
        <f>IF($A271, 1, 0)</f>
        <v/>
      </c>
      <c r="Y271">
        <f>IF(AND('Raw Data'!D266&gt;'Raw Data'!E266, ABS('Raw Data'!E266-'Raw Data'!D266)&gt;3), 'Raw Data'!Y266, 0)</f>
        <v/>
      </c>
      <c r="Z271" s="2">
        <f>IF($A271, 1, 0)</f>
        <v/>
      </c>
      <c r="AA271">
        <f>IF(ABS('Raw Data'!D266-'Raw Data'!E266)&lt;4, 'Raw Data'!Z266, 0)</f>
        <v/>
      </c>
      <c r="AB271" s="2">
        <f>IF($A271, 1, 0)</f>
        <v/>
      </c>
      <c r="AC271">
        <f>IF(AND('Raw Data'!E266&gt;'Raw Data'!D266, ABS('Raw Data'!E266-'Raw Data'!D266)&gt;7), 'Raw Data'!AA266, 0)</f>
        <v/>
      </c>
      <c r="AD271" s="2">
        <f>IF($A271, 1, 0)</f>
        <v/>
      </c>
      <c r="AE271">
        <f>IF(AND('Raw Data'!D266&gt;9, 'Raw Data'!E266&gt;9), 'Raw Data'!AL266, 0)</f>
        <v/>
      </c>
      <c r="AF271" s="2">
        <f>IF($A271, 1, 0)</f>
        <v/>
      </c>
      <c r="AG271">
        <f>IF(AE271=0, 'Raw Data'!AM266, 0)</f>
        <v/>
      </c>
      <c r="AH271" s="2">
        <f>IF($A271, 1, 0)</f>
        <v/>
      </c>
      <c r="AI271">
        <f>IF(AND('Raw Data'!$D266&gt;14, 'Raw Data'!$E266&gt;14), 'Raw Data'!AN266, 0)</f>
        <v/>
      </c>
      <c r="AJ271" s="2">
        <f>IF($A271, 1, 0)</f>
        <v/>
      </c>
      <c r="AK271">
        <f>IF(AI271=0, 'Raw Data'!AO266, 0)</f>
        <v/>
      </c>
      <c r="AL271" s="2">
        <f>IF($A271, 1, 0)</f>
        <v/>
      </c>
      <c r="AM271">
        <f>IF(AND('Raw Data'!$D266&gt;19, 'Raw Data'!$E266&gt;19), 'Raw Data'!AP266, 0)</f>
        <v/>
      </c>
      <c r="AN271" s="2">
        <f>IF($A271, 1, 0)</f>
        <v/>
      </c>
      <c r="AO271">
        <f>IF(AM271=0, 'Raw Data'!AQ266, 0)</f>
        <v/>
      </c>
      <c r="AP271" s="2">
        <f>IF($A271, 1, 0)</f>
        <v/>
      </c>
      <c r="AQ271">
        <f>IF(AND('Raw Data'!$D266&gt;24, 'Raw Data'!$E266&gt;24), 'Raw Data'!AR266, 0)</f>
        <v/>
      </c>
      <c r="AR271" s="2">
        <f>IF($A271, 1, 0)</f>
        <v/>
      </c>
      <c r="AS271">
        <f>IF(AQ271=0, 'Raw Data'!AS266, 0)</f>
        <v/>
      </c>
      <c r="AT271" s="2">
        <f>IF($A271, 1, 0)</f>
        <v/>
      </c>
      <c r="AU271">
        <f>IF(AND('Raw Data'!$D266&gt;29, 'Raw Data'!$E266&gt;29), 'Raw Data'!AT266, 0)</f>
        <v/>
      </c>
      <c r="AV271" s="2">
        <f>IF($A271, 1, 0)</f>
        <v/>
      </c>
      <c r="AW271">
        <f>IF(AU271=0, 'Raw Data'!AU266, 0)</f>
        <v/>
      </c>
      <c r="AX271" s="2">
        <f>IF($A271, 1, 0)</f>
        <v/>
      </c>
      <c r="AY271">
        <f>IF(ISNUMBER('Raw Data'!D266), IF(_xlfn.XLOOKUP(SMALL('Raw Data'!K266:N266, 1), K271:Q271, K271:Q271, 0)&gt;0, SMALL('Raw Data'!K266:N266, 1), 0), 0)</f>
        <v/>
      </c>
      <c r="AZ271" s="2">
        <f>IF($A271, 1, 0)</f>
        <v/>
      </c>
      <c r="BA271">
        <f>IF(ISNUMBER('Raw Data'!D266), IF(_xlfn.XLOOKUP(SMALL('Raw Data'!K266:N266, 2), K271:Q271, K271:Q271, 0)&gt;0, SMALL('Raw Data'!K266:N266, 2), 0), 0)</f>
        <v/>
      </c>
      <c r="BB271" s="2">
        <f>IF($A271, 1, 0)</f>
        <v/>
      </c>
      <c r="BC271">
        <f>IF(ISNUMBER('Raw Data'!D266), IF(_xlfn.XLOOKUP(SMALL('Raw Data'!K266:N266, 3), K271:Q271, K271:Q271, 0)&gt;0, SMALL('Raw Data'!K266:N266, 3), 0), 0)</f>
        <v/>
      </c>
      <c r="BD271" s="2">
        <f>IF($A271, 1, 0)</f>
        <v/>
      </c>
      <c r="BE271">
        <f>IF(ISNUMBER('Raw Data'!D266), IF(_xlfn.XLOOKUP(SMALL('Raw Data'!K266:N266, 4), K271:Q271, K271:Q271, 0)&gt;0, SMALL('Raw Data'!K266:N266, 4), 0), 0)</f>
        <v/>
      </c>
      <c r="BF271" s="2">
        <f>IF($A271, 1, 0)</f>
        <v/>
      </c>
      <c r="BG271">
        <f>IF(AND('Raw Data'!I266&lt;'Raw Data'!J266, 'Raw Data'!D266&gt;'Raw Data'!E266), 'Raw Data'!I266, IF(AND('Raw Data'!J266&lt;'Raw Data'!I266, 'Raw Data'!E266&gt;'Raw Data'!D266), 'Raw Data'!J266, 0))</f>
        <v/>
      </c>
      <c r="BH271">
        <f>IF(OR(AND('Raw Data'!I266&lt;'Raw Data'!J266, 'Raw Data'!I266&gt;BH$1), AND('Raw Data'!J266&lt;'Raw Data'!I266, 'Raw Data'!J266&gt;BH$1)), 1, 0)</f>
        <v/>
      </c>
      <c r="BI271">
        <f>IF(AND(BH271, ABS('Raw Data'!D266-'Raw Data'!E266)&lt;4), 'Raw Data'!Z266, 0)</f>
        <v/>
      </c>
      <c r="BJ271">
        <f>IF('Raw Data'!F266&gt;Analysis!BJ$1, 1, 0)</f>
        <v/>
      </c>
      <c r="BK271">
        <f>IF(BJ271, AQ271, 0)</f>
        <v/>
      </c>
      <c r="BL271">
        <f>IF(AND('Raw Data'!F266&lt;Analysis!BL$1, ISBLANK('Raw Data'!F266)=FALSE), 1, 0)</f>
        <v/>
      </c>
      <c r="BM271">
        <f>IF(BL271, AS271, 0)</f>
        <v/>
      </c>
      <c r="BN271">
        <f>IF(AND('Raw Data'!F266&lt;Analysis!BN$1, ISBLANK('Raw Data'!F266)=FALSE), 1, 0)</f>
        <v/>
      </c>
      <c r="BO271">
        <f>IF(BN271, AI271, 0)</f>
        <v/>
      </c>
    </row>
    <row r="272">
      <c r="A272" s="2">
        <f>'Raw Data'!A267</f>
        <v/>
      </c>
      <c r="B272" s="2">
        <f>IF(A272, 1, 0)</f>
        <v/>
      </c>
      <c r="C272">
        <f>IF('Raw Data'!D267&lt;'Raw Data'!E267, 'Raw Data'!J267, 0)</f>
        <v/>
      </c>
      <c r="D272" s="2">
        <f>IF(A272, 1, 0)</f>
        <v/>
      </c>
      <c r="E272">
        <f>IF('Raw Data'!D267&gt;'Raw Data'!E267, 'Raw Data'!I267, 0)</f>
        <v/>
      </c>
      <c r="F272" s="2">
        <f>IF('Raw Data'!F267&gt;0, 1, 0)</f>
        <v/>
      </c>
      <c r="G272">
        <f>IF(SUM('Raw Data'!D267:E267)&lt;'Raw Data'!F267, 'Raw Data'!H267, 0)</f>
        <v/>
      </c>
      <c r="H272">
        <f>IF('Raw Data'!F267&gt;0, 1, 0)</f>
        <v/>
      </c>
      <c r="I272">
        <f>IF(SUM('Raw Data'!D267:E267)&gt;'Raw Data'!F267, 'Raw Data'!G267, 0)</f>
        <v/>
      </c>
      <c r="J272" s="2">
        <f>IF($A272, 1, 0)</f>
        <v/>
      </c>
      <c r="K272">
        <f>IF(AND('Raw Data'!D267&gt;'Raw Data'!E267, ABS('Raw Data'!D267-'Raw Data'!E267)&lt;14), 'Raw Data'!K267, 0)</f>
        <v/>
      </c>
      <c r="L272" s="2">
        <f>IF($A272, 1, 0)</f>
        <v/>
      </c>
      <c r="M272">
        <f>IF(AND('Raw Data'!D267&gt;'Raw Data'!E267, ABS('Raw Data'!D267-'Raw Data'!E267)&gt;13), 'Raw Data'!L267, 0)</f>
        <v/>
      </c>
      <c r="N272" s="2">
        <f>IF($A272, 1, 0)</f>
        <v/>
      </c>
      <c r="O272">
        <f>IF(AND('Raw Data'!E267&gt;'Raw Data'!D267, ABS('Raw Data'!E267-'Raw Data'!D267)&lt;14), 'Raw Data'!M267, 0)</f>
        <v/>
      </c>
      <c r="P272" s="2">
        <f>IF($A272, 1, 0)</f>
        <v/>
      </c>
      <c r="Q272">
        <f>IF(AND('Raw Data'!E267&gt;'Raw Data'!D267, ABS('Raw Data'!E267-'Raw Data'!D267)&gt;13), 'Raw Data'!N267, 0)</f>
        <v/>
      </c>
      <c r="R272" s="2">
        <f>IF($A272, 1, 0)</f>
        <v/>
      </c>
      <c r="S272">
        <f>IF(AND('Raw Data'!D267&gt;'Raw Data'!E267, ABS('Raw Data'!E267-'Raw Data'!D267)&gt;7), 'Raw Data'!V267, 0)</f>
        <v/>
      </c>
      <c r="T272" s="2">
        <f>IF($A272, 1, 0)</f>
        <v/>
      </c>
      <c r="U272">
        <f>IF(ABS('Raw Data'!D267-'Raw Data'!E267)&lt;8, 'Raw Data'!W267, 0)</f>
        <v/>
      </c>
      <c r="V272" s="2">
        <f>IF($A272, 1, 0)</f>
        <v/>
      </c>
      <c r="W272">
        <f>IF(AND('Raw Data'!E267&gt;'Raw Data'!D267, ABS('Raw Data'!E267-'Raw Data'!D267)&gt;7), 'Raw Data'!X267, 0)</f>
        <v/>
      </c>
      <c r="X272" s="2">
        <f>IF($A272, 1, 0)</f>
        <v/>
      </c>
      <c r="Y272">
        <f>IF(AND('Raw Data'!D267&gt;'Raw Data'!E267, ABS('Raw Data'!E267-'Raw Data'!D267)&gt;3), 'Raw Data'!Y267, 0)</f>
        <v/>
      </c>
      <c r="Z272" s="2">
        <f>IF($A272, 1, 0)</f>
        <v/>
      </c>
      <c r="AA272">
        <f>IF(ABS('Raw Data'!D267-'Raw Data'!E267)&lt;4, 'Raw Data'!Z267, 0)</f>
        <v/>
      </c>
      <c r="AB272" s="2">
        <f>IF($A272, 1, 0)</f>
        <v/>
      </c>
      <c r="AC272">
        <f>IF(AND('Raw Data'!E267&gt;'Raw Data'!D267, ABS('Raw Data'!E267-'Raw Data'!D267)&gt;7), 'Raw Data'!AA267, 0)</f>
        <v/>
      </c>
      <c r="AD272" s="2">
        <f>IF($A272, 1, 0)</f>
        <v/>
      </c>
      <c r="AE272">
        <f>IF(AND('Raw Data'!D267&gt;9, 'Raw Data'!E267&gt;9), 'Raw Data'!AL267, 0)</f>
        <v/>
      </c>
      <c r="AF272" s="2">
        <f>IF($A272, 1, 0)</f>
        <v/>
      </c>
      <c r="AG272">
        <f>IF(AE272=0, 'Raw Data'!AM267, 0)</f>
        <v/>
      </c>
      <c r="AH272" s="2">
        <f>IF($A272, 1, 0)</f>
        <v/>
      </c>
      <c r="AI272">
        <f>IF(AND('Raw Data'!$D267&gt;14, 'Raw Data'!$E267&gt;14), 'Raw Data'!AN267, 0)</f>
        <v/>
      </c>
      <c r="AJ272" s="2">
        <f>IF($A272, 1, 0)</f>
        <v/>
      </c>
      <c r="AK272">
        <f>IF(AI272=0, 'Raw Data'!AO267, 0)</f>
        <v/>
      </c>
      <c r="AL272" s="2">
        <f>IF($A272, 1, 0)</f>
        <v/>
      </c>
      <c r="AM272">
        <f>IF(AND('Raw Data'!$D267&gt;19, 'Raw Data'!$E267&gt;19), 'Raw Data'!AP267, 0)</f>
        <v/>
      </c>
      <c r="AN272" s="2">
        <f>IF($A272, 1, 0)</f>
        <v/>
      </c>
      <c r="AO272">
        <f>IF(AM272=0, 'Raw Data'!AQ267, 0)</f>
        <v/>
      </c>
      <c r="AP272" s="2">
        <f>IF($A272, 1, 0)</f>
        <v/>
      </c>
      <c r="AQ272">
        <f>IF(AND('Raw Data'!$D267&gt;24, 'Raw Data'!$E267&gt;24), 'Raw Data'!AR267, 0)</f>
        <v/>
      </c>
      <c r="AR272" s="2">
        <f>IF($A272, 1, 0)</f>
        <v/>
      </c>
      <c r="AS272">
        <f>IF(AQ272=0, 'Raw Data'!AS267, 0)</f>
        <v/>
      </c>
      <c r="AT272" s="2">
        <f>IF($A272, 1, 0)</f>
        <v/>
      </c>
      <c r="AU272">
        <f>IF(AND('Raw Data'!$D267&gt;29, 'Raw Data'!$E267&gt;29), 'Raw Data'!AT267, 0)</f>
        <v/>
      </c>
      <c r="AV272" s="2">
        <f>IF($A272, 1, 0)</f>
        <v/>
      </c>
      <c r="AW272">
        <f>IF(AU272=0, 'Raw Data'!AU267, 0)</f>
        <v/>
      </c>
      <c r="AX272" s="2">
        <f>IF($A272, 1, 0)</f>
        <v/>
      </c>
      <c r="AY272">
        <f>IF(ISNUMBER('Raw Data'!D267), IF(_xlfn.XLOOKUP(SMALL('Raw Data'!K267:N267, 1), K272:Q272, K272:Q272, 0)&gt;0, SMALL('Raw Data'!K267:N267, 1), 0), 0)</f>
        <v/>
      </c>
      <c r="AZ272" s="2">
        <f>IF($A272, 1, 0)</f>
        <v/>
      </c>
      <c r="BA272">
        <f>IF(ISNUMBER('Raw Data'!D267), IF(_xlfn.XLOOKUP(SMALL('Raw Data'!K267:N267, 2), K272:Q272, K272:Q272, 0)&gt;0, SMALL('Raw Data'!K267:N267, 2), 0), 0)</f>
        <v/>
      </c>
      <c r="BB272" s="2">
        <f>IF($A272, 1, 0)</f>
        <v/>
      </c>
      <c r="BC272">
        <f>IF(ISNUMBER('Raw Data'!D267), IF(_xlfn.XLOOKUP(SMALL('Raw Data'!K267:N267, 3), K272:Q272, K272:Q272, 0)&gt;0, SMALL('Raw Data'!K267:N267, 3), 0), 0)</f>
        <v/>
      </c>
      <c r="BD272" s="2">
        <f>IF($A272, 1, 0)</f>
        <v/>
      </c>
      <c r="BE272">
        <f>IF(ISNUMBER('Raw Data'!D267), IF(_xlfn.XLOOKUP(SMALL('Raw Data'!K267:N267, 4), K272:Q272, K272:Q272, 0)&gt;0, SMALL('Raw Data'!K267:N267, 4), 0), 0)</f>
        <v/>
      </c>
      <c r="BF272" s="2">
        <f>IF($A272, 1, 0)</f>
        <v/>
      </c>
      <c r="BG272">
        <f>IF(AND('Raw Data'!I267&lt;'Raw Data'!J267, 'Raw Data'!D267&gt;'Raw Data'!E267), 'Raw Data'!I267, IF(AND('Raw Data'!J267&lt;'Raw Data'!I267, 'Raw Data'!E267&gt;'Raw Data'!D267), 'Raw Data'!J267, 0))</f>
        <v/>
      </c>
      <c r="BH272">
        <f>IF(OR(AND('Raw Data'!I267&lt;'Raw Data'!J267, 'Raw Data'!I267&gt;BH$1), AND('Raw Data'!J267&lt;'Raw Data'!I267, 'Raw Data'!J267&gt;BH$1)), 1, 0)</f>
        <v/>
      </c>
      <c r="BI272">
        <f>IF(AND(BH272, ABS('Raw Data'!D267-'Raw Data'!E267)&lt;4), 'Raw Data'!Z267, 0)</f>
        <v/>
      </c>
      <c r="BJ272">
        <f>IF('Raw Data'!F267&gt;Analysis!BJ$1, 1, 0)</f>
        <v/>
      </c>
      <c r="BK272">
        <f>IF(BJ272, AQ272, 0)</f>
        <v/>
      </c>
      <c r="BL272">
        <f>IF(AND('Raw Data'!F267&lt;Analysis!BL$1, ISBLANK('Raw Data'!F267)=FALSE), 1, 0)</f>
        <v/>
      </c>
      <c r="BM272">
        <f>IF(BL272, AS272, 0)</f>
        <v/>
      </c>
      <c r="BN272">
        <f>IF(AND('Raw Data'!F267&lt;Analysis!BN$1, ISBLANK('Raw Data'!F267)=FALSE), 1, 0)</f>
        <v/>
      </c>
      <c r="BO272">
        <f>IF(BN272, AI272, 0)</f>
        <v/>
      </c>
    </row>
    <row r="273">
      <c r="A273" s="2">
        <f>'Raw Data'!A268</f>
        <v/>
      </c>
      <c r="B273" s="2">
        <f>IF(A273, 1, 0)</f>
        <v/>
      </c>
      <c r="C273">
        <f>IF('Raw Data'!D268&lt;'Raw Data'!E268, 'Raw Data'!J268, 0)</f>
        <v/>
      </c>
      <c r="D273" s="2">
        <f>IF(A273, 1, 0)</f>
        <v/>
      </c>
      <c r="E273">
        <f>IF('Raw Data'!D268&gt;'Raw Data'!E268, 'Raw Data'!I268, 0)</f>
        <v/>
      </c>
      <c r="F273" s="2">
        <f>IF('Raw Data'!F268&gt;0, 1, 0)</f>
        <v/>
      </c>
      <c r="G273">
        <f>IF(SUM('Raw Data'!D268:E268)&lt;'Raw Data'!F268, 'Raw Data'!H268, 0)</f>
        <v/>
      </c>
      <c r="H273">
        <f>IF('Raw Data'!F268&gt;0, 1, 0)</f>
        <v/>
      </c>
      <c r="I273">
        <f>IF(SUM('Raw Data'!D268:E268)&gt;'Raw Data'!F268, 'Raw Data'!G268, 0)</f>
        <v/>
      </c>
      <c r="J273" s="2">
        <f>IF($A273, 1, 0)</f>
        <v/>
      </c>
      <c r="K273">
        <f>IF(AND('Raw Data'!D268&gt;'Raw Data'!E268, ABS('Raw Data'!D268-'Raw Data'!E268)&lt;14), 'Raw Data'!K268, 0)</f>
        <v/>
      </c>
      <c r="L273" s="2">
        <f>IF($A273, 1, 0)</f>
        <v/>
      </c>
      <c r="M273">
        <f>IF(AND('Raw Data'!D268&gt;'Raw Data'!E268, ABS('Raw Data'!D268-'Raw Data'!E268)&gt;13), 'Raw Data'!L268, 0)</f>
        <v/>
      </c>
      <c r="N273" s="2">
        <f>IF($A273, 1, 0)</f>
        <v/>
      </c>
      <c r="O273">
        <f>IF(AND('Raw Data'!E268&gt;'Raw Data'!D268, ABS('Raw Data'!E268-'Raw Data'!D268)&lt;14), 'Raw Data'!M268, 0)</f>
        <v/>
      </c>
      <c r="P273" s="2">
        <f>IF($A273, 1, 0)</f>
        <v/>
      </c>
      <c r="Q273">
        <f>IF(AND('Raw Data'!E268&gt;'Raw Data'!D268, ABS('Raw Data'!E268-'Raw Data'!D268)&gt;13), 'Raw Data'!N268, 0)</f>
        <v/>
      </c>
      <c r="R273" s="2">
        <f>IF($A273, 1, 0)</f>
        <v/>
      </c>
      <c r="S273">
        <f>IF(AND('Raw Data'!D268&gt;'Raw Data'!E268, ABS('Raw Data'!E268-'Raw Data'!D268)&gt;7), 'Raw Data'!V268, 0)</f>
        <v/>
      </c>
      <c r="T273" s="2">
        <f>IF($A273, 1, 0)</f>
        <v/>
      </c>
      <c r="U273">
        <f>IF(ABS('Raw Data'!D268-'Raw Data'!E268)&lt;8, 'Raw Data'!W268, 0)</f>
        <v/>
      </c>
      <c r="V273" s="2">
        <f>IF($A273, 1, 0)</f>
        <v/>
      </c>
      <c r="W273">
        <f>IF(AND('Raw Data'!E268&gt;'Raw Data'!D268, ABS('Raw Data'!E268-'Raw Data'!D268)&gt;7), 'Raw Data'!X268, 0)</f>
        <v/>
      </c>
      <c r="X273" s="2">
        <f>IF($A273, 1, 0)</f>
        <v/>
      </c>
      <c r="Y273">
        <f>IF(AND('Raw Data'!D268&gt;'Raw Data'!E268, ABS('Raw Data'!E268-'Raw Data'!D268)&gt;3), 'Raw Data'!Y268, 0)</f>
        <v/>
      </c>
      <c r="Z273" s="2">
        <f>IF($A273, 1, 0)</f>
        <v/>
      </c>
      <c r="AA273">
        <f>IF(ABS('Raw Data'!D268-'Raw Data'!E268)&lt;4, 'Raw Data'!Z268, 0)</f>
        <v/>
      </c>
      <c r="AB273" s="2">
        <f>IF($A273, 1, 0)</f>
        <v/>
      </c>
      <c r="AC273">
        <f>IF(AND('Raw Data'!E268&gt;'Raw Data'!D268, ABS('Raw Data'!E268-'Raw Data'!D268)&gt;7), 'Raw Data'!AA268, 0)</f>
        <v/>
      </c>
      <c r="AD273" s="2">
        <f>IF($A273, 1, 0)</f>
        <v/>
      </c>
      <c r="AE273">
        <f>IF(AND('Raw Data'!D268&gt;9, 'Raw Data'!E268&gt;9), 'Raw Data'!AL268, 0)</f>
        <v/>
      </c>
      <c r="AF273" s="2">
        <f>IF($A273, 1, 0)</f>
        <v/>
      </c>
      <c r="AG273">
        <f>IF(AE273=0, 'Raw Data'!AM268, 0)</f>
        <v/>
      </c>
      <c r="AH273" s="2">
        <f>IF($A273, 1, 0)</f>
        <v/>
      </c>
      <c r="AI273">
        <f>IF(AND('Raw Data'!$D268&gt;14, 'Raw Data'!$E268&gt;14), 'Raw Data'!AN268, 0)</f>
        <v/>
      </c>
      <c r="AJ273" s="2">
        <f>IF($A273, 1, 0)</f>
        <v/>
      </c>
      <c r="AK273">
        <f>IF(AI273=0, 'Raw Data'!AO268, 0)</f>
        <v/>
      </c>
      <c r="AL273" s="2">
        <f>IF($A273, 1, 0)</f>
        <v/>
      </c>
      <c r="AM273">
        <f>IF(AND('Raw Data'!$D268&gt;19, 'Raw Data'!$E268&gt;19), 'Raw Data'!AP268, 0)</f>
        <v/>
      </c>
      <c r="AN273" s="2">
        <f>IF($A273, 1, 0)</f>
        <v/>
      </c>
      <c r="AO273">
        <f>IF(AM273=0, 'Raw Data'!AQ268, 0)</f>
        <v/>
      </c>
      <c r="AP273" s="2">
        <f>IF($A273, 1, 0)</f>
        <v/>
      </c>
      <c r="AQ273">
        <f>IF(AND('Raw Data'!$D268&gt;24, 'Raw Data'!$E268&gt;24), 'Raw Data'!AR268, 0)</f>
        <v/>
      </c>
      <c r="AR273" s="2">
        <f>IF($A273, 1, 0)</f>
        <v/>
      </c>
      <c r="AS273">
        <f>IF(AQ273=0, 'Raw Data'!AS268, 0)</f>
        <v/>
      </c>
      <c r="AT273" s="2">
        <f>IF($A273, 1, 0)</f>
        <v/>
      </c>
      <c r="AU273">
        <f>IF(AND('Raw Data'!$D268&gt;29, 'Raw Data'!$E268&gt;29), 'Raw Data'!AT268, 0)</f>
        <v/>
      </c>
      <c r="AV273" s="2">
        <f>IF($A273, 1, 0)</f>
        <v/>
      </c>
      <c r="AW273">
        <f>IF(AU273=0, 'Raw Data'!AU268, 0)</f>
        <v/>
      </c>
      <c r="AX273" s="2">
        <f>IF($A273, 1, 0)</f>
        <v/>
      </c>
      <c r="AY273">
        <f>IF(ISNUMBER('Raw Data'!D268), IF(_xlfn.XLOOKUP(SMALL('Raw Data'!K268:N268, 1), K273:Q273, K273:Q273, 0)&gt;0, SMALL('Raw Data'!K268:N268, 1), 0), 0)</f>
        <v/>
      </c>
      <c r="AZ273" s="2">
        <f>IF($A273, 1, 0)</f>
        <v/>
      </c>
      <c r="BA273">
        <f>IF(ISNUMBER('Raw Data'!D268), IF(_xlfn.XLOOKUP(SMALL('Raw Data'!K268:N268, 2), K273:Q273, K273:Q273, 0)&gt;0, SMALL('Raw Data'!K268:N268, 2), 0), 0)</f>
        <v/>
      </c>
      <c r="BB273" s="2">
        <f>IF($A273, 1, 0)</f>
        <v/>
      </c>
      <c r="BC273">
        <f>IF(ISNUMBER('Raw Data'!D268), IF(_xlfn.XLOOKUP(SMALL('Raw Data'!K268:N268, 3), K273:Q273, K273:Q273, 0)&gt;0, SMALL('Raw Data'!K268:N268, 3), 0), 0)</f>
        <v/>
      </c>
      <c r="BD273" s="2">
        <f>IF($A273, 1, 0)</f>
        <v/>
      </c>
      <c r="BE273">
        <f>IF(ISNUMBER('Raw Data'!D268), IF(_xlfn.XLOOKUP(SMALL('Raw Data'!K268:N268, 4), K273:Q273, K273:Q273, 0)&gt;0, SMALL('Raw Data'!K268:N268, 4), 0), 0)</f>
        <v/>
      </c>
      <c r="BF273" s="2">
        <f>IF($A273, 1, 0)</f>
        <v/>
      </c>
      <c r="BG273">
        <f>IF(AND('Raw Data'!I268&lt;'Raw Data'!J268, 'Raw Data'!D268&gt;'Raw Data'!E268), 'Raw Data'!I268, IF(AND('Raw Data'!J268&lt;'Raw Data'!I268, 'Raw Data'!E268&gt;'Raw Data'!D268), 'Raw Data'!J268, 0))</f>
        <v/>
      </c>
      <c r="BH273">
        <f>IF(OR(AND('Raw Data'!I268&lt;'Raw Data'!J268, 'Raw Data'!I268&gt;BH$1), AND('Raw Data'!J268&lt;'Raw Data'!I268, 'Raw Data'!J268&gt;BH$1)), 1, 0)</f>
        <v/>
      </c>
      <c r="BI273">
        <f>IF(AND(BH273, ABS('Raw Data'!D268-'Raw Data'!E268)&lt;4), 'Raw Data'!Z268, 0)</f>
        <v/>
      </c>
      <c r="BJ273">
        <f>IF('Raw Data'!F268&gt;Analysis!BJ$1, 1, 0)</f>
        <v/>
      </c>
      <c r="BK273">
        <f>IF(BJ273, AQ273, 0)</f>
        <v/>
      </c>
      <c r="BL273">
        <f>IF(AND('Raw Data'!F268&lt;Analysis!BL$1, ISBLANK('Raw Data'!F268)=FALSE), 1, 0)</f>
        <v/>
      </c>
      <c r="BM273">
        <f>IF(BL273, AS273, 0)</f>
        <v/>
      </c>
      <c r="BN273">
        <f>IF(AND('Raw Data'!F268&lt;Analysis!BN$1, ISBLANK('Raw Data'!F268)=FALSE), 1, 0)</f>
        <v/>
      </c>
      <c r="BO273">
        <f>IF(BN273, AI273, 0)</f>
        <v/>
      </c>
    </row>
    <row r="274">
      <c r="A274" s="2">
        <f>'Raw Data'!A269</f>
        <v/>
      </c>
      <c r="B274" s="2">
        <f>IF(A274, 1, 0)</f>
        <v/>
      </c>
      <c r="C274">
        <f>IF('Raw Data'!D269&lt;'Raw Data'!E269, 'Raw Data'!J269, 0)</f>
        <v/>
      </c>
      <c r="D274" s="2">
        <f>IF(A274, 1, 0)</f>
        <v/>
      </c>
      <c r="E274">
        <f>IF('Raw Data'!D269&gt;'Raw Data'!E269, 'Raw Data'!I269, 0)</f>
        <v/>
      </c>
      <c r="F274" s="2">
        <f>IF('Raw Data'!F269&gt;0, 1, 0)</f>
        <v/>
      </c>
      <c r="G274">
        <f>IF(SUM('Raw Data'!D269:E269)&lt;'Raw Data'!F269, 'Raw Data'!H269, 0)</f>
        <v/>
      </c>
      <c r="H274">
        <f>IF('Raw Data'!F269&gt;0, 1, 0)</f>
        <v/>
      </c>
      <c r="I274">
        <f>IF(SUM('Raw Data'!D269:E269)&gt;'Raw Data'!F269, 'Raw Data'!G269, 0)</f>
        <v/>
      </c>
      <c r="J274" s="2">
        <f>IF($A274, 1, 0)</f>
        <v/>
      </c>
      <c r="K274">
        <f>IF(AND('Raw Data'!D269&gt;'Raw Data'!E269, ABS('Raw Data'!D269-'Raw Data'!E269)&lt;14), 'Raw Data'!K269, 0)</f>
        <v/>
      </c>
      <c r="L274" s="2">
        <f>IF($A274, 1, 0)</f>
        <v/>
      </c>
      <c r="M274">
        <f>IF(AND('Raw Data'!D269&gt;'Raw Data'!E269, ABS('Raw Data'!D269-'Raw Data'!E269)&gt;13), 'Raw Data'!L269, 0)</f>
        <v/>
      </c>
      <c r="N274" s="2">
        <f>IF($A274, 1, 0)</f>
        <v/>
      </c>
      <c r="O274">
        <f>IF(AND('Raw Data'!E269&gt;'Raw Data'!D269, ABS('Raw Data'!E269-'Raw Data'!D269)&lt;14), 'Raw Data'!M269, 0)</f>
        <v/>
      </c>
      <c r="P274" s="2">
        <f>IF($A274, 1, 0)</f>
        <v/>
      </c>
      <c r="Q274">
        <f>IF(AND('Raw Data'!E269&gt;'Raw Data'!D269, ABS('Raw Data'!E269-'Raw Data'!D269)&gt;13), 'Raw Data'!N269, 0)</f>
        <v/>
      </c>
      <c r="R274" s="2">
        <f>IF($A274, 1, 0)</f>
        <v/>
      </c>
      <c r="S274">
        <f>IF(AND('Raw Data'!D269&gt;'Raw Data'!E269, ABS('Raw Data'!E269-'Raw Data'!D269)&gt;7), 'Raw Data'!V269, 0)</f>
        <v/>
      </c>
      <c r="T274" s="2">
        <f>IF($A274, 1, 0)</f>
        <v/>
      </c>
      <c r="U274">
        <f>IF(ABS('Raw Data'!D269-'Raw Data'!E269)&lt;8, 'Raw Data'!W269, 0)</f>
        <v/>
      </c>
      <c r="V274" s="2">
        <f>IF($A274, 1, 0)</f>
        <v/>
      </c>
      <c r="W274">
        <f>IF(AND('Raw Data'!E269&gt;'Raw Data'!D269, ABS('Raw Data'!E269-'Raw Data'!D269)&gt;7), 'Raw Data'!X269, 0)</f>
        <v/>
      </c>
      <c r="X274" s="2">
        <f>IF($A274, 1, 0)</f>
        <v/>
      </c>
      <c r="Y274">
        <f>IF(AND('Raw Data'!D269&gt;'Raw Data'!E269, ABS('Raw Data'!E269-'Raw Data'!D269)&gt;3), 'Raw Data'!Y269, 0)</f>
        <v/>
      </c>
      <c r="Z274" s="2">
        <f>IF($A274, 1, 0)</f>
        <v/>
      </c>
      <c r="AA274">
        <f>IF(ABS('Raw Data'!D269-'Raw Data'!E269)&lt;4, 'Raw Data'!Z269, 0)</f>
        <v/>
      </c>
      <c r="AB274" s="2">
        <f>IF($A274, 1, 0)</f>
        <v/>
      </c>
      <c r="AC274">
        <f>IF(AND('Raw Data'!E269&gt;'Raw Data'!D269, ABS('Raw Data'!E269-'Raw Data'!D269)&gt;7), 'Raw Data'!AA269, 0)</f>
        <v/>
      </c>
      <c r="AD274" s="2">
        <f>IF($A274, 1, 0)</f>
        <v/>
      </c>
      <c r="AE274">
        <f>IF(AND('Raw Data'!D269&gt;9, 'Raw Data'!E269&gt;9), 'Raw Data'!AL269, 0)</f>
        <v/>
      </c>
      <c r="AF274" s="2">
        <f>IF($A274, 1, 0)</f>
        <v/>
      </c>
      <c r="AG274">
        <f>IF(AE274=0, 'Raw Data'!AM269, 0)</f>
        <v/>
      </c>
      <c r="AH274" s="2">
        <f>IF($A274, 1, 0)</f>
        <v/>
      </c>
      <c r="AI274">
        <f>IF(AND('Raw Data'!$D269&gt;14, 'Raw Data'!$E269&gt;14), 'Raw Data'!AN269, 0)</f>
        <v/>
      </c>
      <c r="AJ274" s="2">
        <f>IF($A274, 1, 0)</f>
        <v/>
      </c>
      <c r="AK274">
        <f>IF(AI274=0, 'Raw Data'!AO269, 0)</f>
        <v/>
      </c>
      <c r="AL274" s="2">
        <f>IF($A274, 1, 0)</f>
        <v/>
      </c>
      <c r="AM274">
        <f>IF(AND('Raw Data'!$D269&gt;19, 'Raw Data'!$E269&gt;19), 'Raw Data'!AP269, 0)</f>
        <v/>
      </c>
      <c r="AN274" s="2">
        <f>IF($A274, 1, 0)</f>
        <v/>
      </c>
      <c r="AO274">
        <f>IF(AM274=0, 'Raw Data'!AQ269, 0)</f>
        <v/>
      </c>
      <c r="AP274" s="2">
        <f>IF($A274, 1, 0)</f>
        <v/>
      </c>
      <c r="AQ274">
        <f>IF(AND('Raw Data'!$D269&gt;24, 'Raw Data'!$E269&gt;24), 'Raw Data'!AR269, 0)</f>
        <v/>
      </c>
      <c r="AR274" s="2">
        <f>IF($A274, 1, 0)</f>
        <v/>
      </c>
      <c r="AS274">
        <f>IF(AQ274=0, 'Raw Data'!AS269, 0)</f>
        <v/>
      </c>
      <c r="AT274" s="2">
        <f>IF($A274, 1, 0)</f>
        <v/>
      </c>
      <c r="AU274">
        <f>IF(AND('Raw Data'!$D269&gt;29, 'Raw Data'!$E269&gt;29), 'Raw Data'!AT269, 0)</f>
        <v/>
      </c>
      <c r="AV274" s="2">
        <f>IF($A274, 1, 0)</f>
        <v/>
      </c>
      <c r="AW274">
        <f>IF(AU274=0, 'Raw Data'!AU269, 0)</f>
        <v/>
      </c>
      <c r="AX274" s="2">
        <f>IF($A274, 1, 0)</f>
        <v/>
      </c>
      <c r="AY274">
        <f>IF(ISNUMBER('Raw Data'!D269), IF(_xlfn.XLOOKUP(SMALL('Raw Data'!K269:N269, 1), K274:Q274, K274:Q274, 0)&gt;0, SMALL('Raw Data'!K269:N269, 1), 0), 0)</f>
        <v/>
      </c>
      <c r="AZ274" s="2">
        <f>IF($A274, 1, 0)</f>
        <v/>
      </c>
      <c r="BA274">
        <f>IF(ISNUMBER('Raw Data'!D269), IF(_xlfn.XLOOKUP(SMALL('Raw Data'!K269:N269, 2), K274:Q274, K274:Q274, 0)&gt;0, SMALL('Raw Data'!K269:N269, 2), 0), 0)</f>
        <v/>
      </c>
      <c r="BB274" s="2">
        <f>IF($A274, 1, 0)</f>
        <v/>
      </c>
      <c r="BC274">
        <f>IF(ISNUMBER('Raw Data'!D269), IF(_xlfn.XLOOKUP(SMALL('Raw Data'!K269:N269, 3), K274:Q274, K274:Q274, 0)&gt;0, SMALL('Raw Data'!K269:N269, 3), 0), 0)</f>
        <v/>
      </c>
      <c r="BD274" s="2">
        <f>IF($A274, 1, 0)</f>
        <v/>
      </c>
      <c r="BE274">
        <f>IF(ISNUMBER('Raw Data'!D269), IF(_xlfn.XLOOKUP(SMALL('Raw Data'!K269:N269, 4), K274:Q274, K274:Q274, 0)&gt;0, SMALL('Raw Data'!K269:N269, 4), 0), 0)</f>
        <v/>
      </c>
      <c r="BF274" s="2">
        <f>IF($A274, 1, 0)</f>
        <v/>
      </c>
      <c r="BG274">
        <f>IF(AND('Raw Data'!I269&lt;'Raw Data'!J269, 'Raw Data'!D269&gt;'Raw Data'!E269), 'Raw Data'!I269, IF(AND('Raw Data'!J269&lt;'Raw Data'!I269, 'Raw Data'!E269&gt;'Raw Data'!D269), 'Raw Data'!J269, 0))</f>
        <v/>
      </c>
      <c r="BH274">
        <f>IF(OR(AND('Raw Data'!I269&lt;'Raw Data'!J269, 'Raw Data'!I269&gt;BH$1), AND('Raw Data'!J269&lt;'Raw Data'!I269, 'Raw Data'!J269&gt;BH$1)), 1, 0)</f>
        <v/>
      </c>
      <c r="BI274">
        <f>IF(AND(BH274, ABS('Raw Data'!D269-'Raw Data'!E269)&lt;4), 'Raw Data'!Z269, 0)</f>
        <v/>
      </c>
      <c r="BJ274">
        <f>IF('Raw Data'!F269&gt;Analysis!BJ$1, 1, 0)</f>
        <v/>
      </c>
      <c r="BK274">
        <f>IF(BJ274, AQ274, 0)</f>
        <v/>
      </c>
      <c r="BL274">
        <f>IF(AND('Raw Data'!F269&lt;Analysis!BL$1, ISBLANK('Raw Data'!F269)=FALSE), 1, 0)</f>
        <v/>
      </c>
      <c r="BM274">
        <f>IF(BL274, AS274, 0)</f>
        <v/>
      </c>
      <c r="BN274">
        <f>IF(AND('Raw Data'!F269&lt;Analysis!BN$1, ISBLANK('Raw Data'!F269)=FALSE), 1, 0)</f>
        <v/>
      </c>
      <c r="BO274">
        <f>IF(BN274, AI274, 0)</f>
        <v/>
      </c>
    </row>
    <row r="275">
      <c r="A275" s="2">
        <f>'Raw Data'!A270</f>
        <v/>
      </c>
      <c r="B275" s="2">
        <f>IF(A275, 1, 0)</f>
        <v/>
      </c>
      <c r="C275">
        <f>IF('Raw Data'!D270&lt;'Raw Data'!E270, 'Raw Data'!J270, 0)</f>
        <v/>
      </c>
      <c r="D275" s="2">
        <f>IF(A275, 1, 0)</f>
        <v/>
      </c>
      <c r="E275">
        <f>IF('Raw Data'!D270&gt;'Raw Data'!E270, 'Raw Data'!I270, 0)</f>
        <v/>
      </c>
      <c r="F275" s="2">
        <f>IF('Raw Data'!F270&gt;0, 1, 0)</f>
        <v/>
      </c>
      <c r="G275">
        <f>IF(SUM('Raw Data'!D270:E270)&lt;'Raw Data'!F270, 'Raw Data'!H270, 0)</f>
        <v/>
      </c>
      <c r="H275">
        <f>IF('Raw Data'!F270&gt;0, 1, 0)</f>
        <v/>
      </c>
      <c r="I275">
        <f>IF(SUM('Raw Data'!D270:E270)&gt;'Raw Data'!F270, 'Raw Data'!G270, 0)</f>
        <v/>
      </c>
      <c r="J275" s="2">
        <f>IF($A275, 1, 0)</f>
        <v/>
      </c>
      <c r="K275">
        <f>IF(AND('Raw Data'!D270&gt;'Raw Data'!E270, ABS('Raw Data'!D270-'Raw Data'!E270)&lt;14), 'Raw Data'!K270, 0)</f>
        <v/>
      </c>
      <c r="L275" s="2">
        <f>IF($A275, 1, 0)</f>
        <v/>
      </c>
      <c r="M275">
        <f>IF(AND('Raw Data'!D270&gt;'Raw Data'!E270, ABS('Raw Data'!D270-'Raw Data'!E270)&gt;13), 'Raw Data'!L270, 0)</f>
        <v/>
      </c>
      <c r="N275" s="2">
        <f>IF($A275, 1, 0)</f>
        <v/>
      </c>
      <c r="O275">
        <f>IF(AND('Raw Data'!E270&gt;'Raw Data'!D270, ABS('Raw Data'!E270-'Raw Data'!D270)&lt;14), 'Raw Data'!M270, 0)</f>
        <v/>
      </c>
      <c r="P275" s="2">
        <f>IF($A275, 1, 0)</f>
        <v/>
      </c>
      <c r="Q275">
        <f>IF(AND('Raw Data'!E270&gt;'Raw Data'!D270, ABS('Raw Data'!E270-'Raw Data'!D270)&gt;13), 'Raw Data'!N270, 0)</f>
        <v/>
      </c>
      <c r="R275" s="2">
        <f>IF($A275, 1, 0)</f>
        <v/>
      </c>
      <c r="S275">
        <f>IF(AND('Raw Data'!D270&gt;'Raw Data'!E270, ABS('Raw Data'!E270-'Raw Data'!D270)&gt;7), 'Raw Data'!V270, 0)</f>
        <v/>
      </c>
      <c r="T275" s="2">
        <f>IF($A275, 1, 0)</f>
        <v/>
      </c>
      <c r="U275">
        <f>IF(ABS('Raw Data'!D270-'Raw Data'!E270)&lt;8, 'Raw Data'!W270, 0)</f>
        <v/>
      </c>
      <c r="V275" s="2">
        <f>IF($A275, 1, 0)</f>
        <v/>
      </c>
      <c r="W275">
        <f>IF(AND('Raw Data'!E270&gt;'Raw Data'!D270, ABS('Raw Data'!E270-'Raw Data'!D270)&gt;7), 'Raw Data'!X270, 0)</f>
        <v/>
      </c>
      <c r="X275" s="2">
        <f>IF($A275, 1, 0)</f>
        <v/>
      </c>
      <c r="Y275">
        <f>IF(AND('Raw Data'!D270&gt;'Raw Data'!E270, ABS('Raw Data'!E270-'Raw Data'!D270)&gt;3), 'Raw Data'!Y270, 0)</f>
        <v/>
      </c>
      <c r="Z275" s="2">
        <f>IF($A275, 1, 0)</f>
        <v/>
      </c>
      <c r="AA275">
        <f>IF(ABS('Raw Data'!D270-'Raw Data'!E270)&lt;4, 'Raw Data'!Z270, 0)</f>
        <v/>
      </c>
      <c r="AB275" s="2">
        <f>IF($A275, 1, 0)</f>
        <v/>
      </c>
      <c r="AC275">
        <f>IF(AND('Raw Data'!E270&gt;'Raw Data'!D270, ABS('Raw Data'!E270-'Raw Data'!D270)&gt;7), 'Raw Data'!AA270, 0)</f>
        <v/>
      </c>
      <c r="AD275" s="2">
        <f>IF($A275, 1, 0)</f>
        <v/>
      </c>
      <c r="AE275">
        <f>IF(AND('Raw Data'!D270&gt;9, 'Raw Data'!E270&gt;9), 'Raw Data'!AL270, 0)</f>
        <v/>
      </c>
      <c r="AF275" s="2">
        <f>IF($A275, 1, 0)</f>
        <v/>
      </c>
      <c r="AG275">
        <f>IF(AE275=0, 'Raw Data'!AM270, 0)</f>
        <v/>
      </c>
      <c r="AH275" s="2">
        <f>IF($A275, 1, 0)</f>
        <v/>
      </c>
      <c r="AI275">
        <f>IF(AND('Raw Data'!$D270&gt;14, 'Raw Data'!$E270&gt;14), 'Raw Data'!AN270, 0)</f>
        <v/>
      </c>
      <c r="AJ275" s="2">
        <f>IF($A275, 1, 0)</f>
        <v/>
      </c>
      <c r="AK275">
        <f>IF(AI275=0, 'Raw Data'!AO270, 0)</f>
        <v/>
      </c>
      <c r="AL275" s="2">
        <f>IF($A275, 1, 0)</f>
        <v/>
      </c>
      <c r="AM275">
        <f>IF(AND('Raw Data'!$D270&gt;19, 'Raw Data'!$E270&gt;19), 'Raw Data'!AP270, 0)</f>
        <v/>
      </c>
      <c r="AN275" s="2">
        <f>IF($A275, 1, 0)</f>
        <v/>
      </c>
      <c r="AO275">
        <f>IF(AM275=0, 'Raw Data'!AQ270, 0)</f>
        <v/>
      </c>
      <c r="AP275" s="2">
        <f>IF($A275, 1, 0)</f>
        <v/>
      </c>
      <c r="AQ275">
        <f>IF(AND('Raw Data'!$D270&gt;24, 'Raw Data'!$E270&gt;24), 'Raw Data'!AR270, 0)</f>
        <v/>
      </c>
      <c r="AR275" s="2">
        <f>IF($A275, 1, 0)</f>
        <v/>
      </c>
      <c r="AS275">
        <f>IF(AQ275=0, 'Raw Data'!AS270, 0)</f>
        <v/>
      </c>
      <c r="AT275" s="2">
        <f>IF($A275, 1, 0)</f>
        <v/>
      </c>
      <c r="AU275">
        <f>IF(AND('Raw Data'!$D270&gt;29, 'Raw Data'!$E270&gt;29), 'Raw Data'!AT270, 0)</f>
        <v/>
      </c>
      <c r="AV275" s="2">
        <f>IF($A275, 1, 0)</f>
        <v/>
      </c>
      <c r="AW275">
        <f>IF(AU275=0, 'Raw Data'!AU270, 0)</f>
        <v/>
      </c>
      <c r="AX275" s="2">
        <f>IF($A275, 1, 0)</f>
        <v/>
      </c>
      <c r="AY275">
        <f>IF(ISNUMBER('Raw Data'!D270), IF(_xlfn.XLOOKUP(SMALL('Raw Data'!K270:N270, 1), K275:Q275, K275:Q275, 0)&gt;0, SMALL('Raw Data'!K270:N270, 1), 0), 0)</f>
        <v/>
      </c>
      <c r="AZ275" s="2">
        <f>IF($A275, 1, 0)</f>
        <v/>
      </c>
      <c r="BA275">
        <f>IF(ISNUMBER('Raw Data'!D270), IF(_xlfn.XLOOKUP(SMALL('Raw Data'!K270:N270, 2), K275:Q275, K275:Q275, 0)&gt;0, SMALL('Raw Data'!K270:N270, 2), 0), 0)</f>
        <v/>
      </c>
      <c r="BB275" s="2">
        <f>IF($A275, 1, 0)</f>
        <v/>
      </c>
      <c r="BC275">
        <f>IF(ISNUMBER('Raw Data'!D270), IF(_xlfn.XLOOKUP(SMALL('Raw Data'!K270:N270, 3), K275:Q275, K275:Q275, 0)&gt;0, SMALL('Raw Data'!K270:N270, 3), 0), 0)</f>
        <v/>
      </c>
      <c r="BD275" s="2">
        <f>IF($A275, 1, 0)</f>
        <v/>
      </c>
      <c r="BE275">
        <f>IF(ISNUMBER('Raw Data'!D270), IF(_xlfn.XLOOKUP(SMALL('Raw Data'!K270:N270, 4), K275:Q275, K275:Q275, 0)&gt;0, SMALL('Raw Data'!K270:N270, 4), 0), 0)</f>
        <v/>
      </c>
      <c r="BF275" s="2">
        <f>IF($A275, 1, 0)</f>
        <v/>
      </c>
      <c r="BG275">
        <f>IF(AND('Raw Data'!I270&lt;'Raw Data'!J270, 'Raw Data'!D270&gt;'Raw Data'!E270), 'Raw Data'!I270, IF(AND('Raw Data'!J270&lt;'Raw Data'!I270, 'Raw Data'!E270&gt;'Raw Data'!D270), 'Raw Data'!J270, 0))</f>
        <v/>
      </c>
      <c r="BH275">
        <f>IF(OR(AND('Raw Data'!I270&lt;'Raw Data'!J270, 'Raw Data'!I270&gt;BH$1), AND('Raw Data'!J270&lt;'Raw Data'!I270, 'Raw Data'!J270&gt;BH$1)), 1, 0)</f>
        <v/>
      </c>
      <c r="BI275">
        <f>IF(AND(BH275, ABS('Raw Data'!D270-'Raw Data'!E270)&lt;4), 'Raw Data'!Z270, 0)</f>
        <v/>
      </c>
      <c r="BJ275">
        <f>IF('Raw Data'!F270&gt;Analysis!BJ$1, 1, 0)</f>
        <v/>
      </c>
      <c r="BK275">
        <f>IF(BJ275, AQ275, 0)</f>
        <v/>
      </c>
      <c r="BL275">
        <f>IF(AND('Raw Data'!F270&lt;Analysis!BL$1, ISBLANK('Raw Data'!F270)=FALSE), 1, 0)</f>
        <v/>
      </c>
      <c r="BM275">
        <f>IF(BL275, AS275, 0)</f>
        <v/>
      </c>
      <c r="BN275">
        <f>IF(AND('Raw Data'!F270&lt;Analysis!BN$1, ISBLANK('Raw Data'!F270)=FALSE), 1, 0)</f>
        <v/>
      </c>
      <c r="BO275">
        <f>IF(BN275, AI275, 0)</f>
        <v/>
      </c>
    </row>
    <row r="276">
      <c r="A276" s="2">
        <f>'Raw Data'!A271</f>
        <v/>
      </c>
      <c r="B276" s="2">
        <f>IF(A276, 1, 0)</f>
        <v/>
      </c>
      <c r="C276">
        <f>IF('Raw Data'!D271&lt;'Raw Data'!E271, 'Raw Data'!J271, 0)</f>
        <v/>
      </c>
      <c r="D276" s="2">
        <f>IF(A276, 1, 0)</f>
        <v/>
      </c>
      <c r="E276">
        <f>IF('Raw Data'!D271&gt;'Raw Data'!E271, 'Raw Data'!I271, 0)</f>
        <v/>
      </c>
      <c r="F276" s="2">
        <f>IF('Raw Data'!F271&gt;0, 1, 0)</f>
        <v/>
      </c>
      <c r="G276">
        <f>IF(SUM('Raw Data'!D271:E271)&lt;'Raw Data'!F271, 'Raw Data'!H271, 0)</f>
        <v/>
      </c>
      <c r="H276">
        <f>IF('Raw Data'!F271&gt;0, 1, 0)</f>
        <v/>
      </c>
      <c r="I276">
        <f>IF(SUM('Raw Data'!D271:E271)&gt;'Raw Data'!F271, 'Raw Data'!G271, 0)</f>
        <v/>
      </c>
      <c r="J276" s="2">
        <f>IF($A276, 1, 0)</f>
        <v/>
      </c>
      <c r="K276">
        <f>IF(AND('Raw Data'!D271&gt;'Raw Data'!E271, ABS('Raw Data'!D271-'Raw Data'!E271)&lt;14), 'Raw Data'!K271, 0)</f>
        <v/>
      </c>
      <c r="L276" s="2">
        <f>IF($A276, 1, 0)</f>
        <v/>
      </c>
      <c r="M276">
        <f>IF(AND('Raw Data'!D271&gt;'Raw Data'!E271, ABS('Raw Data'!D271-'Raw Data'!E271)&gt;13), 'Raw Data'!L271, 0)</f>
        <v/>
      </c>
      <c r="N276" s="2">
        <f>IF($A276, 1, 0)</f>
        <v/>
      </c>
      <c r="O276">
        <f>IF(AND('Raw Data'!E271&gt;'Raw Data'!D271, ABS('Raw Data'!E271-'Raw Data'!D271)&lt;14), 'Raw Data'!M271, 0)</f>
        <v/>
      </c>
      <c r="P276" s="2">
        <f>IF($A276, 1, 0)</f>
        <v/>
      </c>
      <c r="Q276">
        <f>IF(AND('Raw Data'!E271&gt;'Raw Data'!D271, ABS('Raw Data'!E271-'Raw Data'!D271)&gt;13), 'Raw Data'!N271, 0)</f>
        <v/>
      </c>
      <c r="R276" s="2">
        <f>IF($A276, 1, 0)</f>
        <v/>
      </c>
      <c r="S276">
        <f>IF(AND('Raw Data'!D271&gt;'Raw Data'!E271, ABS('Raw Data'!E271-'Raw Data'!D271)&gt;7), 'Raw Data'!V271, 0)</f>
        <v/>
      </c>
      <c r="T276" s="2">
        <f>IF($A276, 1, 0)</f>
        <v/>
      </c>
      <c r="U276">
        <f>IF(ABS('Raw Data'!D271-'Raw Data'!E271)&lt;8, 'Raw Data'!W271, 0)</f>
        <v/>
      </c>
      <c r="V276" s="2">
        <f>IF($A276, 1, 0)</f>
        <v/>
      </c>
      <c r="W276">
        <f>IF(AND('Raw Data'!E271&gt;'Raw Data'!D271, ABS('Raw Data'!E271-'Raw Data'!D271)&gt;7), 'Raw Data'!X271, 0)</f>
        <v/>
      </c>
      <c r="X276" s="2">
        <f>IF($A276, 1, 0)</f>
        <v/>
      </c>
      <c r="Y276">
        <f>IF(AND('Raw Data'!D271&gt;'Raw Data'!E271, ABS('Raw Data'!E271-'Raw Data'!D271)&gt;3), 'Raw Data'!Y271, 0)</f>
        <v/>
      </c>
      <c r="Z276" s="2">
        <f>IF($A276, 1, 0)</f>
        <v/>
      </c>
      <c r="AA276">
        <f>IF(ABS('Raw Data'!D271-'Raw Data'!E271)&lt;4, 'Raw Data'!Z271, 0)</f>
        <v/>
      </c>
      <c r="AB276" s="2">
        <f>IF($A276, 1, 0)</f>
        <v/>
      </c>
      <c r="AC276">
        <f>IF(AND('Raw Data'!E271&gt;'Raw Data'!D271, ABS('Raw Data'!E271-'Raw Data'!D271)&gt;7), 'Raw Data'!AA271, 0)</f>
        <v/>
      </c>
      <c r="AD276" s="2">
        <f>IF($A276, 1, 0)</f>
        <v/>
      </c>
      <c r="AE276">
        <f>IF(AND('Raw Data'!D271&gt;9, 'Raw Data'!E271&gt;9), 'Raw Data'!AL271, 0)</f>
        <v/>
      </c>
      <c r="AF276" s="2">
        <f>IF($A276, 1, 0)</f>
        <v/>
      </c>
      <c r="AG276">
        <f>IF(AE276=0, 'Raw Data'!AM271, 0)</f>
        <v/>
      </c>
      <c r="AH276" s="2">
        <f>IF($A276, 1, 0)</f>
        <v/>
      </c>
      <c r="AI276">
        <f>IF(AND('Raw Data'!$D271&gt;14, 'Raw Data'!$E271&gt;14), 'Raw Data'!AN271, 0)</f>
        <v/>
      </c>
      <c r="AJ276" s="2">
        <f>IF($A276, 1, 0)</f>
        <v/>
      </c>
      <c r="AK276">
        <f>IF(AI276=0, 'Raw Data'!AO271, 0)</f>
        <v/>
      </c>
      <c r="AL276" s="2">
        <f>IF($A276, 1, 0)</f>
        <v/>
      </c>
      <c r="AM276">
        <f>IF(AND('Raw Data'!$D271&gt;19, 'Raw Data'!$E271&gt;19), 'Raw Data'!AP271, 0)</f>
        <v/>
      </c>
      <c r="AN276" s="2">
        <f>IF($A276, 1, 0)</f>
        <v/>
      </c>
      <c r="AO276">
        <f>IF(AM276=0, 'Raw Data'!AQ271, 0)</f>
        <v/>
      </c>
      <c r="AP276" s="2">
        <f>IF($A276, 1, 0)</f>
        <v/>
      </c>
      <c r="AQ276">
        <f>IF(AND('Raw Data'!$D271&gt;24, 'Raw Data'!$E271&gt;24), 'Raw Data'!AR271, 0)</f>
        <v/>
      </c>
      <c r="AR276" s="2">
        <f>IF($A276, 1, 0)</f>
        <v/>
      </c>
      <c r="AS276">
        <f>IF(AQ276=0, 'Raw Data'!AS271, 0)</f>
        <v/>
      </c>
      <c r="AT276" s="2">
        <f>IF($A276, 1, 0)</f>
        <v/>
      </c>
      <c r="AU276">
        <f>IF(AND('Raw Data'!$D271&gt;29, 'Raw Data'!$E271&gt;29), 'Raw Data'!AT271, 0)</f>
        <v/>
      </c>
      <c r="AV276" s="2">
        <f>IF($A276, 1, 0)</f>
        <v/>
      </c>
      <c r="AW276">
        <f>IF(AU276=0, 'Raw Data'!AU271, 0)</f>
        <v/>
      </c>
      <c r="AX276" s="2">
        <f>IF($A276, 1, 0)</f>
        <v/>
      </c>
      <c r="AY276">
        <f>IF(ISNUMBER('Raw Data'!D271), IF(_xlfn.XLOOKUP(SMALL('Raw Data'!K271:N271, 1), K276:Q276, K276:Q276, 0)&gt;0, SMALL('Raw Data'!K271:N271, 1), 0), 0)</f>
        <v/>
      </c>
      <c r="AZ276" s="2">
        <f>IF($A276, 1, 0)</f>
        <v/>
      </c>
      <c r="BA276">
        <f>IF(ISNUMBER('Raw Data'!D271), IF(_xlfn.XLOOKUP(SMALL('Raw Data'!K271:N271, 2), K276:Q276, K276:Q276, 0)&gt;0, SMALL('Raw Data'!K271:N271, 2), 0), 0)</f>
        <v/>
      </c>
      <c r="BB276" s="2">
        <f>IF($A276, 1, 0)</f>
        <v/>
      </c>
      <c r="BC276">
        <f>IF(ISNUMBER('Raw Data'!D271), IF(_xlfn.XLOOKUP(SMALL('Raw Data'!K271:N271, 3), K276:Q276, K276:Q276, 0)&gt;0, SMALL('Raw Data'!K271:N271, 3), 0), 0)</f>
        <v/>
      </c>
      <c r="BD276" s="2">
        <f>IF($A276, 1, 0)</f>
        <v/>
      </c>
      <c r="BE276">
        <f>IF(ISNUMBER('Raw Data'!D271), IF(_xlfn.XLOOKUP(SMALL('Raw Data'!K271:N271, 4), K276:Q276, K276:Q276, 0)&gt;0, SMALL('Raw Data'!K271:N271, 4), 0), 0)</f>
        <v/>
      </c>
      <c r="BF276" s="2">
        <f>IF($A276, 1, 0)</f>
        <v/>
      </c>
      <c r="BG276">
        <f>IF(AND('Raw Data'!I271&lt;'Raw Data'!J271, 'Raw Data'!D271&gt;'Raw Data'!E271), 'Raw Data'!I271, IF(AND('Raw Data'!J271&lt;'Raw Data'!I271, 'Raw Data'!E271&gt;'Raw Data'!D271), 'Raw Data'!J271, 0))</f>
        <v/>
      </c>
      <c r="BH276">
        <f>IF(OR(AND('Raw Data'!I271&lt;'Raw Data'!J271, 'Raw Data'!I271&gt;BH$1), AND('Raw Data'!J271&lt;'Raw Data'!I271, 'Raw Data'!J271&gt;BH$1)), 1, 0)</f>
        <v/>
      </c>
      <c r="BI276">
        <f>IF(AND(BH276, ABS('Raw Data'!D271-'Raw Data'!E271)&lt;4), 'Raw Data'!Z271, 0)</f>
        <v/>
      </c>
      <c r="BJ276">
        <f>IF('Raw Data'!F271&gt;Analysis!BJ$1, 1, 0)</f>
        <v/>
      </c>
      <c r="BK276">
        <f>IF(BJ276, AQ276, 0)</f>
        <v/>
      </c>
      <c r="BL276">
        <f>IF(AND('Raw Data'!F271&lt;Analysis!BL$1, ISBLANK('Raw Data'!F271)=FALSE), 1, 0)</f>
        <v/>
      </c>
      <c r="BM276">
        <f>IF(BL276, AS276, 0)</f>
        <v/>
      </c>
      <c r="BN276">
        <f>IF(AND('Raw Data'!F271&lt;Analysis!BN$1, ISBLANK('Raw Data'!F271)=FALSE), 1, 0)</f>
        <v/>
      </c>
      <c r="BO276">
        <f>IF(BN276, AI276, 0)</f>
        <v/>
      </c>
    </row>
    <row r="277">
      <c r="A277" s="2">
        <f>'Raw Data'!A272</f>
        <v/>
      </c>
      <c r="B277" s="2">
        <f>IF(A277, 1, 0)</f>
        <v/>
      </c>
      <c r="C277">
        <f>IF('Raw Data'!D272&lt;'Raw Data'!E272, 'Raw Data'!J272, 0)</f>
        <v/>
      </c>
      <c r="D277" s="2">
        <f>IF(A277, 1, 0)</f>
        <v/>
      </c>
      <c r="E277">
        <f>IF('Raw Data'!D272&gt;'Raw Data'!E272, 'Raw Data'!I272, 0)</f>
        <v/>
      </c>
      <c r="F277" s="2">
        <f>IF('Raw Data'!F272&gt;0, 1, 0)</f>
        <v/>
      </c>
      <c r="G277">
        <f>IF(SUM('Raw Data'!D272:E272)&lt;'Raw Data'!F272, 'Raw Data'!H272, 0)</f>
        <v/>
      </c>
      <c r="H277">
        <f>IF('Raw Data'!F272&gt;0, 1, 0)</f>
        <v/>
      </c>
      <c r="I277">
        <f>IF(SUM('Raw Data'!D272:E272)&gt;'Raw Data'!F272, 'Raw Data'!G272, 0)</f>
        <v/>
      </c>
      <c r="J277" s="2">
        <f>IF($A277, 1, 0)</f>
        <v/>
      </c>
      <c r="K277">
        <f>IF(AND('Raw Data'!D272&gt;'Raw Data'!E272, ABS('Raw Data'!D272-'Raw Data'!E272)&lt;14), 'Raw Data'!K272, 0)</f>
        <v/>
      </c>
      <c r="L277" s="2">
        <f>IF($A277, 1, 0)</f>
        <v/>
      </c>
      <c r="M277">
        <f>IF(AND('Raw Data'!D272&gt;'Raw Data'!E272, ABS('Raw Data'!D272-'Raw Data'!E272)&gt;13), 'Raw Data'!L272, 0)</f>
        <v/>
      </c>
      <c r="N277" s="2">
        <f>IF($A277, 1, 0)</f>
        <v/>
      </c>
      <c r="O277">
        <f>IF(AND('Raw Data'!E272&gt;'Raw Data'!D272, ABS('Raw Data'!E272-'Raw Data'!D272)&lt;14), 'Raw Data'!M272, 0)</f>
        <v/>
      </c>
      <c r="P277" s="2">
        <f>IF($A277, 1, 0)</f>
        <v/>
      </c>
      <c r="Q277">
        <f>IF(AND('Raw Data'!E272&gt;'Raw Data'!D272, ABS('Raw Data'!E272-'Raw Data'!D272)&gt;13), 'Raw Data'!N272, 0)</f>
        <v/>
      </c>
      <c r="R277" s="2">
        <f>IF($A277, 1, 0)</f>
        <v/>
      </c>
      <c r="S277">
        <f>IF(AND('Raw Data'!D272&gt;'Raw Data'!E272, ABS('Raw Data'!E272-'Raw Data'!D272)&gt;7), 'Raw Data'!V272, 0)</f>
        <v/>
      </c>
      <c r="T277" s="2">
        <f>IF($A277, 1, 0)</f>
        <v/>
      </c>
      <c r="U277">
        <f>IF(ABS('Raw Data'!D272-'Raw Data'!E272)&lt;8, 'Raw Data'!W272, 0)</f>
        <v/>
      </c>
      <c r="V277" s="2">
        <f>IF($A277, 1, 0)</f>
        <v/>
      </c>
      <c r="W277">
        <f>IF(AND('Raw Data'!E272&gt;'Raw Data'!D272, ABS('Raw Data'!E272-'Raw Data'!D272)&gt;7), 'Raw Data'!X272, 0)</f>
        <v/>
      </c>
      <c r="X277" s="2">
        <f>IF($A277, 1, 0)</f>
        <v/>
      </c>
      <c r="Y277">
        <f>IF(AND('Raw Data'!D272&gt;'Raw Data'!E272, ABS('Raw Data'!E272-'Raw Data'!D272)&gt;3), 'Raw Data'!Y272, 0)</f>
        <v/>
      </c>
      <c r="Z277" s="2">
        <f>IF($A277, 1, 0)</f>
        <v/>
      </c>
      <c r="AA277">
        <f>IF(ABS('Raw Data'!D272-'Raw Data'!E272)&lt;4, 'Raw Data'!Z272, 0)</f>
        <v/>
      </c>
      <c r="AB277" s="2">
        <f>IF($A277, 1, 0)</f>
        <v/>
      </c>
      <c r="AC277">
        <f>IF(AND('Raw Data'!E272&gt;'Raw Data'!D272, ABS('Raw Data'!E272-'Raw Data'!D272)&gt;7), 'Raw Data'!AA272, 0)</f>
        <v/>
      </c>
      <c r="AD277" s="2">
        <f>IF($A277, 1, 0)</f>
        <v/>
      </c>
      <c r="AE277">
        <f>IF(AND('Raw Data'!D272&gt;9, 'Raw Data'!E272&gt;9), 'Raw Data'!AL272, 0)</f>
        <v/>
      </c>
      <c r="AF277" s="2">
        <f>IF($A277, 1, 0)</f>
        <v/>
      </c>
      <c r="AG277">
        <f>IF(AE277=0, 'Raw Data'!AM272, 0)</f>
        <v/>
      </c>
      <c r="AH277" s="2">
        <f>IF($A277, 1, 0)</f>
        <v/>
      </c>
      <c r="AI277">
        <f>IF(AND('Raw Data'!$D272&gt;14, 'Raw Data'!$E272&gt;14), 'Raw Data'!AN272, 0)</f>
        <v/>
      </c>
      <c r="AJ277" s="2">
        <f>IF($A277, 1, 0)</f>
        <v/>
      </c>
      <c r="AK277">
        <f>IF(AI277=0, 'Raw Data'!AO272, 0)</f>
        <v/>
      </c>
      <c r="AL277" s="2">
        <f>IF($A277, 1, 0)</f>
        <v/>
      </c>
      <c r="AM277">
        <f>IF(AND('Raw Data'!$D272&gt;19, 'Raw Data'!$E272&gt;19), 'Raw Data'!AP272, 0)</f>
        <v/>
      </c>
      <c r="AN277" s="2">
        <f>IF($A277, 1, 0)</f>
        <v/>
      </c>
      <c r="AO277">
        <f>IF(AM277=0, 'Raw Data'!AQ272, 0)</f>
        <v/>
      </c>
      <c r="AP277" s="2">
        <f>IF($A277, 1, 0)</f>
        <v/>
      </c>
      <c r="AQ277">
        <f>IF(AND('Raw Data'!$D272&gt;24, 'Raw Data'!$E272&gt;24), 'Raw Data'!AR272, 0)</f>
        <v/>
      </c>
      <c r="AR277" s="2">
        <f>IF($A277, 1, 0)</f>
        <v/>
      </c>
      <c r="AS277">
        <f>IF(AQ277=0, 'Raw Data'!AS272, 0)</f>
        <v/>
      </c>
      <c r="AT277" s="2">
        <f>IF($A277, 1, 0)</f>
        <v/>
      </c>
      <c r="AU277">
        <f>IF(AND('Raw Data'!$D272&gt;29, 'Raw Data'!$E272&gt;29), 'Raw Data'!AT272, 0)</f>
        <v/>
      </c>
      <c r="AV277" s="2">
        <f>IF($A277, 1, 0)</f>
        <v/>
      </c>
      <c r="AW277">
        <f>IF(AU277=0, 'Raw Data'!AU272, 0)</f>
        <v/>
      </c>
      <c r="AX277" s="2">
        <f>IF($A277, 1, 0)</f>
        <v/>
      </c>
      <c r="AY277">
        <f>IF(ISNUMBER('Raw Data'!D272), IF(_xlfn.XLOOKUP(SMALL('Raw Data'!K272:N272, 1), K277:Q277, K277:Q277, 0)&gt;0, SMALL('Raw Data'!K272:N272, 1), 0), 0)</f>
        <v/>
      </c>
      <c r="AZ277" s="2">
        <f>IF($A277, 1, 0)</f>
        <v/>
      </c>
      <c r="BA277">
        <f>IF(ISNUMBER('Raw Data'!D272), IF(_xlfn.XLOOKUP(SMALL('Raw Data'!K272:N272, 2), K277:Q277, K277:Q277, 0)&gt;0, SMALL('Raw Data'!K272:N272, 2), 0), 0)</f>
        <v/>
      </c>
      <c r="BB277" s="2">
        <f>IF($A277, 1, 0)</f>
        <v/>
      </c>
      <c r="BC277">
        <f>IF(ISNUMBER('Raw Data'!D272), IF(_xlfn.XLOOKUP(SMALL('Raw Data'!K272:N272, 3), K277:Q277, K277:Q277, 0)&gt;0, SMALL('Raw Data'!K272:N272, 3), 0), 0)</f>
        <v/>
      </c>
      <c r="BD277" s="2">
        <f>IF($A277, 1, 0)</f>
        <v/>
      </c>
      <c r="BE277">
        <f>IF(ISNUMBER('Raw Data'!D272), IF(_xlfn.XLOOKUP(SMALL('Raw Data'!K272:N272, 4), K277:Q277, K277:Q277, 0)&gt;0, SMALL('Raw Data'!K272:N272, 4), 0), 0)</f>
        <v/>
      </c>
      <c r="BF277" s="2">
        <f>IF($A277, 1, 0)</f>
        <v/>
      </c>
      <c r="BG277">
        <f>IF(AND('Raw Data'!I272&lt;'Raw Data'!J272, 'Raw Data'!D272&gt;'Raw Data'!E272), 'Raw Data'!I272, IF(AND('Raw Data'!J272&lt;'Raw Data'!I272, 'Raw Data'!E272&gt;'Raw Data'!D272), 'Raw Data'!J272, 0))</f>
        <v/>
      </c>
      <c r="BH277">
        <f>IF(OR(AND('Raw Data'!I272&lt;'Raw Data'!J272, 'Raw Data'!I272&gt;BH$1), AND('Raw Data'!J272&lt;'Raw Data'!I272, 'Raw Data'!J272&gt;BH$1)), 1, 0)</f>
        <v/>
      </c>
      <c r="BI277">
        <f>IF(AND(BH277, ABS('Raw Data'!D272-'Raw Data'!E272)&lt;4), 'Raw Data'!Z272, 0)</f>
        <v/>
      </c>
      <c r="BJ277">
        <f>IF('Raw Data'!F272&gt;Analysis!BJ$1, 1, 0)</f>
        <v/>
      </c>
      <c r="BK277">
        <f>IF(BJ277, AQ277, 0)</f>
        <v/>
      </c>
      <c r="BL277">
        <f>IF(AND('Raw Data'!F272&lt;Analysis!BL$1, ISBLANK('Raw Data'!F272)=FALSE), 1, 0)</f>
        <v/>
      </c>
      <c r="BM277">
        <f>IF(BL277, AS277, 0)</f>
        <v/>
      </c>
      <c r="BN277">
        <f>IF(AND('Raw Data'!F272&lt;Analysis!BN$1, ISBLANK('Raw Data'!F272)=FALSE), 1, 0)</f>
        <v/>
      </c>
      <c r="BO277">
        <f>IF(BN277, AI277, 0)</f>
        <v/>
      </c>
    </row>
    <row r="278">
      <c r="A278" s="2">
        <f>'Raw Data'!A273</f>
        <v/>
      </c>
      <c r="B278" s="2">
        <f>IF(A278, 1, 0)</f>
        <v/>
      </c>
      <c r="C278">
        <f>IF('Raw Data'!D273&lt;'Raw Data'!E273, 'Raw Data'!J273, 0)</f>
        <v/>
      </c>
      <c r="D278" s="2">
        <f>IF(A278, 1, 0)</f>
        <v/>
      </c>
      <c r="E278">
        <f>IF('Raw Data'!D273&gt;'Raw Data'!E273, 'Raw Data'!I273, 0)</f>
        <v/>
      </c>
      <c r="F278" s="2">
        <f>IF('Raw Data'!F273&gt;0, 1, 0)</f>
        <v/>
      </c>
      <c r="G278">
        <f>IF(SUM('Raw Data'!D273:E273)&lt;'Raw Data'!F273, 'Raw Data'!H273, 0)</f>
        <v/>
      </c>
      <c r="H278">
        <f>IF('Raw Data'!F273&gt;0, 1, 0)</f>
        <v/>
      </c>
      <c r="I278">
        <f>IF(SUM('Raw Data'!D273:E273)&gt;'Raw Data'!F273, 'Raw Data'!G273, 0)</f>
        <v/>
      </c>
      <c r="J278" s="2">
        <f>IF($A278, 1, 0)</f>
        <v/>
      </c>
      <c r="K278">
        <f>IF(AND('Raw Data'!D273&gt;'Raw Data'!E273, ABS('Raw Data'!D273-'Raw Data'!E273)&lt;14), 'Raw Data'!K273, 0)</f>
        <v/>
      </c>
      <c r="L278" s="2">
        <f>IF($A278, 1, 0)</f>
        <v/>
      </c>
      <c r="M278">
        <f>IF(AND('Raw Data'!D273&gt;'Raw Data'!E273, ABS('Raw Data'!D273-'Raw Data'!E273)&gt;13), 'Raw Data'!L273, 0)</f>
        <v/>
      </c>
      <c r="N278" s="2">
        <f>IF($A278, 1, 0)</f>
        <v/>
      </c>
      <c r="O278">
        <f>IF(AND('Raw Data'!E273&gt;'Raw Data'!D273, ABS('Raw Data'!E273-'Raw Data'!D273)&lt;14), 'Raw Data'!M273, 0)</f>
        <v/>
      </c>
      <c r="P278" s="2">
        <f>IF($A278, 1, 0)</f>
        <v/>
      </c>
      <c r="Q278">
        <f>IF(AND('Raw Data'!E273&gt;'Raw Data'!D273, ABS('Raw Data'!E273-'Raw Data'!D273)&gt;13), 'Raw Data'!N273, 0)</f>
        <v/>
      </c>
      <c r="R278" s="2">
        <f>IF($A278, 1, 0)</f>
        <v/>
      </c>
      <c r="S278">
        <f>IF(AND('Raw Data'!D273&gt;'Raw Data'!E273, ABS('Raw Data'!E273-'Raw Data'!D273)&gt;7), 'Raw Data'!V273, 0)</f>
        <v/>
      </c>
      <c r="T278" s="2">
        <f>IF($A278, 1, 0)</f>
        <v/>
      </c>
      <c r="U278">
        <f>IF(ABS('Raw Data'!D273-'Raw Data'!E273)&lt;8, 'Raw Data'!W273, 0)</f>
        <v/>
      </c>
      <c r="V278" s="2">
        <f>IF($A278, 1, 0)</f>
        <v/>
      </c>
      <c r="W278">
        <f>IF(AND('Raw Data'!E273&gt;'Raw Data'!D273, ABS('Raw Data'!E273-'Raw Data'!D273)&gt;7), 'Raw Data'!X273, 0)</f>
        <v/>
      </c>
      <c r="X278" s="2">
        <f>IF($A278, 1, 0)</f>
        <v/>
      </c>
      <c r="Y278">
        <f>IF(AND('Raw Data'!D273&gt;'Raw Data'!E273, ABS('Raw Data'!E273-'Raw Data'!D273)&gt;3), 'Raw Data'!Y273, 0)</f>
        <v/>
      </c>
      <c r="Z278" s="2">
        <f>IF($A278, 1, 0)</f>
        <v/>
      </c>
      <c r="AA278">
        <f>IF(ABS('Raw Data'!D273-'Raw Data'!E273)&lt;4, 'Raw Data'!Z273, 0)</f>
        <v/>
      </c>
      <c r="AB278" s="2">
        <f>IF($A278, 1, 0)</f>
        <v/>
      </c>
      <c r="AC278">
        <f>IF(AND('Raw Data'!E273&gt;'Raw Data'!D273, ABS('Raw Data'!E273-'Raw Data'!D273)&gt;7), 'Raw Data'!AA273, 0)</f>
        <v/>
      </c>
      <c r="AD278" s="2">
        <f>IF($A278, 1, 0)</f>
        <v/>
      </c>
      <c r="AE278">
        <f>IF(AND('Raw Data'!D273&gt;9, 'Raw Data'!E273&gt;9), 'Raw Data'!AL273, 0)</f>
        <v/>
      </c>
      <c r="AF278" s="2">
        <f>IF($A278, 1, 0)</f>
        <v/>
      </c>
      <c r="AG278">
        <f>IF(AE278=0, 'Raw Data'!AM273, 0)</f>
        <v/>
      </c>
      <c r="AH278" s="2">
        <f>IF($A278, 1, 0)</f>
        <v/>
      </c>
      <c r="AI278">
        <f>IF(AND('Raw Data'!$D273&gt;14, 'Raw Data'!$E273&gt;14), 'Raw Data'!AN273, 0)</f>
        <v/>
      </c>
      <c r="AJ278" s="2">
        <f>IF($A278, 1, 0)</f>
        <v/>
      </c>
      <c r="AK278">
        <f>IF(AI278=0, 'Raw Data'!AO273, 0)</f>
        <v/>
      </c>
      <c r="AL278" s="2">
        <f>IF($A278, 1, 0)</f>
        <v/>
      </c>
      <c r="AM278">
        <f>IF(AND('Raw Data'!$D273&gt;19, 'Raw Data'!$E273&gt;19), 'Raw Data'!AP273, 0)</f>
        <v/>
      </c>
      <c r="AN278" s="2">
        <f>IF($A278, 1, 0)</f>
        <v/>
      </c>
      <c r="AO278">
        <f>IF(AM278=0, 'Raw Data'!AQ273, 0)</f>
        <v/>
      </c>
      <c r="AP278" s="2">
        <f>IF($A278, 1, 0)</f>
        <v/>
      </c>
      <c r="AQ278">
        <f>IF(AND('Raw Data'!$D273&gt;24, 'Raw Data'!$E273&gt;24), 'Raw Data'!AR273, 0)</f>
        <v/>
      </c>
      <c r="AR278" s="2">
        <f>IF($A278, 1, 0)</f>
        <v/>
      </c>
      <c r="AS278">
        <f>IF(AQ278=0, 'Raw Data'!AS273, 0)</f>
        <v/>
      </c>
      <c r="AT278" s="2">
        <f>IF($A278, 1, 0)</f>
        <v/>
      </c>
      <c r="AU278">
        <f>IF(AND('Raw Data'!$D273&gt;29, 'Raw Data'!$E273&gt;29), 'Raw Data'!AT273, 0)</f>
        <v/>
      </c>
      <c r="AV278" s="2">
        <f>IF($A278, 1, 0)</f>
        <v/>
      </c>
      <c r="AW278">
        <f>IF(AU278=0, 'Raw Data'!AU273, 0)</f>
        <v/>
      </c>
      <c r="AX278" s="2">
        <f>IF($A278, 1, 0)</f>
        <v/>
      </c>
      <c r="AY278">
        <f>IF(ISNUMBER('Raw Data'!D273), IF(_xlfn.XLOOKUP(SMALL('Raw Data'!K273:N273, 1), K278:Q278, K278:Q278, 0)&gt;0, SMALL('Raw Data'!K273:N273, 1), 0), 0)</f>
        <v/>
      </c>
      <c r="AZ278" s="2">
        <f>IF($A278, 1, 0)</f>
        <v/>
      </c>
      <c r="BA278">
        <f>IF(ISNUMBER('Raw Data'!D273), IF(_xlfn.XLOOKUP(SMALL('Raw Data'!K273:N273, 2), K278:Q278, K278:Q278, 0)&gt;0, SMALL('Raw Data'!K273:N273, 2), 0), 0)</f>
        <v/>
      </c>
      <c r="BB278" s="2">
        <f>IF($A278, 1, 0)</f>
        <v/>
      </c>
      <c r="BC278">
        <f>IF(ISNUMBER('Raw Data'!D273), IF(_xlfn.XLOOKUP(SMALL('Raw Data'!K273:N273, 3), K278:Q278, K278:Q278, 0)&gt;0, SMALL('Raw Data'!K273:N273, 3), 0), 0)</f>
        <v/>
      </c>
      <c r="BD278" s="2">
        <f>IF($A278, 1, 0)</f>
        <v/>
      </c>
      <c r="BE278">
        <f>IF(ISNUMBER('Raw Data'!D273), IF(_xlfn.XLOOKUP(SMALL('Raw Data'!K273:N273, 4), K278:Q278, K278:Q278, 0)&gt;0, SMALL('Raw Data'!K273:N273, 4), 0), 0)</f>
        <v/>
      </c>
      <c r="BF278" s="2">
        <f>IF($A278, 1, 0)</f>
        <v/>
      </c>
      <c r="BG278">
        <f>IF(AND('Raw Data'!I273&lt;'Raw Data'!J273, 'Raw Data'!D273&gt;'Raw Data'!E273), 'Raw Data'!I273, IF(AND('Raw Data'!J273&lt;'Raw Data'!I273, 'Raw Data'!E273&gt;'Raw Data'!D273), 'Raw Data'!J273, 0))</f>
        <v/>
      </c>
      <c r="BH278">
        <f>IF(OR(AND('Raw Data'!I273&lt;'Raw Data'!J273, 'Raw Data'!I273&gt;BH$1), AND('Raw Data'!J273&lt;'Raw Data'!I273, 'Raw Data'!J273&gt;BH$1)), 1, 0)</f>
        <v/>
      </c>
      <c r="BI278">
        <f>IF(AND(BH278, ABS('Raw Data'!D273-'Raw Data'!E273)&lt;4), 'Raw Data'!Z273, 0)</f>
        <v/>
      </c>
      <c r="BJ278">
        <f>IF('Raw Data'!F273&gt;Analysis!BJ$1, 1, 0)</f>
        <v/>
      </c>
      <c r="BK278">
        <f>IF(BJ278, AQ278, 0)</f>
        <v/>
      </c>
      <c r="BL278">
        <f>IF(AND('Raw Data'!F273&lt;Analysis!BL$1, ISBLANK('Raw Data'!F273)=FALSE), 1, 0)</f>
        <v/>
      </c>
      <c r="BM278">
        <f>IF(BL278, AS278, 0)</f>
        <v/>
      </c>
      <c r="BN278">
        <f>IF(AND('Raw Data'!F273&lt;Analysis!BN$1, ISBLANK('Raw Data'!F273)=FALSE), 1, 0)</f>
        <v/>
      </c>
      <c r="BO278">
        <f>IF(BN278, AI278, 0)</f>
        <v/>
      </c>
    </row>
    <row r="279">
      <c r="A279" s="2">
        <f>'Raw Data'!A274</f>
        <v/>
      </c>
      <c r="B279" s="2">
        <f>IF(A279, 1, 0)</f>
        <v/>
      </c>
      <c r="C279">
        <f>IF('Raw Data'!D274&lt;'Raw Data'!E274, 'Raw Data'!J274, 0)</f>
        <v/>
      </c>
      <c r="D279" s="2">
        <f>IF(A279, 1, 0)</f>
        <v/>
      </c>
      <c r="E279">
        <f>IF('Raw Data'!D274&gt;'Raw Data'!E274, 'Raw Data'!I274, 0)</f>
        <v/>
      </c>
      <c r="F279" s="2">
        <f>IF('Raw Data'!F274&gt;0, 1, 0)</f>
        <v/>
      </c>
      <c r="G279">
        <f>IF(SUM('Raw Data'!D274:E274)&lt;'Raw Data'!F274, 'Raw Data'!H274, 0)</f>
        <v/>
      </c>
      <c r="H279">
        <f>IF('Raw Data'!F274&gt;0, 1, 0)</f>
        <v/>
      </c>
      <c r="I279">
        <f>IF(SUM('Raw Data'!D274:E274)&gt;'Raw Data'!F274, 'Raw Data'!G274, 0)</f>
        <v/>
      </c>
      <c r="J279" s="2">
        <f>IF($A279, 1, 0)</f>
        <v/>
      </c>
      <c r="K279">
        <f>IF(AND('Raw Data'!D274&gt;'Raw Data'!E274, ABS('Raw Data'!D274-'Raw Data'!E274)&lt;14), 'Raw Data'!K274, 0)</f>
        <v/>
      </c>
      <c r="L279" s="2">
        <f>IF($A279, 1, 0)</f>
        <v/>
      </c>
      <c r="M279">
        <f>IF(AND('Raw Data'!D274&gt;'Raw Data'!E274, ABS('Raw Data'!D274-'Raw Data'!E274)&gt;13), 'Raw Data'!L274, 0)</f>
        <v/>
      </c>
      <c r="N279" s="2">
        <f>IF($A279, 1, 0)</f>
        <v/>
      </c>
      <c r="O279">
        <f>IF(AND('Raw Data'!E274&gt;'Raw Data'!D274, ABS('Raw Data'!E274-'Raw Data'!D274)&lt;14), 'Raw Data'!M274, 0)</f>
        <v/>
      </c>
      <c r="P279" s="2">
        <f>IF($A279, 1, 0)</f>
        <v/>
      </c>
      <c r="Q279">
        <f>IF(AND('Raw Data'!E274&gt;'Raw Data'!D274, ABS('Raw Data'!E274-'Raw Data'!D274)&gt;13), 'Raw Data'!N274, 0)</f>
        <v/>
      </c>
      <c r="R279" s="2">
        <f>IF($A279, 1, 0)</f>
        <v/>
      </c>
      <c r="S279">
        <f>IF(AND('Raw Data'!D274&gt;'Raw Data'!E274, ABS('Raw Data'!E274-'Raw Data'!D274)&gt;7), 'Raw Data'!V274, 0)</f>
        <v/>
      </c>
      <c r="T279" s="2">
        <f>IF($A279, 1, 0)</f>
        <v/>
      </c>
      <c r="U279">
        <f>IF(ABS('Raw Data'!D274-'Raw Data'!E274)&lt;8, 'Raw Data'!W274, 0)</f>
        <v/>
      </c>
      <c r="V279" s="2">
        <f>IF($A279, 1, 0)</f>
        <v/>
      </c>
      <c r="W279">
        <f>IF(AND('Raw Data'!E274&gt;'Raw Data'!D274, ABS('Raw Data'!E274-'Raw Data'!D274)&gt;7), 'Raw Data'!X274, 0)</f>
        <v/>
      </c>
      <c r="X279" s="2">
        <f>IF($A279, 1, 0)</f>
        <v/>
      </c>
      <c r="Y279">
        <f>IF(AND('Raw Data'!D274&gt;'Raw Data'!E274, ABS('Raw Data'!E274-'Raw Data'!D274)&gt;3), 'Raw Data'!Y274, 0)</f>
        <v/>
      </c>
      <c r="Z279" s="2">
        <f>IF($A279, 1, 0)</f>
        <v/>
      </c>
      <c r="AA279">
        <f>IF(ABS('Raw Data'!D274-'Raw Data'!E274)&lt;4, 'Raw Data'!Z274, 0)</f>
        <v/>
      </c>
      <c r="AB279" s="2">
        <f>IF($A279, 1, 0)</f>
        <v/>
      </c>
      <c r="AC279">
        <f>IF(AND('Raw Data'!E274&gt;'Raw Data'!D274, ABS('Raw Data'!E274-'Raw Data'!D274)&gt;7), 'Raw Data'!AA274, 0)</f>
        <v/>
      </c>
      <c r="AD279" s="2">
        <f>IF($A279, 1, 0)</f>
        <v/>
      </c>
      <c r="AE279">
        <f>IF(AND('Raw Data'!D274&gt;9, 'Raw Data'!E274&gt;9), 'Raw Data'!AL274, 0)</f>
        <v/>
      </c>
      <c r="AF279" s="2">
        <f>IF($A279, 1, 0)</f>
        <v/>
      </c>
      <c r="AG279">
        <f>IF(AE279=0, 'Raw Data'!AM274, 0)</f>
        <v/>
      </c>
      <c r="AH279" s="2">
        <f>IF($A279, 1, 0)</f>
        <v/>
      </c>
      <c r="AI279">
        <f>IF(AND('Raw Data'!$D274&gt;14, 'Raw Data'!$E274&gt;14), 'Raw Data'!AN274, 0)</f>
        <v/>
      </c>
      <c r="AJ279" s="2">
        <f>IF($A279, 1, 0)</f>
        <v/>
      </c>
      <c r="AK279">
        <f>IF(AI279=0, 'Raw Data'!AO274, 0)</f>
        <v/>
      </c>
      <c r="AL279" s="2">
        <f>IF($A279, 1, 0)</f>
        <v/>
      </c>
      <c r="AM279">
        <f>IF(AND('Raw Data'!$D274&gt;19, 'Raw Data'!$E274&gt;19), 'Raw Data'!AP274, 0)</f>
        <v/>
      </c>
      <c r="AN279" s="2">
        <f>IF($A279, 1, 0)</f>
        <v/>
      </c>
      <c r="AO279">
        <f>IF(AM279=0, 'Raw Data'!AQ274, 0)</f>
        <v/>
      </c>
      <c r="AP279" s="2">
        <f>IF($A279, 1, 0)</f>
        <v/>
      </c>
      <c r="AQ279">
        <f>IF(AND('Raw Data'!$D274&gt;24, 'Raw Data'!$E274&gt;24), 'Raw Data'!AR274, 0)</f>
        <v/>
      </c>
      <c r="AR279" s="2">
        <f>IF($A279, 1, 0)</f>
        <v/>
      </c>
      <c r="AS279">
        <f>IF(AQ279=0, 'Raw Data'!AS274, 0)</f>
        <v/>
      </c>
      <c r="AT279" s="2">
        <f>IF($A279, 1, 0)</f>
        <v/>
      </c>
      <c r="AU279">
        <f>IF(AND('Raw Data'!$D274&gt;29, 'Raw Data'!$E274&gt;29), 'Raw Data'!AT274, 0)</f>
        <v/>
      </c>
      <c r="AV279" s="2">
        <f>IF($A279, 1, 0)</f>
        <v/>
      </c>
      <c r="AW279">
        <f>IF(AU279=0, 'Raw Data'!AU274, 0)</f>
        <v/>
      </c>
      <c r="AX279" s="2">
        <f>IF($A279, 1, 0)</f>
        <v/>
      </c>
      <c r="AY279">
        <f>IF(ISNUMBER('Raw Data'!D274), IF(_xlfn.XLOOKUP(SMALL('Raw Data'!K274:N274, 1), K279:Q279, K279:Q279, 0)&gt;0, SMALL('Raw Data'!K274:N274, 1), 0), 0)</f>
        <v/>
      </c>
      <c r="AZ279" s="2">
        <f>IF($A279, 1, 0)</f>
        <v/>
      </c>
      <c r="BA279">
        <f>IF(ISNUMBER('Raw Data'!D274), IF(_xlfn.XLOOKUP(SMALL('Raw Data'!K274:N274, 2), K279:Q279, K279:Q279, 0)&gt;0, SMALL('Raw Data'!K274:N274, 2), 0), 0)</f>
        <v/>
      </c>
      <c r="BB279" s="2">
        <f>IF($A279, 1, 0)</f>
        <v/>
      </c>
      <c r="BC279">
        <f>IF(ISNUMBER('Raw Data'!D274), IF(_xlfn.XLOOKUP(SMALL('Raw Data'!K274:N274, 3), K279:Q279, K279:Q279, 0)&gt;0, SMALL('Raw Data'!K274:N274, 3), 0), 0)</f>
        <v/>
      </c>
      <c r="BD279" s="2">
        <f>IF($A279, 1, 0)</f>
        <v/>
      </c>
      <c r="BE279">
        <f>IF(ISNUMBER('Raw Data'!D274), IF(_xlfn.XLOOKUP(SMALL('Raw Data'!K274:N274, 4), K279:Q279, K279:Q279, 0)&gt;0, SMALL('Raw Data'!K274:N274, 4), 0), 0)</f>
        <v/>
      </c>
      <c r="BF279" s="2">
        <f>IF($A279, 1, 0)</f>
        <v/>
      </c>
      <c r="BG279">
        <f>IF(AND('Raw Data'!I274&lt;'Raw Data'!J274, 'Raw Data'!D274&gt;'Raw Data'!E274), 'Raw Data'!I274, IF(AND('Raw Data'!J274&lt;'Raw Data'!I274, 'Raw Data'!E274&gt;'Raw Data'!D274), 'Raw Data'!J274, 0))</f>
        <v/>
      </c>
      <c r="BH279">
        <f>IF(OR(AND('Raw Data'!I274&lt;'Raw Data'!J274, 'Raw Data'!I274&gt;BH$1), AND('Raw Data'!J274&lt;'Raw Data'!I274, 'Raw Data'!J274&gt;BH$1)), 1, 0)</f>
        <v/>
      </c>
      <c r="BI279">
        <f>IF(AND(BH279, ABS('Raw Data'!D274-'Raw Data'!E274)&lt;4), 'Raw Data'!Z274, 0)</f>
        <v/>
      </c>
      <c r="BJ279">
        <f>IF('Raw Data'!F274&gt;Analysis!BJ$1, 1, 0)</f>
        <v/>
      </c>
      <c r="BK279">
        <f>IF(BJ279, AQ279, 0)</f>
        <v/>
      </c>
      <c r="BL279">
        <f>IF(AND('Raw Data'!F274&lt;Analysis!BL$1, ISBLANK('Raw Data'!F274)=FALSE), 1, 0)</f>
        <v/>
      </c>
      <c r="BM279">
        <f>IF(BL279, AS279, 0)</f>
        <v/>
      </c>
      <c r="BN279">
        <f>IF(AND('Raw Data'!F274&lt;Analysis!BN$1, ISBLANK('Raw Data'!F274)=FALSE), 1, 0)</f>
        <v/>
      </c>
      <c r="BO279">
        <f>IF(BN279, AI279, 0)</f>
        <v/>
      </c>
    </row>
    <row r="280">
      <c r="A280" s="2">
        <f>'Raw Data'!A275</f>
        <v/>
      </c>
      <c r="B280" s="2">
        <f>IF(A280, 1, 0)</f>
        <v/>
      </c>
      <c r="C280">
        <f>IF('Raw Data'!D275&lt;'Raw Data'!E275, 'Raw Data'!J275, 0)</f>
        <v/>
      </c>
      <c r="D280" s="2">
        <f>IF(A280, 1, 0)</f>
        <v/>
      </c>
      <c r="E280">
        <f>IF('Raw Data'!D275&gt;'Raw Data'!E275, 'Raw Data'!I275, 0)</f>
        <v/>
      </c>
      <c r="F280" s="2">
        <f>IF('Raw Data'!F275&gt;0, 1, 0)</f>
        <v/>
      </c>
      <c r="G280">
        <f>IF(SUM('Raw Data'!D275:E275)&lt;'Raw Data'!F275, 'Raw Data'!H275, 0)</f>
        <v/>
      </c>
      <c r="H280">
        <f>IF('Raw Data'!F275&gt;0, 1, 0)</f>
        <v/>
      </c>
      <c r="I280">
        <f>IF(SUM('Raw Data'!D275:E275)&gt;'Raw Data'!F275, 'Raw Data'!G275, 0)</f>
        <v/>
      </c>
      <c r="J280" s="2">
        <f>IF($A280, 1, 0)</f>
        <v/>
      </c>
      <c r="K280">
        <f>IF(AND('Raw Data'!D275&gt;'Raw Data'!E275, ABS('Raw Data'!D275-'Raw Data'!E275)&lt;14), 'Raw Data'!K275, 0)</f>
        <v/>
      </c>
      <c r="L280" s="2">
        <f>IF($A280, 1, 0)</f>
        <v/>
      </c>
      <c r="M280">
        <f>IF(AND('Raw Data'!D275&gt;'Raw Data'!E275, ABS('Raw Data'!D275-'Raw Data'!E275)&gt;13), 'Raw Data'!L275, 0)</f>
        <v/>
      </c>
      <c r="N280" s="2">
        <f>IF($A280, 1, 0)</f>
        <v/>
      </c>
      <c r="O280">
        <f>IF(AND('Raw Data'!E275&gt;'Raw Data'!D275, ABS('Raw Data'!E275-'Raw Data'!D275)&lt;14), 'Raw Data'!M275, 0)</f>
        <v/>
      </c>
      <c r="P280" s="2">
        <f>IF($A280, 1, 0)</f>
        <v/>
      </c>
      <c r="Q280">
        <f>IF(AND('Raw Data'!E275&gt;'Raw Data'!D275, ABS('Raw Data'!E275-'Raw Data'!D275)&gt;13), 'Raw Data'!N275, 0)</f>
        <v/>
      </c>
      <c r="R280" s="2">
        <f>IF($A280, 1, 0)</f>
        <v/>
      </c>
      <c r="S280">
        <f>IF(AND('Raw Data'!D275&gt;'Raw Data'!E275, ABS('Raw Data'!E275-'Raw Data'!D275)&gt;7), 'Raw Data'!V275, 0)</f>
        <v/>
      </c>
      <c r="T280" s="2">
        <f>IF($A280, 1, 0)</f>
        <v/>
      </c>
      <c r="U280">
        <f>IF(ABS('Raw Data'!D275-'Raw Data'!E275)&lt;8, 'Raw Data'!W275, 0)</f>
        <v/>
      </c>
      <c r="V280" s="2">
        <f>IF($A280, 1, 0)</f>
        <v/>
      </c>
      <c r="W280">
        <f>IF(AND('Raw Data'!E275&gt;'Raw Data'!D275, ABS('Raw Data'!E275-'Raw Data'!D275)&gt;7), 'Raw Data'!X275, 0)</f>
        <v/>
      </c>
      <c r="X280" s="2">
        <f>IF($A280, 1, 0)</f>
        <v/>
      </c>
      <c r="Y280">
        <f>IF(AND('Raw Data'!D275&gt;'Raw Data'!E275, ABS('Raw Data'!E275-'Raw Data'!D275)&gt;3), 'Raw Data'!Y275, 0)</f>
        <v/>
      </c>
      <c r="Z280" s="2">
        <f>IF($A280, 1, 0)</f>
        <v/>
      </c>
      <c r="AA280">
        <f>IF(ABS('Raw Data'!D275-'Raw Data'!E275)&lt;4, 'Raw Data'!Z275, 0)</f>
        <v/>
      </c>
      <c r="AB280" s="2">
        <f>IF($A280, 1, 0)</f>
        <v/>
      </c>
      <c r="AC280">
        <f>IF(AND('Raw Data'!E275&gt;'Raw Data'!D275, ABS('Raw Data'!E275-'Raw Data'!D275)&gt;7), 'Raw Data'!AA275, 0)</f>
        <v/>
      </c>
      <c r="AD280" s="2">
        <f>IF($A280, 1, 0)</f>
        <v/>
      </c>
      <c r="AE280">
        <f>IF(AND('Raw Data'!D275&gt;9, 'Raw Data'!E275&gt;9), 'Raw Data'!AL275, 0)</f>
        <v/>
      </c>
      <c r="AF280" s="2">
        <f>IF($A280, 1, 0)</f>
        <v/>
      </c>
      <c r="AG280">
        <f>IF(AE280=0, 'Raw Data'!AM275, 0)</f>
        <v/>
      </c>
      <c r="AH280" s="2">
        <f>IF($A280, 1, 0)</f>
        <v/>
      </c>
      <c r="AI280">
        <f>IF(AND('Raw Data'!$D275&gt;14, 'Raw Data'!$E275&gt;14), 'Raw Data'!AN275, 0)</f>
        <v/>
      </c>
      <c r="AJ280" s="2">
        <f>IF($A280, 1, 0)</f>
        <v/>
      </c>
      <c r="AK280">
        <f>IF(AI280=0, 'Raw Data'!AO275, 0)</f>
        <v/>
      </c>
      <c r="AL280" s="2">
        <f>IF($A280, 1, 0)</f>
        <v/>
      </c>
      <c r="AM280">
        <f>IF(AND('Raw Data'!$D275&gt;19, 'Raw Data'!$E275&gt;19), 'Raw Data'!AP275, 0)</f>
        <v/>
      </c>
      <c r="AN280" s="2">
        <f>IF($A280, 1, 0)</f>
        <v/>
      </c>
      <c r="AO280">
        <f>IF(AM280=0, 'Raw Data'!AQ275, 0)</f>
        <v/>
      </c>
      <c r="AP280" s="2">
        <f>IF($A280, 1, 0)</f>
        <v/>
      </c>
      <c r="AQ280">
        <f>IF(AND('Raw Data'!$D275&gt;24, 'Raw Data'!$E275&gt;24), 'Raw Data'!AR275, 0)</f>
        <v/>
      </c>
      <c r="AR280" s="2">
        <f>IF($A280, 1, 0)</f>
        <v/>
      </c>
      <c r="AS280">
        <f>IF(AQ280=0, 'Raw Data'!AS275, 0)</f>
        <v/>
      </c>
      <c r="AT280" s="2">
        <f>IF($A280, 1, 0)</f>
        <v/>
      </c>
      <c r="AU280">
        <f>IF(AND('Raw Data'!$D275&gt;29, 'Raw Data'!$E275&gt;29), 'Raw Data'!AT275, 0)</f>
        <v/>
      </c>
      <c r="AV280" s="2">
        <f>IF($A280, 1, 0)</f>
        <v/>
      </c>
      <c r="AW280">
        <f>IF(AU280=0, 'Raw Data'!AU275, 0)</f>
        <v/>
      </c>
      <c r="AX280" s="2">
        <f>IF($A280, 1, 0)</f>
        <v/>
      </c>
      <c r="AY280">
        <f>IF(ISNUMBER('Raw Data'!D275), IF(_xlfn.XLOOKUP(SMALL('Raw Data'!K275:N275, 1), K280:Q280, K280:Q280, 0)&gt;0, SMALL('Raw Data'!K275:N275, 1), 0), 0)</f>
        <v/>
      </c>
      <c r="AZ280" s="2">
        <f>IF($A280, 1, 0)</f>
        <v/>
      </c>
      <c r="BA280">
        <f>IF(ISNUMBER('Raw Data'!D275), IF(_xlfn.XLOOKUP(SMALL('Raw Data'!K275:N275, 2), K280:Q280, K280:Q280, 0)&gt;0, SMALL('Raw Data'!K275:N275, 2), 0), 0)</f>
        <v/>
      </c>
      <c r="BB280" s="2">
        <f>IF($A280, 1, 0)</f>
        <v/>
      </c>
      <c r="BC280">
        <f>IF(ISNUMBER('Raw Data'!D275), IF(_xlfn.XLOOKUP(SMALL('Raw Data'!K275:N275, 3), K280:Q280, K280:Q280, 0)&gt;0, SMALL('Raw Data'!K275:N275, 3), 0), 0)</f>
        <v/>
      </c>
      <c r="BD280" s="2">
        <f>IF($A280, 1, 0)</f>
        <v/>
      </c>
      <c r="BE280">
        <f>IF(ISNUMBER('Raw Data'!D275), IF(_xlfn.XLOOKUP(SMALL('Raw Data'!K275:N275, 4), K280:Q280, K280:Q280, 0)&gt;0, SMALL('Raw Data'!K275:N275, 4), 0), 0)</f>
        <v/>
      </c>
      <c r="BF280" s="2">
        <f>IF($A280, 1, 0)</f>
        <v/>
      </c>
      <c r="BG280">
        <f>IF(AND('Raw Data'!I275&lt;'Raw Data'!J275, 'Raw Data'!D275&gt;'Raw Data'!E275), 'Raw Data'!I275, IF(AND('Raw Data'!J275&lt;'Raw Data'!I275, 'Raw Data'!E275&gt;'Raw Data'!D275), 'Raw Data'!J275, 0))</f>
        <v/>
      </c>
      <c r="BH280">
        <f>IF(OR(AND('Raw Data'!I275&lt;'Raw Data'!J275, 'Raw Data'!I275&gt;BH$1), AND('Raw Data'!J275&lt;'Raw Data'!I275, 'Raw Data'!J275&gt;BH$1)), 1, 0)</f>
        <v/>
      </c>
      <c r="BI280">
        <f>IF(AND(BH280, ABS('Raw Data'!D275-'Raw Data'!E275)&lt;4), 'Raw Data'!Z275, 0)</f>
        <v/>
      </c>
      <c r="BJ280">
        <f>IF('Raw Data'!F275&gt;Analysis!BJ$1, 1, 0)</f>
        <v/>
      </c>
      <c r="BK280">
        <f>IF(BJ280, AQ280, 0)</f>
        <v/>
      </c>
      <c r="BL280">
        <f>IF(AND('Raw Data'!F275&lt;Analysis!BL$1, ISBLANK('Raw Data'!F275)=FALSE), 1, 0)</f>
        <v/>
      </c>
      <c r="BM280">
        <f>IF(BL280, AS280, 0)</f>
        <v/>
      </c>
      <c r="BN280">
        <f>IF(AND('Raw Data'!F275&lt;Analysis!BN$1, ISBLANK('Raw Data'!F275)=FALSE), 1, 0)</f>
        <v/>
      </c>
      <c r="BO280">
        <f>IF(BN280, AI280, 0)</f>
        <v/>
      </c>
    </row>
    <row r="281">
      <c r="A281" s="2">
        <f>'Raw Data'!A276</f>
        <v/>
      </c>
      <c r="B281" s="2">
        <f>IF(A281, 1, 0)</f>
        <v/>
      </c>
      <c r="C281">
        <f>IF('Raw Data'!D276&lt;'Raw Data'!E276, 'Raw Data'!J276, 0)</f>
        <v/>
      </c>
      <c r="D281" s="2">
        <f>IF(A281, 1, 0)</f>
        <v/>
      </c>
      <c r="E281">
        <f>IF('Raw Data'!D276&gt;'Raw Data'!E276, 'Raw Data'!I276, 0)</f>
        <v/>
      </c>
      <c r="F281" s="2">
        <f>IF('Raw Data'!F276&gt;0, 1, 0)</f>
        <v/>
      </c>
      <c r="G281">
        <f>IF(SUM('Raw Data'!D276:E276)&lt;'Raw Data'!F276, 'Raw Data'!H276, 0)</f>
        <v/>
      </c>
      <c r="H281">
        <f>IF('Raw Data'!F276&gt;0, 1, 0)</f>
        <v/>
      </c>
      <c r="I281">
        <f>IF(SUM('Raw Data'!D276:E276)&gt;'Raw Data'!F276, 'Raw Data'!G276, 0)</f>
        <v/>
      </c>
      <c r="J281" s="2">
        <f>IF($A281, 1, 0)</f>
        <v/>
      </c>
      <c r="K281">
        <f>IF(AND('Raw Data'!D276&gt;'Raw Data'!E276, ABS('Raw Data'!D276-'Raw Data'!E276)&lt;14), 'Raw Data'!K276, 0)</f>
        <v/>
      </c>
      <c r="L281" s="2">
        <f>IF($A281, 1, 0)</f>
        <v/>
      </c>
      <c r="M281">
        <f>IF(AND('Raw Data'!D276&gt;'Raw Data'!E276, ABS('Raw Data'!D276-'Raw Data'!E276)&gt;13), 'Raw Data'!L276, 0)</f>
        <v/>
      </c>
      <c r="N281" s="2">
        <f>IF($A281, 1, 0)</f>
        <v/>
      </c>
      <c r="O281">
        <f>IF(AND('Raw Data'!E276&gt;'Raw Data'!D276, ABS('Raw Data'!E276-'Raw Data'!D276)&lt;14), 'Raw Data'!M276, 0)</f>
        <v/>
      </c>
      <c r="P281" s="2">
        <f>IF($A281, 1, 0)</f>
        <v/>
      </c>
      <c r="Q281">
        <f>IF(AND('Raw Data'!E276&gt;'Raw Data'!D276, ABS('Raw Data'!E276-'Raw Data'!D276)&gt;13), 'Raw Data'!N276, 0)</f>
        <v/>
      </c>
      <c r="R281" s="2">
        <f>IF($A281, 1, 0)</f>
        <v/>
      </c>
      <c r="S281">
        <f>IF(AND('Raw Data'!D276&gt;'Raw Data'!E276, ABS('Raw Data'!E276-'Raw Data'!D276)&gt;7), 'Raw Data'!V276, 0)</f>
        <v/>
      </c>
      <c r="T281" s="2">
        <f>IF($A281, 1, 0)</f>
        <v/>
      </c>
      <c r="U281">
        <f>IF(ABS('Raw Data'!D276-'Raw Data'!E276)&lt;8, 'Raw Data'!W276, 0)</f>
        <v/>
      </c>
      <c r="V281" s="2">
        <f>IF($A281, 1, 0)</f>
        <v/>
      </c>
      <c r="W281">
        <f>IF(AND('Raw Data'!E276&gt;'Raw Data'!D276, ABS('Raw Data'!E276-'Raw Data'!D276)&gt;7), 'Raw Data'!X276, 0)</f>
        <v/>
      </c>
      <c r="X281" s="2">
        <f>IF($A281, 1, 0)</f>
        <v/>
      </c>
      <c r="Y281">
        <f>IF(AND('Raw Data'!D276&gt;'Raw Data'!E276, ABS('Raw Data'!E276-'Raw Data'!D276)&gt;3), 'Raw Data'!Y276, 0)</f>
        <v/>
      </c>
      <c r="Z281" s="2">
        <f>IF($A281, 1, 0)</f>
        <v/>
      </c>
      <c r="AA281">
        <f>IF(ABS('Raw Data'!D276-'Raw Data'!E276)&lt;4, 'Raw Data'!Z276, 0)</f>
        <v/>
      </c>
      <c r="AB281" s="2">
        <f>IF($A281, 1, 0)</f>
        <v/>
      </c>
      <c r="AC281">
        <f>IF(AND('Raw Data'!E276&gt;'Raw Data'!D276, ABS('Raw Data'!E276-'Raw Data'!D276)&gt;7), 'Raw Data'!AA276, 0)</f>
        <v/>
      </c>
      <c r="AD281" s="2">
        <f>IF($A281, 1, 0)</f>
        <v/>
      </c>
      <c r="AE281">
        <f>IF(AND('Raw Data'!D276&gt;9, 'Raw Data'!E276&gt;9), 'Raw Data'!AL276, 0)</f>
        <v/>
      </c>
      <c r="AF281" s="2">
        <f>IF($A281, 1, 0)</f>
        <v/>
      </c>
      <c r="AG281">
        <f>IF(AE281=0, 'Raw Data'!AM276, 0)</f>
        <v/>
      </c>
      <c r="AH281" s="2">
        <f>IF($A281, 1, 0)</f>
        <v/>
      </c>
      <c r="AI281">
        <f>IF(AND('Raw Data'!$D276&gt;14, 'Raw Data'!$E276&gt;14), 'Raw Data'!AN276, 0)</f>
        <v/>
      </c>
      <c r="AJ281" s="2">
        <f>IF($A281, 1, 0)</f>
        <v/>
      </c>
      <c r="AK281">
        <f>IF(AI281=0, 'Raw Data'!AO276, 0)</f>
        <v/>
      </c>
      <c r="AL281" s="2">
        <f>IF($A281, 1, 0)</f>
        <v/>
      </c>
      <c r="AM281">
        <f>IF(AND('Raw Data'!$D276&gt;19, 'Raw Data'!$E276&gt;19), 'Raw Data'!AP276, 0)</f>
        <v/>
      </c>
      <c r="AN281" s="2">
        <f>IF($A281, 1, 0)</f>
        <v/>
      </c>
      <c r="AO281">
        <f>IF(AM281=0, 'Raw Data'!AQ276, 0)</f>
        <v/>
      </c>
      <c r="AP281" s="2">
        <f>IF($A281, 1, 0)</f>
        <v/>
      </c>
      <c r="AQ281">
        <f>IF(AND('Raw Data'!$D276&gt;24, 'Raw Data'!$E276&gt;24), 'Raw Data'!AR276, 0)</f>
        <v/>
      </c>
      <c r="AR281" s="2">
        <f>IF($A281, 1, 0)</f>
        <v/>
      </c>
      <c r="AS281">
        <f>IF(AQ281=0, 'Raw Data'!AS276, 0)</f>
        <v/>
      </c>
      <c r="AT281" s="2">
        <f>IF($A281, 1, 0)</f>
        <v/>
      </c>
      <c r="AU281">
        <f>IF(AND('Raw Data'!$D276&gt;29, 'Raw Data'!$E276&gt;29), 'Raw Data'!AT276, 0)</f>
        <v/>
      </c>
      <c r="AV281" s="2">
        <f>IF($A281, 1, 0)</f>
        <v/>
      </c>
      <c r="AW281">
        <f>IF(AU281=0, 'Raw Data'!AU276, 0)</f>
        <v/>
      </c>
      <c r="AX281" s="2">
        <f>IF($A281, 1, 0)</f>
        <v/>
      </c>
      <c r="AY281">
        <f>IF(ISNUMBER('Raw Data'!D276), IF(_xlfn.XLOOKUP(SMALL('Raw Data'!K276:N276, 1), K281:Q281, K281:Q281, 0)&gt;0, SMALL('Raw Data'!K276:N276, 1), 0), 0)</f>
        <v/>
      </c>
      <c r="AZ281" s="2">
        <f>IF($A281, 1, 0)</f>
        <v/>
      </c>
      <c r="BA281">
        <f>IF(ISNUMBER('Raw Data'!D276), IF(_xlfn.XLOOKUP(SMALL('Raw Data'!K276:N276, 2), K281:Q281, K281:Q281, 0)&gt;0, SMALL('Raw Data'!K276:N276, 2), 0), 0)</f>
        <v/>
      </c>
      <c r="BB281" s="2">
        <f>IF($A281, 1, 0)</f>
        <v/>
      </c>
      <c r="BC281">
        <f>IF(ISNUMBER('Raw Data'!D276), IF(_xlfn.XLOOKUP(SMALL('Raw Data'!K276:N276, 3), K281:Q281, K281:Q281, 0)&gt;0, SMALL('Raw Data'!K276:N276, 3), 0), 0)</f>
        <v/>
      </c>
      <c r="BD281" s="2">
        <f>IF($A281, 1, 0)</f>
        <v/>
      </c>
      <c r="BE281">
        <f>IF(ISNUMBER('Raw Data'!D276), IF(_xlfn.XLOOKUP(SMALL('Raw Data'!K276:N276, 4), K281:Q281, K281:Q281, 0)&gt;0, SMALL('Raw Data'!K276:N276, 4), 0), 0)</f>
        <v/>
      </c>
      <c r="BF281" s="2">
        <f>IF($A281, 1, 0)</f>
        <v/>
      </c>
      <c r="BG281">
        <f>IF(AND('Raw Data'!I276&lt;'Raw Data'!J276, 'Raw Data'!D276&gt;'Raw Data'!E276), 'Raw Data'!I276, IF(AND('Raw Data'!J276&lt;'Raw Data'!I276, 'Raw Data'!E276&gt;'Raw Data'!D276), 'Raw Data'!J276, 0))</f>
        <v/>
      </c>
      <c r="BH281">
        <f>IF(OR(AND('Raw Data'!I276&lt;'Raw Data'!J276, 'Raw Data'!I276&gt;BH$1), AND('Raw Data'!J276&lt;'Raw Data'!I276, 'Raw Data'!J276&gt;BH$1)), 1, 0)</f>
        <v/>
      </c>
      <c r="BI281">
        <f>IF(AND(BH281, ABS('Raw Data'!D276-'Raw Data'!E276)&lt;4), 'Raw Data'!Z276, 0)</f>
        <v/>
      </c>
      <c r="BJ281">
        <f>IF('Raw Data'!F276&gt;Analysis!BJ$1, 1, 0)</f>
        <v/>
      </c>
      <c r="BK281">
        <f>IF(BJ281, AQ281, 0)</f>
        <v/>
      </c>
      <c r="BL281">
        <f>IF(AND('Raw Data'!F276&lt;Analysis!BL$1, ISBLANK('Raw Data'!F276)=FALSE), 1, 0)</f>
        <v/>
      </c>
      <c r="BM281">
        <f>IF(BL281, AS281, 0)</f>
        <v/>
      </c>
      <c r="BN281">
        <f>IF(AND('Raw Data'!F276&lt;Analysis!BN$1, ISBLANK('Raw Data'!F276)=FALSE), 1, 0)</f>
        <v/>
      </c>
      <c r="BO281">
        <f>IF(BN281, AI281, 0)</f>
        <v/>
      </c>
    </row>
    <row r="282">
      <c r="A282" s="2">
        <f>'Raw Data'!A277</f>
        <v/>
      </c>
      <c r="B282" s="2">
        <f>IF(A282, 1, 0)</f>
        <v/>
      </c>
      <c r="C282">
        <f>IF('Raw Data'!D277&lt;'Raw Data'!E277, 'Raw Data'!J277, 0)</f>
        <v/>
      </c>
      <c r="D282" s="2">
        <f>IF(A282, 1, 0)</f>
        <v/>
      </c>
      <c r="E282">
        <f>IF('Raw Data'!D277&gt;'Raw Data'!E277, 'Raw Data'!I277, 0)</f>
        <v/>
      </c>
      <c r="F282" s="2">
        <f>IF('Raw Data'!F277&gt;0, 1, 0)</f>
        <v/>
      </c>
      <c r="G282">
        <f>IF(SUM('Raw Data'!D277:E277)&lt;'Raw Data'!F277, 'Raw Data'!H277, 0)</f>
        <v/>
      </c>
      <c r="H282">
        <f>IF('Raw Data'!F277&gt;0, 1, 0)</f>
        <v/>
      </c>
      <c r="I282">
        <f>IF(SUM('Raw Data'!D277:E277)&gt;'Raw Data'!F277, 'Raw Data'!G277, 0)</f>
        <v/>
      </c>
      <c r="J282" s="2">
        <f>IF($A282, 1, 0)</f>
        <v/>
      </c>
      <c r="K282">
        <f>IF(AND('Raw Data'!D277&gt;'Raw Data'!E277, ABS('Raw Data'!D277-'Raw Data'!E277)&lt;14), 'Raw Data'!K277, 0)</f>
        <v/>
      </c>
      <c r="L282" s="2">
        <f>IF($A282, 1, 0)</f>
        <v/>
      </c>
      <c r="M282">
        <f>IF(AND('Raw Data'!D277&gt;'Raw Data'!E277, ABS('Raw Data'!D277-'Raw Data'!E277)&gt;13), 'Raw Data'!L277, 0)</f>
        <v/>
      </c>
      <c r="N282" s="2">
        <f>IF($A282, 1, 0)</f>
        <v/>
      </c>
      <c r="O282">
        <f>IF(AND('Raw Data'!E277&gt;'Raw Data'!D277, ABS('Raw Data'!E277-'Raw Data'!D277)&lt;14), 'Raw Data'!M277, 0)</f>
        <v/>
      </c>
      <c r="P282" s="2">
        <f>IF($A282, 1, 0)</f>
        <v/>
      </c>
      <c r="Q282">
        <f>IF(AND('Raw Data'!E277&gt;'Raw Data'!D277, ABS('Raw Data'!E277-'Raw Data'!D277)&gt;13), 'Raw Data'!N277, 0)</f>
        <v/>
      </c>
      <c r="R282" s="2">
        <f>IF($A282, 1, 0)</f>
        <v/>
      </c>
      <c r="S282">
        <f>IF(AND('Raw Data'!D277&gt;'Raw Data'!E277, ABS('Raw Data'!E277-'Raw Data'!D277)&gt;7), 'Raw Data'!V277, 0)</f>
        <v/>
      </c>
      <c r="T282" s="2">
        <f>IF($A282, 1, 0)</f>
        <v/>
      </c>
      <c r="U282">
        <f>IF(ABS('Raw Data'!D277-'Raw Data'!E277)&lt;8, 'Raw Data'!W277, 0)</f>
        <v/>
      </c>
      <c r="V282" s="2">
        <f>IF($A282, 1, 0)</f>
        <v/>
      </c>
      <c r="W282">
        <f>IF(AND('Raw Data'!E277&gt;'Raw Data'!D277, ABS('Raw Data'!E277-'Raw Data'!D277)&gt;7), 'Raw Data'!X277, 0)</f>
        <v/>
      </c>
      <c r="X282" s="2">
        <f>IF($A282, 1, 0)</f>
        <v/>
      </c>
      <c r="Y282">
        <f>IF(AND('Raw Data'!D277&gt;'Raw Data'!E277, ABS('Raw Data'!E277-'Raw Data'!D277)&gt;3), 'Raw Data'!Y277, 0)</f>
        <v/>
      </c>
      <c r="Z282" s="2">
        <f>IF($A282, 1, 0)</f>
        <v/>
      </c>
      <c r="AA282">
        <f>IF(ABS('Raw Data'!D277-'Raw Data'!E277)&lt;4, 'Raw Data'!Z277, 0)</f>
        <v/>
      </c>
      <c r="AB282" s="2">
        <f>IF($A282, 1, 0)</f>
        <v/>
      </c>
      <c r="AC282">
        <f>IF(AND('Raw Data'!E277&gt;'Raw Data'!D277, ABS('Raw Data'!E277-'Raw Data'!D277)&gt;7), 'Raw Data'!AA277, 0)</f>
        <v/>
      </c>
      <c r="AD282" s="2">
        <f>IF($A282, 1, 0)</f>
        <v/>
      </c>
      <c r="AE282">
        <f>IF(AND('Raw Data'!D277&gt;9, 'Raw Data'!E277&gt;9), 'Raw Data'!AL277, 0)</f>
        <v/>
      </c>
      <c r="AF282" s="2">
        <f>IF($A282, 1, 0)</f>
        <v/>
      </c>
      <c r="AG282">
        <f>IF(AE282=0, 'Raw Data'!AM277, 0)</f>
        <v/>
      </c>
      <c r="AH282" s="2">
        <f>IF($A282, 1, 0)</f>
        <v/>
      </c>
      <c r="AI282">
        <f>IF(AND('Raw Data'!$D277&gt;14, 'Raw Data'!$E277&gt;14), 'Raw Data'!AN277, 0)</f>
        <v/>
      </c>
      <c r="AJ282" s="2">
        <f>IF($A282, 1, 0)</f>
        <v/>
      </c>
      <c r="AK282">
        <f>IF(AI282=0, 'Raw Data'!AO277, 0)</f>
        <v/>
      </c>
      <c r="AL282" s="2">
        <f>IF($A282, 1, 0)</f>
        <v/>
      </c>
      <c r="AM282">
        <f>IF(AND('Raw Data'!$D277&gt;19, 'Raw Data'!$E277&gt;19), 'Raw Data'!AP277, 0)</f>
        <v/>
      </c>
      <c r="AN282" s="2">
        <f>IF($A282, 1, 0)</f>
        <v/>
      </c>
      <c r="AO282">
        <f>IF(AM282=0, 'Raw Data'!AQ277, 0)</f>
        <v/>
      </c>
      <c r="AP282" s="2">
        <f>IF($A282, 1, 0)</f>
        <v/>
      </c>
      <c r="AQ282">
        <f>IF(AND('Raw Data'!$D277&gt;24, 'Raw Data'!$E277&gt;24), 'Raw Data'!AR277, 0)</f>
        <v/>
      </c>
      <c r="AR282" s="2">
        <f>IF($A282, 1, 0)</f>
        <v/>
      </c>
      <c r="AS282">
        <f>IF(AQ282=0, 'Raw Data'!AS277, 0)</f>
        <v/>
      </c>
      <c r="AT282" s="2">
        <f>IF($A282, 1, 0)</f>
        <v/>
      </c>
      <c r="AU282">
        <f>IF(AND('Raw Data'!$D277&gt;29, 'Raw Data'!$E277&gt;29), 'Raw Data'!AT277, 0)</f>
        <v/>
      </c>
      <c r="AV282" s="2">
        <f>IF($A282, 1, 0)</f>
        <v/>
      </c>
      <c r="AW282">
        <f>IF(AU282=0, 'Raw Data'!AU277, 0)</f>
        <v/>
      </c>
      <c r="AX282" s="2">
        <f>IF($A282, 1, 0)</f>
        <v/>
      </c>
      <c r="AY282">
        <f>IF(ISNUMBER('Raw Data'!D277), IF(_xlfn.XLOOKUP(SMALL('Raw Data'!K277:N277, 1), K282:Q282, K282:Q282, 0)&gt;0, SMALL('Raw Data'!K277:N277, 1), 0), 0)</f>
        <v/>
      </c>
      <c r="AZ282" s="2">
        <f>IF($A282, 1, 0)</f>
        <v/>
      </c>
      <c r="BA282">
        <f>IF(ISNUMBER('Raw Data'!D277), IF(_xlfn.XLOOKUP(SMALL('Raw Data'!K277:N277, 2), K282:Q282, K282:Q282, 0)&gt;0, SMALL('Raw Data'!K277:N277, 2), 0), 0)</f>
        <v/>
      </c>
      <c r="BB282" s="2">
        <f>IF($A282, 1, 0)</f>
        <v/>
      </c>
      <c r="BC282">
        <f>IF(ISNUMBER('Raw Data'!D277), IF(_xlfn.XLOOKUP(SMALL('Raw Data'!K277:N277, 3), K282:Q282, K282:Q282, 0)&gt;0, SMALL('Raw Data'!K277:N277, 3), 0), 0)</f>
        <v/>
      </c>
      <c r="BD282" s="2">
        <f>IF($A282, 1, 0)</f>
        <v/>
      </c>
      <c r="BE282">
        <f>IF(ISNUMBER('Raw Data'!D277), IF(_xlfn.XLOOKUP(SMALL('Raw Data'!K277:N277, 4), K282:Q282, K282:Q282, 0)&gt;0, SMALL('Raw Data'!K277:N277, 4), 0), 0)</f>
        <v/>
      </c>
      <c r="BF282" s="2">
        <f>IF($A282, 1, 0)</f>
        <v/>
      </c>
      <c r="BG282">
        <f>IF(AND('Raw Data'!I277&lt;'Raw Data'!J277, 'Raw Data'!D277&gt;'Raw Data'!E277), 'Raw Data'!I277, IF(AND('Raw Data'!J277&lt;'Raw Data'!I277, 'Raw Data'!E277&gt;'Raw Data'!D277), 'Raw Data'!J277, 0))</f>
        <v/>
      </c>
      <c r="BH282">
        <f>IF(OR(AND('Raw Data'!I277&lt;'Raw Data'!J277, 'Raw Data'!I277&gt;BH$1), AND('Raw Data'!J277&lt;'Raw Data'!I277, 'Raw Data'!J277&gt;BH$1)), 1, 0)</f>
        <v/>
      </c>
      <c r="BI282">
        <f>IF(AND(BH282, ABS('Raw Data'!D277-'Raw Data'!E277)&lt;4), 'Raw Data'!Z277, 0)</f>
        <v/>
      </c>
      <c r="BJ282">
        <f>IF('Raw Data'!F277&gt;Analysis!BJ$1, 1, 0)</f>
        <v/>
      </c>
      <c r="BK282">
        <f>IF(BJ282, AQ282, 0)</f>
        <v/>
      </c>
      <c r="BL282">
        <f>IF(AND('Raw Data'!F277&lt;Analysis!BL$1, ISBLANK('Raw Data'!F277)=FALSE), 1, 0)</f>
        <v/>
      </c>
      <c r="BM282">
        <f>IF(BL282, AS282, 0)</f>
        <v/>
      </c>
      <c r="BN282">
        <f>IF(AND('Raw Data'!F277&lt;Analysis!BN$1, ISBLANK('Raw Data'!F277)=FALSE), 1, 0)</f>
        <v/>
      </c>
      <c r="BO282">
        <f>IF(BN282, AI282, 0)</f>
        <v/>
      </c>
    </row>
    <row r="283">
      <c r="A283" s="2">
        <f>'Raw Data'!A278</f>
        <v/>
      </c>
      <c r="B283" s="2">
        <f>IF(A283, 1, 0)</f>
        <v/>
      </c>
      <c r="C283">
        <f>IF('Raw Data'!D278&lt;'Raw Data'!E278, 'Raw Data'!J278, 0)</f>
        <v/>
      </c>
      <c r="D283" s="2">
        <f>IF(A283, 1, 0)</f>
        <v/>
      </c>
      <c r="E283">
        <f>IF('Raw Data'!D278&gt;'Raw Data'!E278, 'Raw Data'!I278, 0)</f>
        <v/>
      </c>
      <c r="F283" s="2">
        <f>IF('Raw Data'!F278&gt;0, 1, 0)</f>
        <v/>
      </c>
      <c r="G283">
        <f>IF(SUM('Raw Data'!D278:E278)&lt;'Raw Data'!F278, 'Raw Data'!H278, 0)</f>
        <v/>
      </c>
      <c r="H283">
        <f>IF('Raw Data'!F278&gt;0, 1, 0)</f>
        <v/>
      </c>
      <c r="I283">
        <f>IF(SUM('Raw Data'!D278:E278)&gt;'Raw Data'!F278, 'Raw Data'!G278, 0)</f>
        <v/>
      </c>
      <c r="J283" s="2">
        <f>IF($A283, 1, 0)</f>
        <v/>
      </c>
      <c r="K283">
        <f>IF(AND('Raw Data'!D278&gt;'Raw Data'!E278, ABS('Raw Data'!D278-'Raw Data'!E278)&lt;14), 'Raw Data'!K278, 0)</f>
        <v/>
      </c>
      <c r="L283" s="2">
        <f>IF($A283, 1, 0)</f>
        <v/>
      </c>
      <c r="M283">
        <f>IF(AND('Raw Data'!D278&gt;'Raw Data'!E278, ABS('Raw Data'!D278-'Raw Data'!E278)&gt;13), 'Raw Data'!L278, 0)</f>
        <v/>
      </c>
      <c r="N283" s="2">
        <f>IF($A283, 1, 0)</f>
        <v/>
      </c>
      <c r="O283">
        <f>IF(AND('Raw Data'!E278&gt;'Raw Data'!D278, ABS('Raw Data'!E278-'Raw Data'!D278)&lt;14), 'Raw Data'!M278, 0)</f>
        <v/>
      </c>
      <c r="P283" s="2">
        <f>IF($A283, 1, 0)</f>
        <v/>
      </c>
      <c r="Q283">
        <f>IF(AND('Raw Data'!E278&gt;'Raw Data'!D278, ABS('Raw Data'!E278-'Raw Data'!D278)&gt;13), 'Raw Data'!N278, 0)</f>
        <v/>
      </c>
      <c r="R283" s="2">
        <f>IF($A283, 1, 0)</f>
        <v/>
      </c>
      <c r="S283">
        <f>IF(AND('Raw Data'!D278&gt;'Raw Data'!E278, ABS('Raw Data'!E278-'Raw Data'!D278)&gt;7), 'Raw Data'!V278, 0)</f>
        <v/>
      </c>
      <c r="T283" s="2">
        <f>IF($A283, 1, 0)</f>
        <v/>
      </c>
      <c r="U283">
        <f>IF(ABS('Raw Data'!D278-'Raw Data'!E278)&lt;8, 'Raw Data'!W278, 0)</f>
        <v/>
      </c>
      <c r="V283" s="2">
        <f>IF($A283, 1, 0)</f>
        <v/>
      </c>
      <c r="W283">
        <f>IF(AND('Raw Data'!E278&gt;'Raw Data'!D278, ABS('Raw Data'!E278-'Raw Data'!D278)&gt;7), 'Raw Data'!X278, 0)</f>
        <v/>
      </c>
      <c r="X283" s="2">
        <f>IF($A283, 1, 0)</f>
        <v/>
      </c>
      <c r="Y283">
        <f>IF(AND('Raw Data'!D278&gt;'Raw Data'!E278, ABS('Raw Data'!E278-'Raw Data'!D278)&gt;3), 'Raw Data'!Y278, 0)</f>
        <v/>
      </c>
      <c r="Z283" s="2">
        <f>IF($A283, 1, 0)</f>
        <v/>
      </c>
      <c r="AA283">
        <f>IF(ABS('Raw Data'!D278-'Raw Data'!E278)&lt;4, 'Raw Data'!Z278, 0)</f>
        <v/>
      </c>
      <c r="AB283" s="2">
        <f>IF($A283, 1, 0)</f>
        <v/>
      </c>
      <c r="AC283">
        <f>IF(AND('Raw Data'!E278&gt;'Raw Data'!D278, ABS('Raw Data'!E278-'Raw Data'!D278)&gt;7), 'Raw Data'!AA278, 0)</f>
        <v/>
      </c>
      <c r="AD283" s="2">
        <f>IF($A283, 1, 0)</f>
        <v/>
      </c>
      <c r="AE283">
        <f>IF(AND('Raw Data'!D278&gt;9, 'Raw Data'!E278&gt;9), 'Raw Data'!AL278, 0)</f>
        <v/>
      </c>
      <c r="AF283" s="2">
        <f>IF($A283, 1, 0)</f>
        <v/>
      </c>
      <c r="AG283">
        <f>IF(AE283=0, 'Raw Data'!AM278, 0)</f>
        <v/>
      </c>
      <c r="AH283" s="2">
        <f>IF($A283, 1, 0)</f>
        <v/>
      </c>
      <c r="AI283">
        <f>IF(AND('Raw Data'!$D278&gt;14, 'Raw Data'!$E278&gt;14), 'Raw Data'!AN278, 0)</f>
        <v/>
      </c>
      <c r="AJ283" s="2">
        <f>IF($A283, 1, 0)</f>
        <v/>
      </c>
      <c r="AK283">
        <f>IF(AI283=0, 'Raw Data'!AO278, 0)</f>
        <v/>
      </c>
      <c r="AL283" s="2">
        <f>IF($A283, 1, 0)</f>
        <v/>
      </c>
      <c r="AM283">
        <f>IF(AND('Raw Data'!$D278&gt;19, 'Raw Data'!$E278&gt;19), 'Raw Data'!AP278, 0)</f>
        <v/>
      </c>
      <c r="AN283" s="2">
        <f>IF($A283, 1, 0)</f>
        <v/>
      </c>
      <c r="AO283">
        <f>IF(AM283=0, 'Raw Data'!AQ278, 0)</f>
        <v/>
      </c>
      <c r="AP283" s="2">
        <f>IF($A283, 1, 0)</f>
        <v/>
      </c>
      <c r="AQ283">
        <f>IF(AND('Raw Data'!$D278&gt;24, 'Raw Data'!$E278&gt;24), 'Raw Data'!AR278, 0)</f>
        <v/>
      </c>
      <c r="AR283" s="2">
        <f>IF($A283, 1, 0)</f>
        <v/>
      </c>
      <c r="AS283">
        <f>IF(AQ283=0, 'Raw Data'!AS278, 0)</f>
        <v/>
      </c>
      <c r="AT283" s="2">
        <f>IF($A283, 1, 0)</f>
        <v/>
      </c>
      <c r="AU283">
        <f>IF(AND('Raw Data'!$D278&gt;29, 'Raw Data'!$E278&gt;29), 'Raw Data'!AT278, 0)</f>
        <v/>
      </c>
      <c r="AV283" s="2">
        <f>IF($A283, 1, 0)</f>
        <v/>
      </c>
      <c r="AW283">
        <f>IF(AU283=0, 'Raw Data'!AU278, 0)</f>
        <v/>
      </c>
      <c r="AX283" s="2">
        <f>IF($A283, 1, 0)</f>
        <v/>
      </c>
      <c r="AY283">
        <f>IF(ISNUMBER('Raw Data'!D278), IF(_xlfn.XLOOKUP(SMALL('Raw Data'!K278:N278, 1), K283:Q283, K283:Q283, 0)&gt;0, SMALL('Raw Data'!K278:N278, 1), 0), 0)</f>
        <v/>
      </c>
      <c r="AZ283" s="2">
        <f>IF($A283, 1, 0)</f>
        <v/>
      </c>
      <c r="BA283">
        <f>IF(ISNUMBER('Raw Data'!D278), IF(_xlfn.XLOOKUP(SMALL('Raw Data'!K278:N278, 2), K283:Q283, K283:Q283, 0)&gt;0, SMALL('Raw Data'!K278:N278, 2), 0), 0)</f>
        <v/>
      </c>
      <c r="BB283" s="2">
        <f>IF($A283, 1, 0)</f>
        <v/>
      </c>
      <c r="BC283">
        <f>IF(ISNUMBER('Raw Data'!D278), IF(_xlfn.XLOOKUP(SMALL('Raw Data'!K278:N278, 3), K283:Q283, K283:Q283, 0)&gt;0, SMALL('Raw Data'!K278:N278, 3), 0), 0)</f>
        <v/>
      </c>
      <c r="BD283" s="2">
        <f>IF($A283, 1, 0)</f>
        <v/>
      </c>
      <c r="BE283">
        <f>IF(ISNUMBER('Raw Data'!D278), IF(_xlfn.XLOOKUP(SMALL('Raw Data'!K278:N278, 4), K283:Q283, K283:Q283, 0)&gt;0, SMALL('Raw Data'!K278:N278, 4), 0), 0)</f>
        <v/>
      </c>
      <c r="BF283" s="2">
        <f>IF($A283, 1, 0)</f>
        <v/>
      </c>
      <c r="BG283">
        <f>IF(AND('Raw Data'!I278&lt;'Raw Data'!J278, 'Raw Data'!D278&gt;'Raw Data'!E278), 'Raw Data'!I278, IF(AND('Raw Data'!J278&lt;'Raw Data'!I278, 'Raw Data'!E278&gt;'Raw Data'!D278), 'Raw Data'!J278, 0))</f>
        <v/>
      </c>
      <c r="BH283">
        <f>IF(OR(AND('Raw Data'!I278&lt;'Raw Data'!J278, 'Raw Data'!I278&gt;BH$1), AND('Raw Data'!J278&lt;'Raw Data'!I278, 'Raw Data'!J278&gt;BH$1)), 1, 0)</f>
        <v/>
      </c>
      <c r="BI283">
        <f>IF(AND(BH283, ABS('Raw Data'!D278-'Raw Data'!E278)&lt;4), 'Raw Data'!Z278, 0)</f>
        <v/>
      </c>
      <c r="BJ283">
        <f>IF('Raw Data'!F278&gt;Analysis!BJ$1, 1, 0)</f>
        <v/>
      </c>
      <c r="BK283">
        <f>IF(BJ283, AQ283, 0)</f>
        <v/>
      </c>
      <c r="BL283">
        <f>IF(AND('Raw Data'!F278&lt;Analysis!BL$1, ISBLANK('Raw Data'!F278)=FALSE), 1, 0)</f>
        <v/>
      </c>
      <c r="BM283">
        <f>IF(BL283, AS283, 0)</f>
        <v/>
      </c>
      <c r="BN283">
        <f>IF(AND('Raw Data'!F278&lt;Analysis!BN$1, ISBLANK('Raw Data'!F278)=FALSE), 1, 0)</f>
        <v/>
      </c>
      <c r="BO283">
        <f>IF(BN283, AI283, 0)</f>
        <v/>
      </c>
    </row>
    <row r="284">
      <c r="A284" s="2">
        <f>'Raw Data'!A279</f>
        <v/>
      </c>
      <c r="B284" s="2">
        <f>IF(A284, 1, 0)</f>
        <v/>
      </c>
      <c r="C284">
        <f>IF('Raw Data'!D279&lt;'Raw Data'!E279, 'Raw Data'!J279, 0)</f>
        <v/>
      </c>
      <c r="D284" s="2">
        <f>IF(A284, 1, 0)</f>
        <v/>
      </c>
      <c r="E284">
        <f>IF('Raw Data'!D279&gt;'Raw Data'!E279, 'Raw Data'!I279, 0)</f>
        <v/>
      </c>
      <c r="F284" s="2">
        <f>IF('Raw Data'!F279&gt;0, 1, 0)</f>
        <v/>
      </c>
      <c r="G284">
        <f>IF(SUM('Raw Data'!D279:E279)&lt;'Raw Data'!F279, 'Raw Data'!H279, 0)</f>
        <v/>
      </c>
      <c r="H284">
        <f>IF('Raw Data'!F279&gt;0, 1, 0)</f>
        <v/>
      </c>
      <c r="I284">
        <f>IF(SUM('Raw Data'!D279:E279)&gt;'Raw Data'!F279, 'Raw Data'!G279, 0)</f>
        <v/>
      </c>
      <c r="J284" s="2">
        <f>IF($A284, 1, 0)</f>
        <v/>
      </c>
      <c r="K284">
        <f>IF(AND('Raw Data'!D279&gt;'Raw Data'!E279, ABS('Raw Data'!D279-'Raw Data'!E279)&lt;14), 'Raw Data'!K279, 0)</f>
        <v/>
      </c>
      <c r="L284" s="2">
        <f>IF($A284, 1, 0)</f>
        <v/>
      </c>
      <c r="M284">
        <f>IF(AND('Raw Data'!D279&gt;'Raw Data'!E279, ABS('Raw Data'!D279-'Raw Data'!E279)&gt;13), 'Raw Data'!L279, 0)</f>
        <v/>
      </c>
      <c r="N284" s="2">
        <f>IF($A284, 1, 0)</f>
        <v/>
      </c>
      <c r="O284">
        <f>IF(AND('Raw Data'!E279&gt;'Raw Data'!D279, ABS('Raw Data'!E279-'Raw Data'!D279)&lt;14), 'Raw Data'!M279, 0)</f>
        <v/>
      </c>
      <c r="P284" s="2">
        <f>IF($A284, 1, 0)</f>
        <v/>
      </c>
      <c r="Q284">
        <f>IF(AND('Raw Data'!E279&gt;'Raw Data'!D279, ABS('Raw Data'!E279-'Raw Data'!D279)&gt;13), 'Raw Data'!N279, 0)</f>
        <v/>
      </c>
      <c r="R284" s="2">
        <f>IF($A284, 1, 0)</f>
        <v/>
      </c>
      <c r="S284">
        <f>IF(AND('Raw Data'!D279&gt;'Raw Data'!E279, ABS('Raw Data'!E279-'Raw Data'!D279)&gt;7), 'Raw Data'!V279, 0)</f>
        <v/>
      </c>
      <c r="T284" s="2">
        <f>IF($A284, 1, 0)</f>
        <v/>
      </c>
      <c r="U284">
        <f>IF(ABS('Raw Data'!D279-'Raw Data'!E279)&lt;8, 'Raw Data'!W279, 0)</f>
        <v/>
      </c>
      <c r="V284" s="2">
        <f>IF($A284, 1, 0)</f>
        <v/>
      </c>
      <c r="W284">
        <f>IF(AND('Raw Data'!E279&gt;'Raw Data'!D279, ABS('Raw Data'!E279-'Raw Data'!D279)&gt;7), 'Raw Data'!X279, 0)</f>
        <v/>
      </c>
      <c r="X284" s="2">
        <f>IF($A284, 1, 0)</f>
        <v/>
      </c>
      <c r="Y284">
        <f>IF(AND('Raw Data'!D279&gt;'Raw Data'!E279, ABS('Raw Data'!E279-'Raw Data'!D279)&gt;3), 'Raw Data'!Y279, 0)</f>
        <v/>
      </c>
      <c r="Z284" s="2">
        <f>IF($A284, 1, 0)</f>
        <v/>
      </c>
      <c r="AA284">
        <f>IF(ABS('Raw Data'!D279-'Raw Data'!E279)&lt;4, 'Raw Data'!Z279, 0)</f>
        <v/>
      </c>
      <c r="AB284" s="2">
        <f>IF($A284, 1, 0)</f>
        <v/>
      </c>
      <c r="AC284">
        <f>IF(AND('Raw Data'!E279&gt;'Raw Data'!D279, ABS('Raw Data'!E279-'Raw Data'!D279)&gt;7), 'Raw Data'!AA279, 0)</f>
        <v/>
      </c>
      <c r="AD284" s="2">
        <f>IF($A284, 1, 0)</f>
        <v/>
      </c>
      <c r="AE284">
        <f>IF(AND('Raw Data'!D279&gt;9, 'Raw Data'!E279&gt;9), 'Raw Data'!AL279, 0)</f>
        <v/>
      </c>
      <c r="AF284" s="2">
        <f>IF($A284, 1, 0)</f>
        <v/>
      </c>
      <c r="AG284">
        <f>IF(AE284=0, 'Raw Data'!AM279, 0)</f>
        <v/>
      </c>
      <c r="AH284" s="2">
        <f>IF($A284, 1, 0)</f>
        <v/>
      </c>
      <c r="AI284">
        <f>IF(AND('Raw Data'!$D279&gt;14, 'Raw Data'!$E279&gt;14), 'Raw Data'!AN279, 0)</f>
        <v/>
      </c>
      <c r="AJ284" s="2">
        <f>IF($A284, 1, 0)</f>
        <v/>
      </c>
      <c r="AK284">
        <f>IF(AI284=0, 'Raw Data'!AO279, 0)</f>
        <v/>
      </c>
      <c r="AL284" s="2">
        <f>IF($A284, 1, 0)</f>
        <v/>
      </c>
      <c r="AM284">
        <f>IF(AND('Raw Data'!$D279&gt;19, 'Raw Data'!$E279&gt;19), 'Raw Data'!AP279, 0)</f>
        <v/>
      </c>
      <c r="AN284" s="2">
        <f>IF($A284, 1, 0)</f>
        <v/>
      </c>
      <c r="AO284">
        <f>IF(AM284=0, 'Raw Data'!AQ279, 0)</f>
        <v/>
      </c>
      <c r="AP284" s="2">
        <f>IF($A284, 1, 0)</f>
        <v/>
      </c>
      <c r="AQ284">
        <f>IF(AND('Raw Data'!$D279&gt;24, 'Raw Data'!$E279&gt;24), 'Raw Data'!AR279, 0)</f>
        <v/>
      </c>
      <c r="AR284" s="2">
        <f>IF($A284, 1, 0)</f>
        <v/>
      </c>
      <c r="AS284">
        <f>IF(AQ284=0, 'Raw Data'!AS279, 0)</f>
        <v/>
      </c>
      <c r="AT284" s="2">
        <f>IF($A284, 1, 0)</f>
        <v/>
      </c>
      <c r="AU284">
        <f>IF(AND('Raw Data'!$D279&gt;29, 'Raw Data'!$E279&gt;29), 'Raw Data'!AT279, 0)</f>
        <v/>
      </c>
      <c r="AV284" s="2">
        <f>IF($A284, 1, 0)</f>
        <v/>
      </c>
      <c r="AW284">
        <f>IF(AU284=0, 'Raw Data'!AU279, 0)</f>
        <v/>
      </c>
      <c r="AX284" s="2">
        <f>IF($A284, 1, 0)</f>
        <v/>
      </c>
      <c r="AY284">
        <f>IF(ISNUMBER('Raw Data'!D279), IF(_xlfn.XLOOKUP(SMALL('Raw Data'!K279:N279, 1), K284:Q284, K284:Q284, 0)&gt;0, SMALL('Raw Data'!K279:N279, 1), 0), 0)</f>
        <v/>
      </c>
      <c r="AZ284" s="2">
        <f>IF($A284, 1, 0)</f>
        <v/>
      </c>
      <c r="BA284">
        <f>IF(ISNUMBER('Raw Data'!D279), IF(_xlfn.XLOOKUP(SMALL('Raw Data'!K279:N279, 2), K284:Q284, K284:Q284, 0)&gt;0, SMALL('Raw Data'!K279:N279, 2), 0), 0)</f>
        <v/>
      </c>
      <c r="BB284" s="2">
        <f>IF($A284, 1, 0)</f>
        <v/>
      </c>
      <c r="BC284">
        <f>IF(ISNUMBER('Raw Data'!D279), IF(_xlfn.XLOOKUP(SMALL('Raw Data'!K279:N279, 3), K284:Q284, K284:Q284, 0)&gt;0, SMALL('Raw Data'!K279:N279, 3), 0), 0)</f>
        <v/>
      </c>
      <c r="BD284" s="2">
        <f>IF($A284, 1, 0)</f>
        <v/>
      </c>
      <c r="BE284">
        <f>IF(ISNUMBER('Raw Data'!D279), IF(_xlfn.XLOOKUP(SMALL('Raw Data'!K279:N279, 4), K284:Q284, K284:Q284, 0)&gt;0, SMALL('Raw Data'!K279:N279, 4), 0), 0)</f>
        <v/>
      </c>
      <c r="BF284" s="2">
        <f>IF($A284, 1, 0)</f>
        <v/>
      </c>
      <c r="BG284">
        <f>IF(AND('Raw Data'!I279&lt;'Raw Data'!J279, 'Raw Data'!D279&gt;'Raw Data'!E279), 'Raw Data'!I279, IF(AND('Raw Data'!J279&lt;'Raw Data'!I279, 'Raw Data'!E279&gt;'Raw Data'!D279), 'Raw Data'!J279, 0))</f>
        <v/>
      </c>
      <c r="BH284">
        <f>IF(OR(AND('Raw Data'!I279&lt;'Raw Data'!J279, 'Raw Data'!I279&gt;BH$1), AND('Raw Data'!J279&lt;'Raw Data'!I279, 'Raw Data'!J279&gt;BH$1)), 1, 0)</f>
        <v/>
      </c>
      <c r="BI284">
        <f>IF(AND(BH284, ABS('Raw Data'!D279-'Raw Data'!E279)&lt;4), 'Raw Data'!Z279, 0)</f>
        <v/>
      </c>
      <c r="BJ284">
        <f>IF('Raw Data'!F279&gt;Analysis!BJ$1, 1, 0)</f>
        <v/>
      </c>
      <c r="BK284">
        <f>IF(BJ284, AQ284, 0)</f>
        <v/>
      </c>
      <c r="BL284">
        <f>IF(AND('Raw Data'!F279&lt;Analysis!BL$1, ISBLANK('Raw Data'!F279)=FALSE), 1, 0)</f>
        <v/>
      </c>
      <c r="BM284">
        <f>IF(BL284, AS284, 0)</f>
        <v/>
      </c>
      <c r="BN284">
        <f>IF(AND('Raw Data'!F279&lt;Analysis!BN$1, ISBLANK('Raw Data'!F279)=FALSE), 1, 0)</f>
        <v/>
      </c>
      <c r="BO284">
        <f>IF(BN284, AI284, 0)</f>
        <v/>
      </c>
    </row>
    <row r="285">
      <c r="A285" s="2">
        <f>'Raw Data'!A280</f>
        <v/>
      </c>
      <c r="B285" s="2">
        <f>IF(A285, 1, 0)</f>
        <v/>
      </c>
      <c r="C285">
        <f>IF('Raw Data'!D280&lt;'Raw Data'!E280, 'Raw Data'!J280, 0)</f>
        <v/>
      </c>
      <c r="D285" s="2">
        <f>IF(A285, 1, 0)</f>
        <v/>
      </c>
      <c r="E285">
        <f>IF('Raw Data'!D280&gt;'Raw Data'!E280, 'Raw Data'!I280, 0)</f>
        <v/>
      </c>
      <c r="F285" s="2">
        <f>IF('Raw Data'!F280&gt;0, 1, 0)</f>
        <v/>
      </c>
      <c r="G285">
        <f>IF(SUM('Raw Data'!D280:E280)&lt;'Raw Data'!F280, 'Raw Data'!H280, 0)</f>
        <v/>
      </c>
      <c r="H285">
        <f>IF('Raw Data'!F280&gt;0, 1, 0)</f>
        <v/>
      </c>
      <c r="I285">
        <f>IF(SUM('Raw Data'!D280:E280)&gt;'Raw Data'!F280, 'Raw Data'!G280, 0)</f>
        <v/>
      </c>
      <c r="J285" s="2">
        <f>IF($A285, 1, 0)</f>
        <v/>
      </c>
      <c r="K285">
        <f>IF(AND('Raw Data'!D280&gt;'Raw Data'!E280, ABS('Raw Data'!D280-'Raw Data'!E280)&lt;14), 'Raw Data'!K280, 0)</f>
        <v/>
      </c>
      <c r="L285" s="2">
        <f>IF($A285, 1, 0)</f>
        <v/>
      </c>
      <c r="M285">
        <f>IF(AND('Raw Data'!D280&gt;'Raw Data'!E280, ABS('Raw Data'!D280-'Raw Data'!E280)&gt;13), 'Raw Data'!L280, 0)</f>
        <v/>
      </c>
      <c r="N285" s="2">
        <f>IF($A285, 1, 0)</f>
        <v/>
      </c>
      <c r="O285">
        <f>IF(AND('Raw Data'!E280&gt;'Raw Data'!D280, ABS('Raw Data'!E280-'Raw Data'!D280)&lt;14), 'Raw Data'!M280, 0)</f>
        <v/>
      </c>
      <c r="P285" s="2">
        <f>IF($A285, 1, 0)</f>
        <v/>
      </c>
      <c r="Q285">
        <f>IF(AND('Raw Data'!E280&gt;'Raw Data'!D280, ABS('Raw Data'!E280-'Raw Data'!D280)&gt;13), 'Raw Data'!N280, 0)</f>
        <v/>
      </c>
      <c r="R285" s="2">
        <f>IF($A285, 1, 0)</f>
        <v/>
      </c>
      <c r="S285">
        <f>IF(AND('Raw Data'!D280&gt;'Raw Data'!E280, ABS('Raw Data'!E280-'Raw Data'!D280)&gt;7), 'Raw Data'!V280, 0)</f>
        <v/>
      </c>
      <c r="T285" s="2">
        <f>IF($A285, 1, 0)</f>
        <v/>
      </c>
      <c r="U285">
        <f>IF(ABS('Raw Data'!D280-'Raw Data'!E280)&lt;8, 'Raw Data'!W280, 0)</f>
        <v/>
      </c>
      <c r="V285" s="2">
        <f>IF($A285, 1, 0)</f>
        <v/>
      </c>
      <c r="W285">
        <f>IF(AND('Raw Data'!E280&gt;'Raw Data'!D280, ABS('Raw Data'!E280-'Raw Data'!D280)&gt;7), 'Raw Data'!X280, 0)</f>
        <v/>
      </c>
      <c r="X285" s="2">
        <f>IF($A285, 1, 0)</f>
        <v/>
      </c>
      <c r="Y285">
        <f>IF(AND('Raw Data'!D280&gt;'Raw Data'!E280, ABS('Raw Data'!E280-'Raw Data'!D280)&gt;3), 'Raw Data'!Y280, 0)</f>
        <v/>
      </c>
      <c r="Z285" s="2">
        <f>IF($A285, 1, 0)</f>
        <v/>
      </c>
      <c r="AA285">
        <f>IF(ABS('Raw Data'!D280-'Raw Data'!E280)&lt;4, 'Raw Data'!Z280, 0)</f>
        <v/>
      </c>
      <c r="AB285" s="2">
        <f>IF($A285, 1, 0)</f>
        <v/>
      </c>
      <c r="AC285">
        <f>IF(AND('Raw Data'!E280&gt;'Raw Data'!D280, ABS('Raw Data'!E280-'Raw Data'!D280)&gt;7), 'Raw Data'!AA280, 0)</f>
        <v/>
      </c>
      <c r="AD285" s="2">
        <f>IF($A285, 1, 0)</f>
        <v/>
      </c>
      <c r="AE285">
        <f>IF(AND('Raw Data'!D280&gt;9, 'Raw Data'!E280&gt;9), 'Raw Data'!AL280, 0)</f>
        <v/>
      </c>
      <c r="AF285" s="2">
        <f>IF($A285, 1, 0)</f>
        <v/>
      </c>
      <c r="AG285">
        <f>IF(AE285=0, 'Raw Data'!AM280, 0)</f>
        <v/>
      </c>
      <c r="AH285" s="2">
        <f>IF($A285, 1, 0)</f>
        <v/>
      </c>
      <c r="AI285">
        <f>IF(AND('Raw Data'!$D280&gt;14, 'Raw Data'!$E280&gt;14), 'Raw Data'!AN280, 0)</f>
        <v/>
      </c>
      <c r="AJ285" s="2">
        <f>IF($A285, 1, 0)</f>
        <v/>
      </c>
      <c r="AK285">
        <f>IF(AI285=0, 'Raw Data'!AO280, 0)</f>
        <v/>
      </c>
      <c r="AL285" s="2">
        <f>IF($A285, 1, 0)</f>
        <v/>
      </c>
      <c r="AM285">
        <f>IF(AND('Raw Data'!$D280&gt;19, 'Raw Data'!$E280&gt;19), 'Raw Data'!AP280, 0)</f>
        <v/>
      </c>
      <c r="AN285" s="2">
        <f>IF($A285, 1, 0)</f>
        <v/>
      </c>
      <c r="AO285">
        <f>IF(AM285=0, 'Raw Data'!AQ280, 0)</f>
        <v/>
      </c>
      <c r="AP285" s="2">
        <f>IF($A285, 1, 0)</f>
        <v/>
      </c>
      <c r="AQ285">
        <f>IF(AND('Raw Data'!$D280&gt;24, 'Raw Data'!$E280&gt;24), 'Raw Data'!AR280, 0)</f>
        <v/>
      </c>
      <c r="AR285" s="2">
        <f>IF($A285, 1, 0)</f>
        <v/>
      </c>
      <c r="AS285">
        <f>IF(AQ285=0, 'Raw Data'!AS280, 0)</f>
        <v/>
      </c>
      <c r="AT285" s="2">
        <f>IF($A285, 1, 0)</f>
        <v/>
      </c>
      <c r="AU285">
        <f>IF(AND('Raw Data'!$D280&gt;29, 'Raw Data'!$E280&gt;29), 'Raw Data'!AT280, 0)</f>
        <v/>
      </c>
      <c r="AV285" s="2">
        <f>IF($A285, 1, 0)</f>
        <v/>
      </c>
      <c r="AW285">
        <f>IF(AU285=0, 'Raw Data'!AU280, 0)</f>
        <v/>
      </c>
      <c r="AX285" s="2">
        <f>IF($A285, 1, 0)</f>
        <v/>
      </c>
      <c r="AY285">
        <f>IF(ISNUMBER('Raw Data'!D280), IF(_xlfn.XLOOKUP(SMALL('Raw Data'!K280:N280, 1), K285:Q285, K285:Q285, 0)&gt;0, SMALL('Raw Data'!K280:N280, 1), 0), 0)</f>
        <v/>
      </c>
      <c r="AZ285" s="2">
        <f>IF($A285, 1, 0)</f>
        <v/>
      </c>
      <c r="BA285">
        <f>IF(ISNUMBER('Raw Data'!D280), IF(_xlfn.XLOOKUP(SMALL('Raw Data'!K280:N280, 2), K285:Q285, K285:Q285, 0)&gt;0, SMALL('Raw Data'!K280:N280, 2), 0), 0)</f>
        <v/>
      </c>
      <c r="BB285" s="2">
        <f>IF($A285, 1, 0)</f>
        <v/>
      </c>
      <c r="BC285">
        <f>IF(ISNUMBER('Raw Data'!D280), IF(_xlfn.XLOOKUP(SMALL('Raw Data'!K280:N280, 3), K285:Q285, K285:Q285, 0)&gt;0, SMALL('Raw Data'!K280:N280, 3), 0), 0)</f>
        <v/>
      </c>
      <c r="BD285" s="2">
        <f>IF($A285, 1, 0)</f>
        <v/>
      </c>
      <c r="BE285">
        <f>IF(ISNUMBER('Raw Data'!D280), IF(_xlfn.XLOOKUP(SMALL('Raw Data'!K280:N280, 4), K285:Q285, K285:Q285, 0)&gt;0, SMALL('Raw Data'!K280:N280, 4), 0), 0)</f>
        <v/>
      </c>
      <c r="BF285" s="2">
        <f>IF($A285, 1, 0)</f>
        <v/>
      </c>
      <c r="BG285">
        <f>IF(AND('Raw Data'!I280&lt;'Raw Data'!J280, 'Raw Data'!D280&gt;'Raw Data'!E280), 'Raw Data'!I280, IF(AND('Raw Data'!J280&lt;'Raw Data'!I280, 'Raw Data'!E280&gt;'Raw Data'!D280), 'Raw Data'!J280, 0))</f>
        <v/>
      </c>
      <c r="BH285">
        <f>IF(OR(AND('Raw Data'!I280&lt;'Raw Data'!J280, 'Raw Data'!I280&gt;BH$1), AND('Raw Data'!J280&lt;'Raw Data'!I280, 'Raw Data'!J280&gt;BH$1)), 1, 0)</f>
        <v/>
      </c>
      <c r="BI285">
        <f>IF(AND(BH285, ABS('Raw Data'!D280-'Raw Data'!E280)&lt;4), 'Raw Data'!Z280, 0)</f>
        <v/>
      </c>
      <c r="BJ285">
        <f>IF('Raw Data'!F280&gt;Analysis!BJ$1, 1, 0)</f>
        <v/>
      </c>
      <c r="BK285">
        <f>IF(BJ285, AQ285, 0)</f>
        <v/>
      </c>
      <c r="BL285">
        <f>IF(AND('Raw Data'!F280&lt;Analysis!BL$1, ISBLANK('Raw Data'!F280)=FALSE), 1, 0)</f>
        <v/>
      </c>
      <c r="BM285">
        <f>IF(BL285, AS285, 0)</f>
        <v/>
      </c>
      <c r="BN285">
        <f>IF(AND('Raw Data'!F280&lt;Analysis!BN$1, ISBLANK('Raw Data'!F280)=FALSE), 1, 0)</f>
        <v/>
      </c>
      <c r="BO285">
        <f>IF(BN285, AI285, 0)</f>
        <v/>
      </c>
    </row>
    <row r="286">
      <c r="A286" s="2">
        <f>'Raw Data'!A281</f>
        <v/>
      </c>
      <c r="B286" s="2">
        <f>IF(A286, 1, 0)</f>
        <v/>
      </c>
      <c r="C286">
        <f>IF('Raw Data'!D281&lt;'Raw Data'!E281, 'Raw Data'!J281, 0)</f>
        <v/>
      </c>
      <c r="D286" s="2">
        <f>IF(A286, 1, 0)</f>
        <v/>
      </c>
      <c r="E286">
        <f>IF('Raw Data'!D281&gt;'Raw Data'!E281, 'Raw Data'!I281, 0)</f>
        <v/>
      </c>
      <c r="F286" s="2">
        <f>IF('Raw Data'!F281&gt;0, 1, 0)</f>
        <v/>
      </c>
      <c r="G286">
        <f>IF(SUM('Raw Data'!D281:E281)&lt;'Raw Data'!F281, 'Raw Data'!H281, 0)</f>
        <v/>
      </c>
      <c r="H286">
        <f>IF('Raw Data'!F281&gt;0, 1, 0)</f>
        <v/>
      </c>
      <c r="I286">
        <f>IF(SUM('Raw Data'!D281:E281)&gt;'Raw Data'!F281, 'Raw Data'!G281, 0)</f>
        <v/>
      </c>
      <c r="J286" s="2">
        <f>IF($A286, 1, 0)</f>
        <v/>
      </c>
      <c r="K286">
        <f>IF(AND('Raw Data'!D281&gt;'Raw Data'!E281, ABS('Raw Data'!D281-'Raw Data'!E281)&lt;14), 'Raw Data'!K281, 0)</f>
        <v/>
      </c>
      <c r="L286" s="2">
        <f>IF($A286, 1, 0)</f>
        <v/>
      </c>
      <c r="M286">
        <f>IF(AND('Raw Data'!D281&gt;'Raw Data'!E281, ABS('Raw Data'!D281-'Raw Data'!E281)&gt;13), 'Raw Data'!L281, 0)</f>
        <v/>
      </c>
      <c r="N286" s="2">
        <f>IF($A286, 1, 0)</f>
        <v/>
      </c>
      <c r="O286">
        <f>IF(AND('Raw Data'!E281&gt;'Raw Data'!D281, ABS('Raw Data'!E281-'Raw Data'!D281)&lt;14), 'Raw Data'!M281, 0)</f>
        <v/>
      </c>
      <c r="P286" s="2">
        <f>IF($A286, 1, 0)</f>
        <v/>
      </c>
      <c r="Q286">
        <f>IF(AND('Raw Data'!E281&gt;'Raw Data'!D281, ABS('Raw Data'!E281-'Raw Data'!D281)&gt;13), 'Raw Data'!N281, 0)</f>
        <v/>
      </c>
      <c r="R286" s="2">
        <f>IF($A286, 1, 0)</f>
        <v/>
      </c>
      <c r="S286">
        <f>IF(AND('Raw Data'!D281&gt;'Raw Data'!E281, ABS('Raw Data'!E281-'Raw Data'!D281)&gt;7), 'Raw Data'!V281, 0)</f>
        <v/>
      </c>
      <c r="T286" s="2">
        <f>IF($A286, 1, 0)</f>
        <v/>
      </c>
      <c r="U286">
        <f>IF(ABS('Raw Data'!D281-'Raw Data'!E281)&lt;8, 'Raw Data'!W281, 0)</f>
        <v/>
      </c>
      <c r="V286" s="2">
        <f>IF($A286, 1, 0)</f>
        <v/>
      </c>
      <c r="W286">
        <f>IF(AND('Raw Data'!E281&gt;'Raw Data'!D281, ABS('Raw Data'!E281-'Raw Data'!D281)&gt;7), 'Raw Data'!X281, 0)</f>
        <v/>
      </c>
      <c r="X286" s="2">
        <f>IF($A286, 1, 0)</f>
        <v/>
      </c>
      <c r="Y286">
        <f>IF(AND('Raw Data'!D281&gt;'Raw Data'!E281, ABS('Raw Data'!E281-'Raw Data'!D281)&gt;3), 'Raw Data'!Y281, 0)</f>
        <v/>
      </c>
      <c r="Z286" s="2">
        <f>IF($A286, 1, 0)</f>
        <v/>
      </c>
      <c r="AA286">
        <f>IF(ABS('Raw Data'!D281-'Raw Data'!E281)&lt;4, 'Raw Data'!Z281, 0)</f>
        <v/>
      </c>
      <c r="AB286" s="2">
        <f>IF($A286, 1, 0)</f>
        <v/>
      </c>
      <c r="AC286">
        <f>IF(AND('Raw Data'!E281&gt;'Raw Data'!D281, ABS('Raw Data'!E281-'Raw Data'!D281)&gt;7), 'Raw Data'!AA281, 0)</f>
        <v/>
      </c>
      <c r="AD286" s="2">
        <f>IF($A286, 1, 0)</f>
        <v/>
      </c>
      <c r="AE286">
        <f>IF(AND('Raw Data'!D281&gt;9, 'Raw Data'!E281&gt;9), 'Raw Data'!AL281, 0)</f>
        <v/>
      </c>
      <c r="AF286" s="2">
        <f>IF($A286, 1, 0)</f>
        <v/>
      </c>
      <c r="AG286">
        <f>IF(AE286=0, 'Raw Data'!AM281, 0)</f>
        <v/>
      </c>
      <c r="AH286" s="2">
        <f>IF($A286, 1, 0)</f>
        <v/>
      </c>
      <c r="AI286">
        <f>IF(AND('Raw Data'!$D281&gt;14, 'Raw Data'!$E281&gt;14), 'Raw Data'!AN281, 0)</f>
        <v/>
      </c>
      <c r="AJ286" s="2">
        <f>IF($A286, 1, 0)</f>
        <v/>
      </c>
      <c r="AK286">
        <f>IF(AI286=0, 'Raw Data'!AO281, 0)</f>
        <v/>
      </c>
      <c r="AL286" s="2">
        <f>IF($A286, 1, 0)</f>
        <v/>
      </c>
      <c r="AM286">
        <f>IF(AND('Raw Data'!$D281&gt;19, 'Raw Data'!$E281&gt;19), 'Raw Data'!AP281, 0)</f>
        <v/>
      </c>
      <c r="AN286" s="2">
        <f>IF($A286, 1, 0)</f>
        <v/>
      </c>
      <c r="AO286">
        <f>IF(AM286=0, 'Raw Data'!AQ281, 0)</f>
        <v/>
      </c>
      <c r="AP286" s="2">
        <f>IF($A286, 1, 0)</f>
        <v/>
      </c>
      <c r="AQ286">
        <f>IF(AND('Raw Data'!$D281&gt;24, 'Raw Data'!$E281&gt;24), 'Raw Data'!AR281, 0)</f>
        <v/>
      </c>
      <c r="AR286" s="2">
        <f>IF($A286, 1, 0)</f>
        <v/>
      </c>
      <c r="AS286">
        <f>IF(AQ286=0, 'Raw Data'!AS281, 0)</f>
        <v/>
      </c>
      <c r="AT286" s="2">
        <f>IF($A286, 1, 0)</f>
        <v/>
      </c>
      <c r="AU286">
        <f>IF(AND('Raw Data'!$D281&gt;29, 'Raw Data'!$E281&gt;29), 'Raw Data'!AT281, 0)</f>
        <v/>
      </c>
      <c r="AV286" s="2">
        <f>IF($A286, 1, 0)</f>
        <v/>
      </c>
      <c r="AW286">
        <f>IF(AU286=0, 'Raw Data'!AU281, 0)</f>
        <v/>
      </c>
      <c r="AX286" s="2">
        <f>IF($A286, 1, 0)</f>
        <v/>
      </c>
      <c r="AY286">
        <f>IF(ISNUMBER('Raw Data'!D281), IF(_xlfn.XLOOKUP(SMALL('Raw Data'!K281:N281, 1), K286:Q286, K286:Q286, 0)&gt;0, SMALL('Raw Data'!K281:N281, 1), 0), 0)</f>
        <v/>
      </c>
      <c r="AZ286" s="2">
        <f>IF($A286, 1, 0)</f>
        <v/>
      </c>
      <c r="BA286">
        <f>IF(ISNUMBER('Raw Data'!D281), IF(_xlfn.XLOOKUP(SMALL('Raw Data'!K281:N281, 2), K286:Q286, K286:Q286, 0)&gt;0, SMALL('Raw Data'!K281:N281, 2), 0), 0)</f>
        <v/>
      </c>
      <c r="BB286" s="2">
        <f>IF($A286, 1, 0)</f>
        <v/>
      </c>
      <c r="BC286">
        <f>IF(ISNUMBER('Raw Data'!D281), IF(_xlfn.XLOOKUP(SMALL('Raw Data'!K281:N281, 3), K286:Q286, K286:Q286, 0)&gt;0, SMALL('Raw Data'!K281:N281, 3), 0), 0)</f>
        <v/>
      </c>
      <c r="BD286" s="2">
        <f>IF($A286, 1, 0)</f>
        <v/>
      </c>
      <c r="BE286">
        <f>IF(ISNUMBER('Raw Data'!D281), IF(_xlfn.XLOOKUP(SMALL('Raw Data'!K281:N281, 4), K286:Q286, K286:Q286, 0)&gt;0, SMALL('Raw Data'!K281:N281, 4), 0), 0)</f>
        <v/>
      </c>
      <c r="BF286" s="2">
        <f>IF($A286, 1, 0)</f>
        <v/>
      </c>
      <c r="BG286">
        <f>IF(AND('Raw Data'!I281&lt;'Raw Data'!J281, 'Raw Data'!D281&gt;'Raw Data'!E281), 'Raw Data'!I281, IF(AND('Raw Data'!J281&lt;'Raw Data'!I281, 'Raw Data'!E281&gt;'Raw Data'!D281), 'Raw Data'!J281, 0))</f>
        <v/>
      </c>
      <c r="BH286">
        <f>IF(OR(AND('Raw Data'!I281&lt;'Raw Data'!J281, 'Raw Data'!I281&gt;BH$1), AND('Raw Data'!J281&lt;'Raw Data'!I281, 'Raw Data'!J281&gt;BH$1)), 1, 0)</f>
        <v/>
      </c>
      <c r="BI286">
        <f>IF(AND(BH286, ABS('Raw Data'!D281-'Raw Data'!E281)&lt;4), 'Raw Data'!Z281, 0)</f>
        <v/>
      </c>
      <c r="BJ286">
        <f>IF('Raw Data'!F281&gt;Analysis!BJ$1, 1, 0)</f>
        <v/>
      </c>
      <c r="BK286">
        <f>IF(BJ286, AQ286, 0)</f>
        <v/>
      </c>
      <c r="BL286">
        <f>IF(AND('Raw Data'!F281&lt;Analysis!BL$1, ISBLANK('Raw Data'!F281)=FALSE), 1, 0)</f>
        <v/>
      </c>
      <c r="BM286">
        <f>IF(BL286, AS286, 0)</f>
        <v/>
      </c>
      <c r="BN286">
        <f>IF(AND('Raw Data'!F281&lt;Analysis!BN$1, ISBLANK('Raw Data'!F281)=FALSE), 1, 0)</f>
        <v/>
      </c>
      <c r="BO286">
        <f>IF(BN286, AI286, 0)</f>
        <v/>
      </c>
    </row>
    <row r="287">
      <c r="A287" s="2">
        <f>'Raw Data'!A282</f>
        <v/>
      </c>
      <c r="B287" s="2">
        <f>IF(A287, 1, 0)</f>
        <v/>
      </c>
      <c r="C287">
        <f>IF('Raw Data'!D282&lt;'Raw Data'!E282, 'Raw Data'!J282, 0)</f>
        <v/>
      </c>
      <c r="D287" s="2">
        <f>IF(A287, 1, 0)</f>
        <v/>
      </c>
      <c r="E287">
        <f>IF('Raw Data'!D282&gt;'Raw Data'!E282, 'Raw Data'!I282, 0)</f>
        <v/>
      </c>
      <c r="F287" s="2">
        <f>IF('Raw Data'!F282&gt;0, 1, 0)</f>
        <v/>
      </c>
      <c r="G287">
        <f>IF(SUM('Raw Data'!D282:E282)&lt;'Raw Data'!F282, 'Raw Data'!H282, 0)</f>
        <v/>
      </c>
      <c r="H287">
        <f>IF('Raw Data'!F282&gt;0, 1, 0)</f>
        <v/>
      </c>
      <c r="I287">
        <f>IF(SUM('Raw Data'!D282:E282)&gt;'Raw Data'!F282, 'Raw Data'!G282, 0)</f>
        <v/>
      </c>
      <c r="J287" s="2">
        <f>IF($A287, 1, 0)</f>
        <v/>
      </c>
      <c r="K287">
        <f>IF(AND('Raw Data'!D282&gt;'Raw Data'!E282, ABS('Raw Data'!D282-'Raw Data'!E282)&lt;14), 'Raw Data'!K282, 0)</f>
        <v/>
      </c>
      <c r="L287" s="2">
        <f>IF($A287, 1, 0)</f>
        <v/>
      </c>
      <c r="M287">
        <f>IF(AND('Raw Data'!D282&gt;'Raw Data'!E282, ABS('Raw Data'!D282-'Raw Data'!E282)&gt;13), 'Raw Data'!L282, 0)</f>
        <v/>
      </c>
      <c r="N287" s="2">
        <f>IF($A287, 1, 0)</f>
        <v/>
      </c>
      <c r="O287">
        <f>IF(AND('Raw Data'!E282&gt;'Raw Data'!D282, ABS('Raw Data'!E282-'Raw Data'!D282)&lt;14), 'Raw Data'!M282, 0)</f>
        <v/>
      </c>
      <c r="P287" s="2">
        <f>IF($A287, 1, 0)</f>
        <v/>
      </c>
      <c r="Q287">
        <f>IF(AND('Raw Data'!E282&gt;'Raw Data'!D282, ABS('Raw Data'!E282-'Raw Data'!D282)&gt;13), 'Raw Data'!N282, 0)</f>
        <v/>
      </c>
      <c r="R287" s="2">
        <f>IF($A287, 1, 0)</f>
        <v/>
      </c>
      <c r="S287">
        <f>IF(AND('Raw Data'!D282&gt;'Raw Data'!E282, ABS('Raw Data'!E282-'Raw Data'!D282)&gt;7), 'Raw Data'!V282, 0)</f>
        <v/>
      </c>
      <c r="T287" s="2">
        <f>IF($A287, 1, 0)</f>
        <v/>
      </c>
      <c r="U287">
        <f>IF(ABS('Raw Data'!D282-'Raw Data'!E282)&lt;8, 'Raw Data'!W282, 0)</f>
        <v/>
      </c>
      <c r="V287" s="2">
        <f>IF($A287, 1, 0)</f>
        <v/>
      </c>
      <c r="W287">
        <f>IF(AND('Raw Data'!E282&gt;'Raw Data'!D282, ABS('Raw Data'!E282-'Raw Data'!D282)&gt;7), 'Raw Data'!X282, 0)</f>
        <v/>
      </c>
      <c r="X287" s="2">
        <f>IF($A287, 1, 0)</f>
        <v/>
      </c>
      <c r="Y287">
        <f>IF(AND('Raw Data'!D282&gt;'Raw Data'!E282, ABS('Raw Data'!E282-'Raw Data'!D282)&gt;3), 'Raw Data'!Y282, 0)</f>
        <v/>
      </c>
      <c r="Z287" s="2">
        <f>IF($A287, 1, 0)</f>
        <v/>
      </c>
      <c r="AA287">
        <f>IF(ABS('Raw Data'!D282-'Raw Data'!E282)&lt;4, 'Raw Data'!Z282, 0)</f>
        <v/>
      </c>
      <c r="AB287" s="2">
        <f>IF($A287, 1, 0)</f>
        <v/>
      </c>
      <c r="AC287">
        <f>IF(AND('Raw Data'!E282&gt;'Raw Data'!D282, ABS('Raw Data'!E282-'Raw Data'!D282)&gt;7), 'Raw Data'!AA282, 0)</f>
        <v/>
      </c>
      <c r="AD287" s="2">
        <f>IF($A287, 1, 0)</f>
        <v/>
      </c>
      <c r="AE287">
        <f>IF(AND('Raw Data'!D282&gt;9, 'Raw Data'!E282&gt;9), 'Raw Data'!AL282, 0)</f>
        <v/>
      </c>
      <c r="AF287" s="2">
        <f>IF($A287, 1, 0)</f>
        <v/>
      </c>
      <c r="AG287">
        <f>IF(AE287=0, 'Raw Data'!AM282, 0)</f>
        <v/>
      </c>
      <c r="AH287" s="2">
        <f>IF($A287, 1, 0)</f>
        <v/>
      </c>
      <c r="AI287">
        <f>IF(AND('Raw Data'!$D282&gt;14, 'Raw Data'!$E282&gt;14), 'Raw Data'!AN282, 0)</f>
        <v/>
      </c>
      <c r="AJ287" s="2">
        <f>IF($A287, 1, 0)</f>
        <v/>
      </c>
      <c r="AK287">
        <f>IF(AI287=0, 'Raw Data'!AO282, 0)</f>
        <v/>
      </c>
      <c r="AL287" s="2">
        <f>IF($A287, 1, 0)</f>
        <v/>
      </c>
      <c r="AM287">
        <f>IF(AND('Raw Data'!$D282&gt;19, 'Raw Data'!$E282&gt;19), 'Raw Data'!AP282, 0)</f>
        <v/>
      </c>
      <c r="AN287" s="2">
        <f>IF($A287, 1, 0)</f>
        <v/>
      </c>
      <c r="AO287">
        <f>IF(AM287=0, 'Raw Data'!AQ282, 0)</f>
        <v/>
      </c>
      <c r="AP287" s="2">
        <f>IF($A287, 1, 0)</f>
        <v/>
      </c>
      <c r="AQ287">
        <f>IF(AND('Raw Data'!$D282&gt;24, 'Raw Data'!$E282&gt;24), 'Raw Data'!AR282, 0)</f>
        <v/>
      </c>
      <c r="AR287" s="2">
        <f>IF($A287, 1, 0)</f>
        <v/>
      </c>
      <c r="AS287">
        <f>IF(AQ287=0, 'Raw Data'!AS282, 0)</f>
        <v/>
      </c>
      <c r="AT287" s="2">
        <f>IF($A287, 1, 0)</f>
        <v/>
      </c>
      <c r="AU287">
        <f>IF(AND('Raw Data'!$D282&gt;29, 'Raw Data'!$E282&gt;29), 'Raw Data'!AT282, 0)</f>
        <v/>
      </c>
      <c r="AV287" s="2">
        <f>IF($A287, 1, 0)</f>
        <v/>
      </c>
      <c r="AW287">
        <f>IF(AU287=0, 'Raw Data'!AU282, 0)</f>
        <v/>
      </c>
      <c r="AX287" s="2">
        <f>IF($A287, 1, 0)</f>
        <v/>
      </c>
      <c r="AY287">
        <f>IF(ISNUMBER('Raw Data'!D282), IF(_xlfn.XLOOKUP(SMALL('Raw Data'!K282:N282, 1), K287:Q287, K287:Q287, 0)&gt;0, SMALL('Raw Data'!K282:N282, 1), 0), 0)</f>
        <v/>
      </c>
      <c r="AZ287" s="2">
        <f>IF($A287, 1, 0)</f>
        <v/>
      </c>
      <c r="BA287">
        <f>IF(ISNUMBER('Raw Data'!D282), IF(_xlfn.XLOOKUP(SMALL('Raw Data'!K282:N282, 2), K287:Q287, K287:Q287, 0)&gt;0, SMALL('Raw Data'!K282:N282, 2), 0), 0)</f>
        <v/>
      </c>
      <c r="BB287" s="2">
        <f>IF($A287, 1, 0)</f>
        <v/>
      </c>
      <c r="BC287">
        <f>IF(ISNUMBER('Raw Data'!D282), IF(_xlfn.XLOOKUP(SMALL('Raw Data'!K282:N282, 3), K287:Q287, K287:Q287, 0)&gt;0, SMALL('Raw Data'!K282:N282, 3), 0), 0)</f>
        <v/>
      </c>
      <c r="BD287" s="2">
        <f>IF($A287, 1, 0)</f>
        <v/>
      </c>
      <c r="BE287">
        <f>IF(ISNUMBER('Raw Data'!D282), IF(_xlfn.XLOOKUP(SMALL('Raw Data'!K282:N282, 4), K287:Q287, K287:Q287, 0)&gt;0, SMALL('Raw Data'!K282:N282, 4), 0), 0)</f>
        <v/>
      </c>
      <c r="BF287" s="2">
        <f>IF($A287, 1, 0)</f>
        <v/>
      </c>
      <c r="BG287">
        <f>IF(AND('Raw Data'!I282&lt;'Raw Data'!J282, 'Raw Data'!D282&gt;'Raw Data'!E282), 'Raw Data'!I282, IF(AND('Raw Data'!J282&lt;'Raw Data'!I282, 'Raw Data'!E282&gt;'Raw Data'!D282), 'Raw Data'!J282, 0))</f>
        <v/>
      </c>
      <c r="BH287">
        <f>IF(OR(AND('Raw Data'!I282&lt;'Raw Data'!J282, 'Raw Data'!I282&gt;BH$1), AND('Raw Data'!J282&lt;'Raw Data'!I282, 'Raw Data'!J282&gt;BH$1)), 1, 0)</f>
        <v/>
      </c>
      <c r="BI287">
        <f>IF(AND(BH287, ABS('Raw Data'!D282-'Raw Data'!E282)&lt;4), 'Raw Data'!Z282, 0)</f>
        <v/>
      </c>
      <c r="BJ287">
        <f>IF('Raw Data'!F282&gt;Analysis!BJ$1, 1, 0)</f>
        <v/>
      </c>
      <c r="BK287">
        <f>IF(BJ287, AQ287, 0)</f>
        <v/>
      </c>
      <c r="BL287">
        <f>IF(AND('Raw Data'!F282&lt;Analysis!BL$1, ISBLANK('Raw Data'!F282)=FALSE), 1, 0)</f>
        <v/>
      </c>
      <c r="BM287">
        <f>IF(BL287, AS287, 0)</f>
        <v/>
      </c>
      <c r="BN287">
        <f>IF(AND('Raw Data'!F282&lt;Analysis!BN$1, ISBLANK('Raw Data'!F282)=FALSE), 1, 0)</f>
        <v/>
      </c>
      <c r="BO287">
        <f>IF(BN287, AI287, 0)</f>
        <v/>
      </c>
    </row>
    <row r="288">
      <c r="A288" s="2">
        <f>'Raw Data'!A283</f>
        <v/>
      </c>
      <c r="B288" s="2">
        <f>IF(A288, 1, 0)</f>
        <v/>
      </c>
      <c r="C288">
        <f>IF('Raw Data'!D283&lt;'Raw Data'!E283, 'Raw Data'!J283, 0)</f>
        <v/>
      </c>
      <c r="D288" s="2">
        <f>IF(A288, 1, 0)</f>
        <v/>
      </c>
      <c r="E288">
        <f>IF('Raw Data'!D283&gt;'Raw Data'!E283, 'Raw Data'!I283, 0)</f>
        <v/>
      </c>
      <c r="F288" s="2">
        <f>IF('Raw Data'!F283&gt;0, 1, 0)</f>
        <v/>
      </c>
      <c r="G288">
        <f>IF(SUM('Raw Data'!D283:E283)&lt;'Raw Data'!F283, 'Raw Data'!H283, 0)</f>
        <v/>
      </c>
      <c r="H288">
        <f>IF('Raw Data'!F283&gt;0, 1, 0)</f>
        <v/>
      </c>
      <c r="I288">
        <f>IF(SUM('Raw Data'!D283:E283)&gt;'Raw Data'!F283, 'Raw Data'!G283, 0)</f>
        <v/>
      </c>
      <c r="J288" s="2">
        <f>IF($A288, 1, 0)</f>
        <v/>
      </c>
      <c r="K288">
        <f>IF(AND('Raw Data'!D283&gt;'Raw Data'!E283, ABS('Raw Data'!D283-'Raw Data'!E283)&lt;14), 'Raw Data'!K283, 0)</f>
        <v/>
      </c>
      <c r="L288" s="2">
        <f>IF($A288, 1, 0)</f>
        <v/>
      </c>
      <c r="M288">
        <f>IF(AND('Raw Data'!D283&gt;'Raw Data'!E283, ABS('Raw Data'!D283-'Raw Data'!E283)&gt;13), 'Raw Data'!L283, 0)</f>
        <v/>
      </c>
      <c r="N288" s="2">
        <f>IF($A288, 1, 0)</f>
        <v/>
      </c>
      <c r="O288">
        <f>IF(AND('Raw Data'!E283&gt;'Raw Data'!D283, ABS('Raw Data'!E283-'Raw Data'!D283)&lt;14), 'Raw Data'!M283, 0)</f>
        <v/>
      </c>
      <c r="P288" s="2">
        <f>IF($A288, 1, 0)</f>
        <v/>
      </c>
      <c r="Q288">
        <f>IF(AND('Raw Data'!E283&gt;'Raw Data'!D283, ABS('Raw Data'!E283-'Raw Data'!D283)&gt;13), 'Raw Data'!N283, 0)</f>
        <v/>
      </c>
      <c r="R288" s="2">
        <f>IF($A288, 1, 0)</f>
        <v/>
      </c>
      <c r="S288">
        <f>IF(AND('Raw Data'!D283&gt;'Raw Data'!E283, ABS('Raw Data'!E283-'Raw Data'!D283)&gt;7), 'Raw Data'!V283, 0)</f>
        <v/>
      </c>
      <c r="T288" s="2">
        <f>IF($A288, 1, 0)</f>
        <v/>
      </c>
      <c r="U288">
        <f>IF(ABS('Raw Data'!D283-'Raw Data'!E283)&lt;8, 'Raw Data'!W283, 0)</f>
        <v/>
      </c>
      <c r="V288" s="2">
        <f>IF($A288, 1, 0)</f>
        <v/>
      </c>
      <c r="W288">
        <f>IF(AND('Raw Data'!E283&gt;'Raw Data'!D283, ABS('Raw Data'!E283-'Raw Data'!D283)&gt;7), 'Raw Data'!X283, 0)</f>
        <v/>
      </c>
      <c r="X288" s="2">
        <f>IF($A288, 1, 0)</f>
        <v/>
      </c>
      <c r="Y288">
        <f>IF(AND('Raw Data'!D283&gt;'Raw Data'!E283, ABS('Raw Data'!E283-'Raw Data'!D283)&gt;3), 'Raw Data'!Y283, 0)</f>
        <v/>
      </c>
      <c r="Z288" s="2">
        <f>IF($A288, 1, 0)</f>
        <v/>
      </c>
      <c r="AA288">
        <f>IF(ABS('Raw Data'!D283-'Raw Data'!E283)&lt;4, 'Raw Data'!Z283, 0)</f>
        <v/>
      </c>
      <c r="AB288" s="2">
        <f>IF($A288, 1, 0)</f>
        <v/>
      </c>
      <c r="AC288">
        <f>IF(AND('Raw Data'!E283&gt;'Raw Data'!D283, ABS('Raw Data'!E283-'Raw Data'!D283)&gt;7), 'Raw Data'!AA283, 0)</f>
        <v/>
      </c>
      <c r="AD288" s="2">
        <f>IF($A288, 1, 0)</f>
        <v/>
      </c>
      <c r="AE288">
        <f>IF(AND('Raw Data'!D283&gt;9, 'Raw Data'!E283&gt;9), 'Raw Data'!AL283, 0)</f>
        <v/>
      </c>
      <c r="AF288" s="2">
        <f>IF($A288, 1, 0)</f>
        <v/>
      </c>
      <c r="AG288">
        <f>IF(AE288=0, 'Raw Data'!AM283, 0)</f>
        <v/>
      </c>
      <c r="AH288" s="2">
        <f>IF($A288, 1, 0)</f>
        <v/>
      </c>
      <c r="AI288">
        <f>IF(AND('Raw Data'!$D283&gt;14, 'Raw Data'!$E283&gt;14), 'Raw Data'!AN283, 0)</f>
        <v/>
      </c>
      <c r="AJ288" s="2">
        <f>IF($A288, 1, 0)</f>
        <v/>
      </c>
      <c r="AK288">
        <f>IF(AI288=0, 'Raw Data'!AO283, 0)</f>
        <v/>
      </c>
      <c r="AL288" s="2">
        <f>IF($A288, 1, 0)</f>
        <v/>
      </c>
      <c r="AM288">
        <f>IF(AND('Raw Data'!$D283&gt;19, 'Raw Data'!$E283&gt;19), 'Raw Data'!AP283, 0)</f>
        <v/>
      </c>
      <c r="AN288" s="2">
        <f>IF($A288, 1, 0)</f>
        <v/>
      </c>
      <c r="AO288">
        <f>IF(AM288=0, 'Raw Data'!AQ283, 0)</f>
        <v/>
      </c>
      <c r="AP288" s="2">
        <f>IF($A288, 1, 0)</f>
        <v/>
      </c>
      <c r="AQ288">
        <f>IF(AND('Raw Data'!$D283&gt;24, 'Raw Data'!$E283&gt;24), 'Raw Data'!AR283, 0)</f>
        <v/>
      </c>
      <c r="AR288" s="2">
        <f>IF($A288, 1, 0)</f>
        <v/>
      </c>
      <c r="AS288">
        <f>IF(AQ288=0, 'Raw Data'!AS283, 0)</f>
        <v/>
      </c>
      <c r="AT288" s="2">
        <f>IF($A288, 1, 0)</f>
        <v/>
      </c>
      <c r="AU288">
        <f>IF(AND('Raw Data'!$D283&gt;29, 'Raw Data'!$E283&gt;29), 'Raw Data'!AT283, 0)</f>
        <v/>
      </c>
      <c r="AV288" s="2">
        <f>IF($A288, 1, 0)</f>
        <v/>
      </c>
      <c r="AW288">
        <f>IF(AU288=0, 'Raw Data'!AU283, 0)</f>
        <v/>
      </c>
      <c r="AX288" s="2">
        <f>IF($A288, 1, 0)</f>
        <v/>
      </c>
      <c r="AY288">
        <f>IF(ISNUMBER('Raw Data'!D283), IF(_xlfn.XLOOKUP(SMALL('Raw Data'!K283:N283, 1), K288:Q288, K288:Q288, 0)&gt;0, SMALL('Raw Data'!K283:N283, 1), 0), 0)</f>
        <v/>
      </c>
      <c r="AZ288" s="2">
        <f>IF($A288, 1, 0)</f>
        <v/>
      </c>
      <c r="BA288">
        <f>IF(ISNUMBER('Raw Data'!D283), IF(_xlfn.XLOOKUP(SMALL('Raw Data'!K283:N283, 2), K288:Q288, K288:Q288, 0)&gt;0, SMALL('Raw Data'!K283:N283, 2), 0), 0)</f>
        <v/>
      </c>
      <c r="BB288" s="2">
        <f>IF($A288, 1, 0)</f>
        <v/>
      </c>
      <c r="BC288">
        <f>IF(ISNUMBER('Raw Data'!D283), IF(_xlfn.XLOOKUP(SMALL('Raw Data'!K283:N283, 3), K288:Q288, K288:Q288, 0)&gt;0, SMALL('Raw Data'!K283:N283, 3), 0), 0)</f>
        <v/>
      </c>
      <c r="BD288" s="2">
        <f>IF($A288, 1, 0)</f>
        <v/>
      </c>
      <c r="BE288">
        <f>IF(ISNUMBER('Raw Data'!D283), IF(_xlfn.XLOOKUP(SMALL('Raw Data'!K283:N283, 4), K288:Q288, K288:Q288, 0)&gt;0, SMALL('Raw Data'!K283:N283, 4), 0), 0)</f>
        <v/>
      </c>
      <c r="BF288" s="2">
        <f>IF($A288, 1, 0)</f>
        <v/>
      </c>
      <c r="BG288">
        <f>IF(AND('Raw Data'!I283&lt;'Raw Data'!J283, 'Raw Data'!D283&gt;'Raw Data'!E283), 'Raw Data'!I283, IF(AND('Raw Data'!J283&lt;'Raw Data'!I283, 'Raw Data'!E283&gt;'Raw Data'!D283), 'Raw Data'!J283, 0))</f>
        <v/>
      </c>
      <c r="BH288">
        <f>IF(OR(AND('Raw Data'!I283&lt;'Raw Data'!J283, 'Raw Data'!I283&gt;BH$1), AND('Raw Data'!J283&lt;'Raw Data'!I283, 'Raw Data'!J283&gt;BH$1)), 1, 0)</f>
        <v/>
      </c>
      <c r="BI288">
        <f>IF(AND(BH288, ABS('Raw Data'!D283-'Raw Data'!E283)&lt;4), 'Raw Data'!Z283, 0)</f>
        <v/>
      </c>
      <c r="BJ288">
        <f>IF('Raw Data'!F283&gt;Analysis!BJ$1, 1, 0)</f>
        <v/>
      </c>
      <c r="BK288">
        <f>IF(BJ288, AQ288, 0)</f>
        <v/>
      </c>
      <c r="BL288">
        <f>IF(AND('Raw Data'!F283&lt;Analysis!BL$1, ISBLANK('Raw Data'!F283)=FALSE), 1, 0)</f>
        <v/>
      </c>
      <c r="BM288">
        <f>IF(BL288, AS288, 0)</f>
        <v/>
      </c>
      <c r="BN288">
        <f>IF(AND('Raw Data'!F283&lt;Analysis!BN$1, ISBLANK('Raw Data'!F283)=FALSE), 1, 0)</f>
        <v/>
      </c>
      <c r="BO288">
        <f>IF(BN288, AI288, 0)</f>
        <v/>
      </c>
    </row>
    <row r="289">
      <c r="A289" s="2">
        <f>'Raw Data'!A284</f>
        <v/>
      </c>
      <c r="B289" s="2">
        <f>IF(A289, 1, 0)</f>
        <v/>
      </c>
      <c r="C289">
        <f>IF('Raw Data'!D284&lt;'Raw Data'!E284, 'Raw Data'!J284, 0)</f>
        <v/>
      </c>
      <c r="D289" s="2">
        <f>IF(A289, 1, 0)</f>
        <v/>
      </c>
      <c r="E289">
        <f>IF('Raw Data'!D284&gt;'Raw Data'!E284, 'Raw Data'!I284, 0)</f>
        <v/>
      </c>
      <c r="F289" s="2">
        <f>IF('Raw Data'!F284&gt;0, 1, 0)</f>
        <v/>
      </c>
      <c r="G289">
        <f>IF(SUM('Raw Data'!D284:E284)&lt;'Raw Data'!F284, 'Raw Data'!H284, 0)</f>
        <v/>
      </c>
      <c r="H289">
        <f>IF('Raw Data'!F284&gt;0, 1, 0)</f>
        <v/>
      </c>
      <c r="I289">
        <f>IF(SUM('Raw Data'!D284:E284)&gt;'Raw Data'!F284, 'Raw Data'!G284, 0)</f>
        <v/>
      </c>
      <c r="J289" s="2">
        <f>IF($A289, 1, 0)</f>
        <v/>
      </c>
      <c r="K289">
        <f>IF(AND('Raw Data'!D284&gt;'Raw Data'!E284, ABS('Raw Data'!D284-'Raw Data'!E284)&lt;14), 'Raw Data'!K284, 0)</f>
        <v/>
      </c>
      <c r="L289" s="2">
        <f>IF($A289, 1, 0)</f>
        <v/>
      </c>
      <c r="M289">
        <f>IF(AND('Raw Data'!D284&gt;'Raw Data'!E284, ABS('Raw Data'!D284-'Raw Data'!E284)&gt;13), 'Raw Data'!L284, 0)</f>
        <v/>
      </c>
      <c r="N289" s="2">
        <f>IF($A289, 1, 0)</f>
        <v/>
      </c>
      <c r="O289">
        <f>IF(AND('Raw Data'!E284&gt;'Raw Data'!D284, ABS('Raw Data'!E284-'Raw Data'!D284)&lt;14), 'Raw Data'!M284, 0)</f>
        <v/>
      </c>
      <c r="P289" s="2">
        <f>IF($A289, 1, 0)</f>
        <v/>
      </c>
      <c r="Q289">
        <f>IF(AND('Raw Data'!E284&gt;'Raw Data'!D284, ABS('Raw Data'!E284-'Raw Data'!D284)&gt;13), 'Raw Data'!N284, 0)</f>
        <v/>
      </c>
      <c r="R289" s="2">
        <f>IF($A289, 1, 0)</f>
        <v/>
      </c>
      <c r="S289">
        <f>IF(AND('Raw Data'!D284&gt;'Raw Data'!E284, ABS('Raw Data'!E284-'Raw Data'!D284)&gt;7), 'Raw Data'!V284, 0)</f>
        <v/>
      </c>
      <c r="T289" s="2">
        <f>IF($A289, 1, 0)</f>
        <v/>
      </c>
      <c r="U289">
        <f>IF(ABS('Raw Data'!D284-'Raw Data'!E284)&lt;8, 'Raw Data'!W284, 0)</f>
        <v/>
      </c>
      <c r="V289" s="2">
        <f>IF($A289, 1, 0)</f>
        <v/>
      </c>
      <c r="W289">
        <f>IF(AND('Raw Data'!E284&gt;'Raw Data'!D284, ABS('Raw Data'!E284-'Raw Data'!D284)&gt;7), 'Raw Data'!X284, 0)</f>
        <v/>
      </c>
      <c r="X289" s="2">
        <f>IF($A289, 1, 0)</f>
        <v/>
      </c>
      <c r="Y289">
        <f>IF(AND('Raw Data'!D284&gt;'Raw Data'!E284, ABS('Raw Data'!E284-'Raw Data'!D284)&gt;3), 'Raw Data'!Y284, 0)</f>
        <v/>
      </c>
      <c r="Z289" s="2">
        <f>IF($A289, 1, 0)</f>
        <v/>
      </c>
      <c r="AA289">
        <f>IF(ABS('Raw Data'!D284-'Raw Data'!E284)&lt;4, 'Raw Data'!Z284, 0)</f>
        <v/>
      </c>
      <c r="AB289" s="2">
        <f>IF($A289, 1, 0)</f>
        <v/>
      </c>
      <c r="AC289">
        <f>IF(AND('Raw Data'!E284&gt;'Raw Data'!D284, ABS('Raw Data'!E284-'Raw Data'!D284)&gt;7), 'Raw Data'!AA284, 0)</f>
        <v/>
      </c>
      <c r="AD289" s="2">
        <f>IF($A289, 1, 0)</f>
        <v/>
      </c>
      <c r="AE289">
        <f>IF(AND('Raw Data'!D284&gt;9, 'Raw Data'!E284&gt;9), 'Raw Data'!AL284, 0)</f>
        <v/>
      </c>
      <c r="AF289" s="2">
        <f>IF($A289, 1, 0)</f>
        <v/>
      </c>
      <c r="AG289">
        <f>IF(AE289=0, 'Raw Data'!AM284, 0)</f>
        <v/>
      </c>
      <c r="AH289" s="2">
        <f>IF($A289, 1, 0)</f>
        <v/>
      </c>
      <c r="AI289">
        <f>IF(AND('Raw Data'!$D284&gt;14, 'Raw Data'!$E284&gt;14), 'Raw Data'!AN284, 0)</f>
        <v/>
      </c>
      <c r="AJ289" s="2">
        <f>IF($A289, 1, 0)</f>
        <v/>
      </c>
      <c r="AK289">
        <f>IF(AI289=0, 'Raw Data'!AO284, 0)</f>
        <v/>
      </c>
      <c r="AL289" s="2">
        <f>IF($A289, 1, 0)</f>
        <v/>
      </c>
      <c r="AM289">
        <f>IF(AND('Raw Data'!$D284&gt;19, 'Raw Data'!$E284&gt;19), 'Raw Data'!AP284, 0)</f>
        <v/>
      </c>
      <c r="AN289" s="2">
        <f>IF($A289, 1, 0)</f>
        <v/>
      </c>
      <c r="AO289">
        <f>IF(AM289=0, 'Raw Data'!AQ284, 0)</f>
        <v/>
      </c>
      <c r="AP289" s="2">
        <f>IF($A289, 1, 0)</f>
        <v/>
      </c>
      <c r="AQ289">
        <f>IF(AND('Raw Data'!$D284&gt;24, 'Raw Data'!$E284&gt;24), 'Raw Data'!AR284, 0)</f>
        <v/>
      </c>
      <c r="AR289" s="2">
        <f>IF($A289, 1, 0)</f>
        <v/>
      </c>
      <c r="AS289">
        <f>IF(AQ289=0, 'Raw Data'!AS284, 0)</f>
        <v/>
      </c>
      <c r="AT289" s="2">
        <f>IF($A289, 1, 0)</f>
        <v/>
      </c>
      <c r="AU289">
        <f>IF(AND('Raw Data'!$D284&gt;29, 'Raw Data'!$E284&gt;29), 'Raw Data'!AT284, 0)</f>
        <v/>
      </c>
      <c r="AV289" s="2">
        <f>IF($A289, 1, 0)</f>
        <v/>
      </c>
      <c r="AW289">
        <f>IF(AU289=0, 'Raw Data'!AU284, 0)</f>
        <v/>
      </c>
      <c r="AX289" s="2">
        <f>IF($A289, 1, 0)</f>
        <v/>
      </c>
      <c r="AY289">
        <f>IF(ISNUMBER('Raw Data'!D284), IF(_xlfn.XLOOKUP(SMALL('Raw Data'!K284:N284, 1), K289:Q289, K289:Q289, 0)&gt;0, SMALL('Raw Data'!K284:N284, 1), 0), 0)</f>
        <v/>
      </c>
      <c r="AZ289" s="2">
        <f>IF($A289, 1, 0)</f>
        <v/>
      </c>
      <c r="BA289">
        <f>IF(ISNUMBER('Raw Data'!D284), IF(_xlfn.XLOOKUP(SMALL('Raw Data'!K284:N284, 2), K289:Q289, K289:Q289, 0)&gt;0, SMALL('Raw Data'!K284:N284, 2), 0), 0)</f>
        <v/>
      </c>
      <c r="BB289" s="2">
        <f>IF($A289, 1, 0)</f>
        <v/>
      </c>
      <c r="BC289">
        <f>IF(ISNUMBER('Raw Data'!D284), IF(_xlfn.XLOOKUP(SMALL('Raw Data'!K284:N284, 3), K289:Q289, K289:Q289, 0)&gt;0, SMALL('Raw Data'!K284:N284, 3), 0), 0)</f>
        <v/>
      </c>
      <c r="BD289" s="2">
        <f>IF($A289, 1, 0)</f>
        <v/>
      </c>
      <c r="BE289">
        <f>IF(ISNUMBER('Raw Data'!D284), IF(_xlfn.XLOOKUP(SMALL('Raw Data'!K284:N284, 4), K289:Q289, K289:Q289, 0)&gt;0, SMALL('Raw Data'!K284:N284, 4), 0), 0)</f>
        <v/>
      </c>
      <c r="BF289" s="2">
        <f>IF($A289, 1, 0)</f>
        <v/>
      </c>
      <c r="BG289">
        <f>IF(AND('Raw Data'!I284&lt;'Raw Data'!J284, 'Raw Data'!D284&gt;'Raw Data'!E284), 'Raw Data'!I284, IF(AND('Raw Data'!J284&lt;'Raw Data'!I284, 'Raw Data'!E284&gt;'Raw Data'!D284), 'Raw Data'!J284, 0))</f>
        <v/>
      </c>
      <c r="BH289">
        <f>IF(OR(AND('Raw Data'!I284&lt;'Raw Data'!J284, 'Raw Data'!I284&gt;BH$1), AND('Raw Data'!J284&lt;'Raw Data'!I284, 'Raw Data'!J284&gt;BH$1)), 1, 0)</f>
        <v/>
      </c>
      <c r="BI289">
        <f>IF(AND(BH289, ABS('Raw Data'!D284-'Raw Data'!E284)&lt;4), 'Raw Data'!Z284, 0)</f>
        <v/>
      </c>
      <c r="BJ289">
        <f>IF('Raw Data'!F284&gt;Analysis!BJ$1, 1, 0)</f>
        <v/>
      </c>
      <c r="BK289">
        <f>IF(BJ289, AQ289, 0)</f>
        <v/>
      </c>
      <c r="BL289">
        <f>IF(AND('Raw Data'!F284&lt;Analysis!BL$1, ISBLANK('Raw Data'!F284)=FALSE), 1, 0)</f>
        <v/>
      </c>
      <c r="BM289">
        <f>IF(BL289, AS289, 0)</f>
        <v/>
      </c>
      <c r="BN289">
        <f>IF(AND('Raw Data'!F284&lt;Analysis!BN$1, ISBLANK('Raw Data'!F284)=FALSE), 1, 0)</f>
        <v/>
      </c>
      <c r="BO289">
        <f>IF(BN289, AI289, 0)</f>
        <v/>
      </c>
    </row>
    <row r="290">
      <c r="A290" s="2">
        <f>'Raw Data'!A285</f>
        <v/>
      </c>
      <c r="B290" s="2">
        <f>IF(A290, 1, 0)</f>
        <v/>
      </c>
      <c r="C290">
        <f>IF('Raw Data'!D285&lt;'Raw Data'!E285, 'Raw Data'!J285, 0)</f>
        <v/>
      </c>
      <c r="D290" s="2">
        <f>IF(A290, 1, 0)</f>
        <v/>
      </c>
      <c r="E290">
        <f>IF('Raw Data'!D285&gt;'Raw Data'!E285, 'Raw Data'!I285, 0)</f>
        <v/>
      </c>
      <c r="F290" s="2">
        <f>IF('Raw Data'!F285&gt;0, 1, 0)</f>
        <v/>
      </c>
      <c r="G290">
        <f>IF(SUM('Raw Data'!D285:E285)&lt;'Raw Data'!F285, 'Raw Data'!H285, 0)</f>
        <v/>
      </c>
      <c r="H290">
        <f>IF('Raw Data'!F285&gt;0, 1, 0)</f>
        <v/>
      </c>
      <c r="I290">
        <f>IF(SUM('Raw Data'!D285:E285)&gt;'Raw Data'!F285, 'Raw Data'!G285, 0)</f>
        <v/>
      </c>
      <c r="J290" s="2">
        <f>IF($A290, 1, 0)</f>
        <v/>
      </c>
      <c r="K290">
        <f>IF(AND('Raw Data'!D285&gt;'Raw Data'!E285, ABS('Raw Data'!D285-'Raw Data'!E285)&lt;14), 'Raw Data'!K285, 0)</f>
        <v/>
      </c>
      <c r="L290" s="2">
        <f>IF($A290, 1, 0)</f>
        <v/>
      </c>
      <c r="M290">
        <f>IF(AND('Raw Data'!D285&gt;'Raw Data'!E285, ABS('Raw Data'!D285-'Raw Data'!E285)&gt;13), 'Raw Data'!L285, 0)</f>
        <v/>
      </c>
      <c r="N290" s="2">
        <f>IF($A290, 1, 0)</f>
        <v/>
      </c>
      <c r="O290">
        <f>IF(AND('Raw Data'!E285&gt;'Raw Data'!D285, ABS('Raw Data'!E285-'Raw Data'!D285)&lt;14), 'Raw Data'!M285, 0)</f>
        <v/>
      </c>
      <c r="P290" s="2">
        <f>IF($A290, 1, 0)</f>
        <v/>
      </c>
      <c r="Q290">
        <f>IF(AND('Raw Data'!E285&gt;'Raw Data'!D285, ABS('Raw Data'!E285-'Raw Data'!D285)&gt;13), 'Raw Data'!N285, 0)</f>
        <v/>
      </c>
      <c r="R290" s="2">
        <f>IF($A290, 1, 0)</f>
        <v/>
      </c>
      <c r="S290">
        <f>IF(AND('Raw Data'!D285&gt;'Raw Data'!E285, ABS('Raw Data'!E285-'Raw Data'!D285)&gt;7), 'Raw Data'!V285, 0)</f>
        <v/>
      </c>
      <c r="T290" s="2">
        <f>IF($A290, 1, 0)</f>
        <v/>
      </c>
      <c r="U290">
        <f>IF(ABS('Raw Data'!D285-'Raw Data'!E285)&lt;8, 'Raw Data'!W285, 0)</f>
        <v/>
      </c>
      <c r="V290" s="2">
        <f>IF($A290, 1, 0)</f>
        <v/>
      </c>
      <c r="W290">
        <f>IF(AND('Raw Data'!E285&gt;'Raw Data'!D285, ABS('Raw Data'!E285-'Raw Data'!D285)&gt;7), 'Raw Data'!X285, 0)</f>
        <v/>
      </c>
      <c r="X290" s="2">
        <f>IF($A290, 1, 0)</f>
        <v/>
      </c>
      <c r="Y290">
        <f>IF(AND('Raw Data'!D285&gt;'Raw Data'!E285, ABS('Raw Data'!E285-'Raw Data'!D285)&gt;3), 'Raw Data'!Y285, 0)</f>
        <v/>
      </c>
      <c r="Z290" s="2">
        <f>IF($A290, 1, 0)</f>
        <v/>
      </c>
      <c r="AA290">
        <f>IF(ABS('Raw Data'!D285-'Raw Data'!E285)&lt;4, 'Raw Data'!Z285, 0)</f>
        <v/>
      </c>
      <c r="AB290" s="2">
        <f>IF($A290, 1, 0)</f>
        <v/>
      </c>
      <c r="AC290">
        <f>IF(AND('Raw Data'!E285&gt;'Raw Data'!D285, ABS('Raw Data'!E285-'Raw Data'!D285)&gt;7), 'Raw Data'!AA285, 0)</f>
        <v/>
      </c>
      <c r="AD290" s="2">
        <f>IF($A290, 1, 0)</f>
        <v/>
      </c>
      <c r="AE290">
        <f>IF(AND('Raw Data'!D285&gt;9, 'Raw Data'!E285&gt;9), 'Raw Data'!AL285, 0)</f>
        <v/>
      </c>
      <c r="AF290" s="2">
        <f>IF($A290, 1, 0)</f>
        <v/>
      </c>
      <c r="AG290">
        <f>IF(AE290=0, 'Raw Data'!AM285, 0)</f>
        <v/>
      </c>
      <c r="AH290" s="2">
        <f>IF($A290, 1, 0)</f>
        <v/>
      </c>
      <c r="AI290">
        <f>IF(AND('Raw Data'!$D285&gt;14, 'Raw Data'!$E285&gt;14), 'Raw Data'!AN285, 0)</f>
        <v/>
      </c>
      <c r="AJ290" s="2">
        <f>IF($A290, 1, 0)</f>
        <v/>
      </c>
      <c r="AK290">
        <f>IF(AI290=0, 'Raw Data'!AO285, 0)</f>
        <v/>
      </c>
      <c r="AL290" s="2">
        <f>IF($A290, 1, 0)</f>
        <v/>
      </c>
      <c r="AM290">
        <f>IF(AND('Raw Data'!$D285&gt;19, 'Raw Data'!$E285&gt;19), 'Raw Data'!AP285, 0)</f>
        <v/>
      </c>
      <c r="AN290" s="2">
        <f>IF($A290, 1, 0)</f>
        <v/>
      </c>
      <c r="AO290">
        <f>IF(AM290=0, 'Raw Data'!AQ285, 0)</f>
        <v/>
      </c>
      <c r="AP290" s="2">
        <f>IF($A290, 1, 0)</f>
        <v/>
      </c>
      <c r="AQ290">
        <f>IF(AND('Raw Data'!$D285&gt;24, 'Raw Data'!$E285&gt;24), 'Raw Data'!AR285, 0)</f>
        <v/>
      </c>
      <c r="AR290" s="2">
        <f>IF($A290, 1, 0)</f>
        <v/>
      </c>
      <c r="AS290">
        <f>IF(AQ290=0, 'Raw Data'!AS285, 0)</f>
        <v/>
      </c>
      <c r="AT290" s="2">
        <f>IF($A290, 1, 0)</f>
        <v/>
      </c>
      <c r="AU290">
        <f>IF(AND('Raw Data'!$D285&gt;29, 'Raw Data'!$E285&gt;29), 'Raw Data'!AT285, 0)</f>
        <v/>
      </c>
      <c r="AV290" s="2">
        <f>IF($A290, 1, 0)</f>
        <v/>
      </c>
      <c r="AW290">
        <f>IF(AU290=0, 'Raw Data'!AU285, 0)</f>
        <v/>
      </c>
      <c r="AX290" s="2">
        <f>IF($A290, 1, 0)</f>
        <v/>
      </c>
      <c r="AY290">
        <f>IF(ISNUMBER('Raw Data'!D285), IF(_xlfn.XLOOKUP(SMALL('Raw Data'!K285:N285, 1), K290:Q290, K290:Q290, 0)&gt;0, SMALL('Raw Data'!K285:N285, 1), 0), 0)</f>
        <v/>
      </c>
      <c r="AZ290" s="2">
        <f>IF($A290, 1, 0)</f>
        <v/>
      </c>
      <c r="BA290">
        <f>IF(ISNUMBER('Raw Data'!D285), IF(_xlfn.XLOOKUP(SMALL('Raw Data'!K285:N285, 2), K290:Q290, K290:Q290, 0)&gt;0, SMALL('Raw Data'!K285:N285, 2), 0), 0)</f>
        <v/>
      </c>
      <c r="BB290" s="2">
        <f>IF($A290, 1, 0)</f>
        <v/>
      </c>
      <c r="BC290">
        <f>IF(ISNUMBER('Raw Data'!D285), IF(_xlfn.XLOOKUP(SMALL('Raw Data'!K285:N285, 3), K290:Q290, K290:Q290, 0)&gt;0, SMALL('Raw Data'!K285:N285, 3), 0), 0)</f>
        <v/>
      </c>
      <c r="BD290" s="2">
        <f>IF($A290, 1, 0)</f>
        <v/>
      </c>
      <c r="BE290">
        <f>IF(ISNUMBER('Raw Data'!D285), IF(_xlfn.XLOOKUP(SMALL('Raw Data'!K285:N285, 4), K290:Q290, K290:Q290, 0)&gt;0, SMALL('Raw Data'!K285:N285, 4), 0), 0)</f>
        <v/>
      </c>
      <c r="BF290" s="2">
        <f>IF($A290, 1, 0)</f>
        <v/>
      </c>
      <c r="BG290">
        <f>IF(AND('Raw Data'!I285&lt;'Raw Data'!J285, 'Raw Data'!D285&gt;'Raw Data'!E285), 'Raw Data'!I285, IF(AND('Raw Data'!J285&lt;'Raw Data'!I285, 'Raw Data'!E285&gt;'Raw Data'!D285), 'Raw Data'!J285, 0))</f>
        <v/>
      </c>
      <c r="BH290">
        <f>IF(OR(AND('Raw Data'!I285&lt;'Raw Data'!J285, 'Raw Data'!I285&gt;BH$1), AND('Raw Data'!J285&lt;'Raw Data'!I285, 'Raw Data'!J285&gt;BH$1)), 1, 0)</f>
        <v/>
      </c>
      <c r="BI290">
        <f>IF(AND(BH290, ABS('Raw Data'!D285-'Raw Data'!E285)&lt;4), 'Raw Data'!Z285, 0)</f>
        <v/>
      </c>
      <c r="BJ290">
        <f>IF('Raw Data'!F285&gt;Analysis!BJ$1, 1, 0)</f>
        <v/>
      </c>
      <c r="BK290">
        <f>IF(BJ290, AQ290, 0)</f>
        <v/>
      </c>
      <c r="BL290">
        <f>IF(AND('Raw Data'!F285&lt;Analysis!BL$1, ISBLANK('Raw Data'!F285)=FALSE), 1, 0)</f>
        <v/>
      </c>
      <c r="BM290">
        <f>IF(BL290, AS290, 0)</f>
        <v/>
      </c>
      <c r="BN290">
        <f>IF(AND('Raw Data'!F285&lt;Analysis!BN$1, ISBLANK('Raw Data'!F285)=FALSE), 1, 0)</f>
        <v/>
      </c>
      <c r="BO290">
        <f>IF(BN290, AI290, 0)</f>
        <v/>
      </c>
    </row>
    <row r="291">
      <c r="A291" s="2">
        <f>'Raw Data'!A286</f>
        <v/>
      </c>
      <c r="B291" s="2">
        <f>IF(A291, 1, 0)</f>
        <v/>
      </c>
      <c r="C291">
        <f>IF('Raw Data'!D286&lt;'Raw Data'!E286, 'Raw Data'!J286, 0)</f>
        <v/>
      </c>
      <c r="D291" s="2">
        <f>IF(A291, 1, 0)</f>
        <v/>
      </c>
      <c r="E291">
        <f>IF('Raw Data'!D286&gt;'Raw Data'!E286, 'Raw Data'!I286, 0)</f>
        <v/>
      </c>
      <c r="F291" s="2">
        <f>IF('Raw Data'!F286&gt;0, 1, 0)</f>
        <v/>
      </c>
      <c r="G291">
        <f>IF(SUM('Raw Data'!D286:E286)&lt;'Raw Data'!F286, 'Raw Data'!H286, 0)</f>
        <v/>
      </c>
      <c r="H291">
        <f>IF('Raw Data'!F286&gt;0, 1, 0)</f>
        <v/>
      </c>
      <c r="I291">
        <f>IF(SUM('Raw Data'!D286:E286)&gt;'Raw Data'!F286, 'Raw Data'!G286, 0)</f>
        <v/>
      </c>
      <c r="J291" s="2">
        <f>IF($A291, 1, 0)</f>
        <v/>
      </c>
      <c r="K291">
        <f>IF(AND('Raw Data'!D286&gt;'Raw Data'!E286, ABS('Raw Data'!D286-'Raw Data'!E286)&lt;14), 'Raw Data'!K286, 0)</f>
        <v/>
      </c>
      <c r="L291" s="2">
        <f>IF($A291, 1, 0)</f>
        <v/>
      </c>
      <c r="M291">
        <f>IF(AND('Raw Data'!D286&gt;'Raw Data'!E286, ABS('Raw Data'!D286-'Raw Data'!E286)&gt;13), 'Raw Data'!L286, 0)</f>
        <v/>
      </c>
      <c r="N291" s="2">
        <f>IF($A291, 1, 0)</f>
        <v/>
      </c>
      <c r="O291">
        <f>IF(AND('Raw Data'!E286&gt;'Raw Data'!D286, ABS('Raw Data'!E286-'Raw Data'!D286)&lt;14), 'Raw Data'!M286, 0)</f>
        <v/>
      </c>
      <c r="P291" s="2">
        <f>IF($A291, 1, 0)</f>
        <v/>
      </c>
      <c r="Q291">
        <f>IF(AND('Raw Data'!E286&gt;'Raw Data'!D286, ABS('Raw Data'!E286-'Raw Data'!D286)&gt;13), 'Raw Data'!N286, 0)</f>
        <v/>
      </c>
      <c r="R291" s="2">
        <f>IF($A291, 1, 0)</f>
        <v/>
      </c>
      <c r="S291">
        <f>IF(AND('Raw Data'!D286&gt;'Raw Data'!E286, ABS('Raw Data'!E286-'Raw Data'!D286)&gt;7), 'Raw Data'!V286, 0)</f>
        <v/>
      </c>
      <c r="T291" s="2">
        <f>IF($A291, 1, 0)</f>
        <v/>
      </c>
      <c r="U291">
        <f>IF(ABS('Raw Data'!D286-'Raw Data'!E286)&lt;8, 'Raw Data'!W286, 0)</f>
        <v/>
      </c>
      <c r="V291" s="2">
        <f>IF($A291, 1, 0)</f>
        <v/>
      </c>
      <c r="W291">
        <f>IF(AND('Raw Data'!E286&gt;'Raw Data'!D286, ABS('Raw Data'!E286-'Raw Data'!D286)&gt;7), 'Raw Data'!X286, 0)</f>
        <v/>
      </c>
      <c r="X291" s="2">
        <f>IF($A291, 1, 0)</f>
        <v/>
      </c>
      <c r="Y291">
        <f>IF(AND('Raw Data'!D286&gt;'Raw Data'!E286, ABS('Raw Data'!E286-'Raw Data'!D286)&gt;3), 'Raw Data'!Y286, 0)</f>
        <v/>
      </c>
      <c r="Z291" s="2">
        <f>IF($A291, 1, 0)</f>
        <v/>
      </c>
      <c r="AA291">
        <f>IF(ABS('Raw Data'!D286-'Raw Data'!E286)&lt;4, 'Raw Data'!Z286, 0)</f>
        <v/>
      </c>
      <c r="AB291" s="2">
        <f>IF($A291, 1, 0)</f>
        <v/>
      </c>
      <c r="AC291">
        <f>IF(AND('Raw Data'!E286&gt;'Raw Data'!D286, ABS('Raw Data'!E286-'Raw Data'!D286)&gt;7), 'Raw Data'!AA286, 0)</f>
        <v/>
      </c>
      <c r="AD291" s="2">
        <f>IF($A291, 1, 0)</f>
        <v/>
      </c>
      <c r="AE291">
        <f>IF(AND('Raw Data'!D286&gt;9, 'Raw Data'!E286&gt;9), 'Raw Data'!AL286, 0)</f>
        <v/>
      </c>
      <c r="AF291" s="2">
        <f>IF($A291, 1, 0)</f>
        <v/>
      </c>
      <c r="AG291">
        <f>IF(AE291=0, 'Raw Data'!AM286, 0)</f>
        <v/>
      </c>
      <c r="AH291" s="2">
        <f>IF($A291, 1, 0)</f>
        <v/>
      </c>
      <c r="AI291">
        <f>IF(AND('Raw Data'!$D286&gt;14, 'Raw Data'!$E286&gt;14), 'Raw Data'!AN286, 0)</f>
        <v/>
      </c>
      <c r="AJ291" s="2">
        <f>IF($A291, 1, 0)</f>
        <v/>
      </c>
      <c r="AK291">
        <f>IF(AI291=0, 'Raw Data'!AO286, 0)</f>
        <v/>
      </c>
      <c r="AL291" s="2">
        <f>IF($A291, 1, 0)</f>
        <v/>
      </c>
      <c r="AM291">
        <f>IF(AND('Raw Data'!$D286&gt;19, 'Raw Data'!$E286&gt;19), 'Raw Data'!AP286, 0)</f>
        <v/>
      </c>
      <c r="AN291" s="2">
        <f>IF($A291, 1, 0)</f>
        <v/>
      </c>
      <c r="AO291">
        <f>IF(AM291=0, 'Raw Data'!AQ286, 0)</f>
        <v/>
      </c>
      <c r="AP291" s="2">
        <f>IF($A291, 1, 0)</f>
        <v/>
      </c>
      <c r="AQ291">
        <f>IF(AND('Raw Data'!$D286&gt;24, 'Raw Data'!$E286&gt;24), 'Raw Data'!AR286, 0)</f>
        <v/>
      </c>
      <c r="AR291" s="2">
        <f>IF($A291, 1, 0)</f>
        <v/>
      </c>
      <c r="AS291">
        <f>IF(AQ291=0, 'Raw Data'!AS286, 0)</f>
        <v/>
      </c>
      <c r="AT291" s="2">
        <f>IF($A291, 1, 0)</f>
        <v/>
      </c>
      <c r="AU291">
        <f>IF(AND('Raw Data'!$D286&gt;29, 'Raw Data'!$E286&gt;29), 'Raw Data'!AT286, 0)</f>
        <v/>
      </c>
      <c r="AV291" s="2">
        <f>IF($A291, 1, 0)</f>
        <v/>
      </c>
      <c r="AW291">
        <f>IF(AU291=0, 'Raw Data'!AU286, 0)</f>
        <v/>
      </c>
      <c r="AX291" s="2">
        <f>IF($A291, 1, 0)</f>
        <v/>
      </c>
      <c r="AY291">
        <f>IF(ISNUMBER('Raw Data'!D286), IF(_xlfn.XLOOKUP(SMALL('Raw Data'!K286:N286, 1), K291:Q291, K291:Q291, 0)&gt;0, SMALL('Raw Data'!K286:N286, 1), 0), 0)</f>
        <v/>
      </c>
      <c r="AZ291" s="2">
        <f>IF($A291, 1, 0)</f>
        <v/>
      </c>
      <c r="BA291">
        <f>IF(ISNUMBER('Raw Data'!D286), IF(_xlfn.XLOOKUP(SMALL('Raw Data'!K286:N286, 2), K291:Q291, K291:Q291, 0)&gt;0, SMALL('Raw Data'!K286:N286, 2), 0), 0)</f>
        <v/>
      </c>
      <c r="BB291" s="2">
        <f>IF($A291, 1, 0)</f>
        <v/>
      </c>
      <c r="BC291">
        <f>IF(ISNUMBER('Raw Data'!D286), IF(_xlfn.XLOOKUP(SMALL('Raw Data'!K286:N286, 3), K291:Q291, K291:Q291, 0)&gt;0, SMALL('Raw Data'!K286:N286, 3), 0), 0)</f>
        <v/>
      </c>
      <c r="BD291" s="2">
        <f>IF($A291, 1, 0)</f>
        <v/>
      </c>
      <c r="BE291">
        <f>IF(ISNUMBER('Raw Data'!D286), IF(_xlfn.XLOOKUP(SMALL('Raw Data'!K286:N286, 4), K291:Q291, K291:Q291, 0)&gt;0, SMALL('Raw Data'!K286:N286, 4), 0), 0)</f>
        <v/>
      </c>
      <c r="BF291" s="2">
        <f>IF($A291, 1, 0)</f>
        <v/>
      </c>
      <c r="BG291">
        <f>IF(AND('Raw Data'!I286&lt;'Raw Data'!J286, 'Raw Data'!D286&gt;'Raw Data'!E286), 'Raw Data'!I286, IF(AND('Raw Data'!J286&lt;'Raw Data'!I286, 'Raw Data'!E286&gt;'Raw Data'!D286), 'Raw Data'!J286, 0))</f>
        <v/>
      </c>
      <c r="BH291">
        <f>IF(OR(AND('Raw Data'!I286&lt;'Raw Data'!J286, 'Raw Data'!I286&gt;BH$1), AND('Raw Data'!J286&lt;'Raw Data'!I286, 'Raw Data'!J286&gt;BH$1)), 1, 0)</f>
        <v/>
      </c>
      <c r="BI291">
        <f>IF(AND(BH291, ABS('Raw Data'!D286-'Raw Data'!E286)&lt;4), 'Raw Data'!Z286, 0)</f>
        <v/>
      </c>
      <c r="BJ291">
        <f>IF('Raw Data'!F286&gt;Analysis!BJ$1, 1, 0)</f>
        <v/>
      </c>
      <c r="BK291">
        <f>IF(BJ291, AQ291, 0)</f>
        <v/>
      </c>
      <c r="BL291">
        <f>IF(AND('Raw Data'!F286&lt;Analysis!BL$1, ISBLANK('Raw Data'!F286)=FALSE), 1, 0)</f>
        <v/>
      </c>
      <c r="BM291">
        <f>IF(BL291, AS291, 0)</f>
        <v/>
      </c>
      <c r="BN291">
        <f>IF(AND('Raw Data'!F286&lt;Analysis!BN$1, ISBLANK('Raw Data'!F286)=FALSE), 1, 0)</f>
        <v/>
      </c>
      <c r="BO291">
        <f>IF(BN291, AI291, 0)</f>
        <v/>
      </c>
    </row>
    <row r="292">
      <c r="A292" s="2">
        <f>'Raw Data'!A287</f>
        <v/>
      </c>
      <c r="B292" s="2">
        <f>IF(A292, 1, 0)</f>
        <v/>
      </c>
      <c r="C292">
        <f>IF('Raw Data'!D287&lt;'Raw Data'!E287, 'Raw Data'!J287, 0)</f>
        <v/>
      </c>
      <c r="D292" s="2">
        <f>IF(A292, 1, 0)</f>
        <v/>
      </c>
      <c r="E292">
        <f>IF('Raw Data'!D287&gt;'Raw Data'!E287, 'Raw Data'!I287, 0)</f>
        <v/>
      </c>
      <c r="F292" s="2">
        <f>IF('Raw Data'!F287&gt;0, 1, 0)</f>
        <v/>
      </c>
      <c r="G292">
        <f>IF(SUM('Raw Data'!D287:E287)&lt;'Raw Data'!F287, 'Raw Data'!H287, 0)</f>
        <v/>
      </c>
      <c r="H292">
        <f>IF('Raw Data'!F287&gt;0, 1, 0)</f>
        <v/>
      </c>
      <c r="I292">
        <f>IF(SUM('Raw Data'!D287:E287)&gt;'Raw Data'!F287, 'Raw Data'!G287, 0)</f>
        <v/>
      </c>
      <c r="J292" s="2">
        <f>IF($A292, 1, 0)</f>
        <v/>
      </c>
      <c r="K292">
        <f>IF(AND('Raw Data'!D287&gt;'Raw Data'!E287, ABS('Raw Data'!D287-'Raw Data'!E287)&lt;14), 'Raw Data'!K287, 0)</f>
        <v/>
      </c>
      <c r="L292" s="2">
        <f>IF($A292, 1, 0)</f>
        <v/>
      </c>
      <c r="M292">
        <f>IF(AND('Raw Data'!D287&gt;'Raw Data'!E287, ABS('Raw Data'!D287-'Raw Data'!E287)&gt;13), 'Raw Data'!L287, 0)</f>
        <v/>
      </c>
      <c r="N292" s="2">
        <f>IF($A292, 1, 0)</f>
        <v/>
      </c>
      <c r="O292">
        <f>IF(AND('Raw Data'!E287&gt;'Raw Data'!D287, ABS('Raw Data'!E287-'Raw Data'!D287)&lt;14), 'Raw Data'!M287, 0)</f>
        <v/>
      </c>
      <c r="P292" s="2">
        <f>IF($A292, 1, 0)</f>
        <v/>
      </c>
      <c r="Q292">
        <f>IF(AND('Raw Data'!E287&gt;'Raw Data'!D287, ABS('Raw Data'!E287-'Raw Data'!D287)&gt;13), 'Raw Data'!N287, 0)</f>
        <v/>
      </c>
      <c r="R292" s="2">
        <f>IF($A292, 1, 0)</f>
        <v/>
      </c>
      <c r="S292">
        <f>IF(AND('Raw Data'!D287&gt;'Raw Data'!E287, ABS('Raw Data'!E287-'Raw Data'!D287)&gt;7), 'Raw Data'!V287, 0)</f>
        <v/>
      </c>
      <c r="T292" s="2">
        <f>IF($A292, 1, 0)</f>
        <v/>
      </c>
      <c r="U292">
        <f>IF(ABS('Raw Data'!D287-'Raw Data'!E287)&lt;8, 'Raw Data'!W287, 0)</f>
        <v/>
      </c>
      <c r="V292" s="2">
        <f>IF($A292, 1, 0)</f>
        <v/>
      </c>
      <c r="W292">
        <f>IF(AND('Raw Data'!E287&gt;'Raw Data'!D287, ABS('Raw Data'!E287-'Raw Data'!D287)&gt;7), 'Raw Data'!X287, 0)</f>
        <v/>
      </c>
      <c r="X292" s="2">
        <f>IF($A292, 1, 0)</f>
        <v/>
      </c>
      <c r="Y292">
        <f>IF(AND('Raw Data'!D287&gt;'Raw Data'!E287, ABS('Raw Data'!E287-'Raw Data'!D287)&gt;3), 'Raw Data'!Y287, 0)</f>
        <v/>
      </c>
      <c r="Z292" s="2">
        <f>IF($A292, 1, 0)</f>
        <v/>
      </c>
      <c r="AA292">
        <f>IF(ABS('Raw Data'!D287-'Raw Data'!E287)&lt;4, 'Raw Data'!Z287, 0)</f>
        <v/>
      </c>
      <c r="AB292" s="2">
        <f>IF($A292, 1, 0)</f>
        <v/>
      </c>
      <c r="AC292">
        <f>IF(AND('Raw Data'!E287&gt;'Raw Data'!D287, ABS('Raw Data'!E287-'Raw Data'!D287)&gt;7), 'Raw Data'!AA287, 0)</f>
        <v/>
      </c>
      <c r="AD292" s="2">
        <f>IF($A292, 1, 0)</f>
        <v/>
      </c>
      <c r="AE292">
        <f>IF(AND('Raw Data'!D287&gt;9, 'Raw Data'!E287&gt;9), 'Raw Data'!AL287, 0)</f>
        <v/>
      </c>
      <c r="AF292" s="2">
        <f>IF($A292, 1, 0)</f>
        <v/>
      </c>
      <c r="AG292">
        <f>IF(AE292=0, 'Raw Data'!AM287, 0)</f>
        <v/>
      </c>
      <c r="AH292" s="2">
        <f>IF($A292, 1, 0)</f>
        <v/>
      </c>
      <c r="AI292">
        <f>IF(AND('Raw Data'!$D287&gt;14, 'Raw Data'!$E287&gt;14), 'Raw Data'!AN287, 0)</f>
        <v/>
      </c>
      <c r="AJ292" s="2">
        <f>IF($A292, 1, 0)</f>
        <v/>
      </c>
      <c r="AK292">
        <f>IF(AI292=0, 'Raw Data'!AO287, 0)</f>
        <v/>
      </c>
      <c r="AL292" s="2">
        <f>IF($A292, 1, 0)</f>
        <v/>
      </c>
      <c r="AM292">
        <f>IF(AND('Raw Data'!$D287&gt;19, 'Raw Data'!$E287&gt;19), 'Raw Data'!AP287, 0)</f>
        <v/>
      </c>
      <c r="AN292" s="2">
        <f>IF($A292, 1, 0)</f>
        <v/>
      </c>
      <c r="AO292">
        <f>IF(AM292=0, 'Raw Data'!AQ287, 0)</f>
        <v/>
      </c>
      <c r="AP292" s="2">
        <f>IF($A292, 1, 0)</f>
        <v/>
      </c>
      <c r="AQ292">
        <f>IF(AND('Raw Data'!$D287&gt;24, 'Raw Data'!$E287&gt;24), 'Raw Data'!AR287, 0)</f>
        <v/>
      </c>
      <c r="AR292" s="2">
        <f>IF($A292, 1, 0)</f>
        <v/>
      </c>
      <c r="AS292">
        <f>IF(AQ292=0, 'Raw Data'!AS287, 0)</f>
        <v/>
      </c>
      <c r="AT292" s="2">
        <f>IF($A292, 1, 0)</f>
        <v/>
      </c>
      <c r="AU292">
        <f>IF(AND('Raw Data'!$D287&gt;29, 'Raw Data'!$E287&gt;29), 'Raw Data'!AT287, 0)</f>
        <v/>
      </c>
      <c r="AV292" s="2">
        <f>IF($A292, 1, 0)</f>
        <v/>
      </c>
      <c r="AW292">
        <f>IF(AU292=0, 'Raw Data'!AU287, 0)</f>
        <v/>
      </c>
      <c r="AX292" s="2">
        <f>IF($A292, 1, 0)</f>
        <v/>
      </c>
      <c r="AY292">
        <f>IF(ISNUMBER('Raw Data'!D287), IF(_xlfn.XLOOKUP(SMALL('Raw Data'!K287:N287, 1), K292:Q292, K292:Q292, 0)&gt;0, SMALL('Raw Data'!K287:N287, 1), 0), 0)</f>
        <v/>
      </c>
      <c r="AZ292" s="2">
        <f>IF($A292, 1, 0)</f>
        <v/>
      </c>
      <c r="BA292">
        <f>IF(ISNUMBER('Raw Data'!D287), IF(_xlfn.XLOOKUP(SMALL('Raw Data'!K287:N287, 2), K292:Q292, K292:Q292, 0)&gt;0, SMALL('Raw Data'!K287:N287, 2), 0), 0)</f>
        <v/>
      </c>
      <c r="BB292" s="2">
        <f>IF($A292, 1, 0)</f>
        <v/>
      </c>
      <c r="BC292">
        <f>IF(ISNUMBER('Raw Data'!D287), IF(_xlfn.XLOOKUP(SMALL('Raw Data'!K287:N287, 3), K292:Q292, K292:Q292, 0)&gt;0, SMALL('Raw Data'!K287:N287, 3), 0), 0)</f>
        <v/>
      </c>
      <c r="BD292" s="2">
        <f>IF($A292, 1, 0)</f>
        <v/>
      </c>
      <c r="BE292">
        <f>IF(ISNUMBER('Raw Data'!D287), IF(_xlfn.XLOOKUP(SMALL('Raw Data'!K287:N287, 4), K292:Q292, K292:Q292, 0)&gt;0, SMALL('Raw Data'!K287:N287, 4), 0), 0)</f>
        <v/>
      </c>
      <c r="BF292" s="2">
        <f>IF($A292, 1, 0)</f>
        <v/>
      </c>
      <c r="BG292">
        <f>IF(AND('Raw Data'!I287&lt;'Raw Data'!J287, 'Raw Data'!D287&gt;'Raw Data'!E287), 'Raw Data'!I287, IF(AND('Raw Data'!J287&lt;'Raw Data'!I287, 'Raw Data'!E287&gt;'Raw Data'!D287), 'Raw Data'!J287, 0))</f>
        <v/>
      </c>
      <c r="BH292">
        <f>IF(OR(AND('Raw Data'!I287&lt;'Raw Data'!J287, 'Raw Data'!I287&gt;BH$1), AND('Raw Data'!J287&lt;'Raw Data'!I287, 'Raw Data'!J287&gt;BH$1)), 1, 0)</f>
        <v/>
      </c>
      <c r="BI292">
        <f>IF(AND(BH292, ABS('Raw Data'!D287-'Raw Data'!E287)&lt;4), 'Raw Data'!Z287, 0)</f>
        <v/>
      </c>
      <c r="BJ292">
        <f>IF('Raw Data'!F287&gt;Analysis!BJ$1, 1, 0)</f>
        <v/>
      </c>
      <c r="BK292">
        <f>IF(BJ292, AQ292, 0)</f>
        <v/>
      </c>
      <c r="BL292">
        <f>IF(AND('Raw Data'!F287&lt;Analysis!BL$1, ISBLANK('Raw Data'!F287)=FALSE), 1, 0)</f>
        <v/>
      </c>
      <c r="BM292">
        <f>IF(BL292, AS292, 0)</f>
        <v/>
      </c>
      <c r="BN292">
        <f>IF(AND('Raw Data'!F287&lt;Analysis!BN$1, ISBLANK('Raw Data'!F287)=FALSE), 1, 0)</f>
        <v/>
      </c>
      <c r="BO292">
        <f>IF(BN292, AI292, 0)</f>
        <v/>
      </c>
    </row>
    <row r="293">
      <c r="A293" s="2">
        <f>'Raw Data'!A288</f>
        <v/>
      </c>
      <c r="B293" s="2">
        <f>IF(A293, 1, 0)</f>
        <v/>
      </c>
      <c r="C293">
        <f>IF('Raw Data'!D288&lt;'Raw Data'!E288, 'Raw Data'!J288, 0)</f>
        <v/>
      </c>
      <c r="D293" s="2">
        <f>IF(A293, 1, 0)</f>
        <v/>
      </c>
      <c r="E293">
        <f>IF('Raw Data'!D288&gt;'Raw Data'!E288, 'Raw Data'!I288, 0)</f>
        <v/>
      </c>
      <c r="F293" s="2">
        <f>IF('Raw Data'!F288&gt;0, 1, 0)</f>
        <v/>
      </c>
      <c r="G293">
        <f>IF(SUM('Raw Data'!D288:E288)&lt;'Raw Data'!F288, 'Raw Data'!H288, 0)</f>
        <v/>
      </c>
      <c r="H293">
        <f>IF('Raw Data'!F288&gt;0, 1, 0)</f>
        <v/>
      </c>
      <c r="I293">
        <f>IF(SUM('Raw Data'!D288:E288)&gt;'Raw Data'!F288, 'Raw Data'!G288, 0)</f>
        <v/>
      </c>
      <c r="J293" s="2">
        <f>IF($A293, 1, 0)</f>
        <v/>
      </c>
      <c r="K293">
        <f>IF(AND('Raw Data'!D288&gt;'Raw Data'!E288, ABS('Raw Data'!D288-'Raw Data'!E288)&lt;14), 'Raw Data'!K288, 0)</f>
        <v/>
      </c>
      <c r="L293" s="2">
        <f>IF($A293, 1, 0)</f>
        <v/>
      </c>
      <c r="M293">
        <f>IF(AND('Raw Data'!D288&gt;'Raw Data'!E288, ABS('Raw Data'!D288-'Raw Data'!E288)&gt;13), 'Raw Data'!L288, 0)</f>
        <v/>
      </c>
      <c r="N293" s="2">
        <f>IF($A293, 1, 0)</f>
        <v/>
      </c>
      <c r="O293">
        <f>IF(AND('Raw Data'!E288&gt;'Raw Data'!D288, ABS('Raw Data'!E288-'Raw Data'!D288)&lt;14), 'Raw Data'!M288, 0)</f>
        <v/>
      </c>
      <c r="P293" s="2">
        <f>IF($A293, 1, 0)</f>
        <v/>
      </c>
      <c r="Q293">
        <f>IF(AND('Raw Data'!E288&gt;'Raw Data'!D288, ABS('Raw Data'!E288-'Raw Data'!D288)&gt;13), 'Raw Data'!N288, 0)</f>
        <v/>
      </c>
      <c r="R293" s="2">
        <f>IF($A293, 1, 0)</f>
        <v/>
      </c>
      <c r="S293">
        <f>IF(AND('Raw Data'!D288&gt;'Raw Data'!E288, ABS('Raw Data'!E288-'Raw Data'!D288)&gt;7), 'Raw Data'!V288, 0)</f>
        <v/>
      </c>
      <c r="T293" s="2">
        <f>IF($A293, 1, 0)</f>
        <v/>
      </c>
      <c r="U293">
        <f>IF(ABS('Raw Data'!D288-'Raw Data'!E288)&lt;8, 'Raw Data'!W288, 0)</f>
        <v/>
      </c>
      <c r="V293" s="2">
        <f>IF($A293, 1, 0)</f>
        <v/>
      </c>
      <c r="W293">
        <f>IF(AND('Raw Data'!E288&gt;'Raw Data'!D288, ABS('Raw Data'!E288-'Raw Data'!D288)&gt;7), 'Raw Data'!X288, 0)</f>
        <v/>
      </c>
      <c r="X293" s="2">
        <f>IF($A293, 1, 0)</f>
        <v/>
      </c>
      <c r="Y293">
        <f>IF(AND('Raw Data'!D288&gt;'Raw Data'!E288, ABS('Raw Data'!E288-'Raw Data'!D288)&gt;3), 'Raw Data'!Y288, 0)</f>
        <v/>
      </c>
      <c r="Z293" s="2">
        <f>IF($A293, 1, 0)</f>
        <v/>
      </c>
      <c r="AA293">
        <f>IF(ABS('Raw Data'!D288-'Raw Data'!E288)&lt;4, 'Raw Data'!Z288, 0)</f>
        <v/>
      </c>
      <c r="AB293" s="2">
        <f>IF($A293, 1, 0)</f>
        <v/>
      </c>
      <c r="AC293">
        <f>IF(AND('Raw Data'!E288&gt;'Raw Data'!D288, ABS('Raw Data'!E288-'Raw Data'!D288)&gt;7), 'Raw Data'!AA288, 0)</f>
        <v/>
      </c>
      <c r="AD293" s="2">
        <f>IF($A293, 1, 0)</f>
        <v/>
      </c>
      <c r="AE293">
        <f>IF(AND('Raw Data'!D288&gt;9, 'Raw Data'!E288&gt;9), 'Raw Data'!AL288, 0)</f>
        <v/>
      </c>
      <c r="AF293" s="2">
        <f>IF($A293, 1, 0)</f>
        <v/>
      </c>
      <c r="AG293">
        <f>IF(AE293=0, 'Raw Data'!AM288, 0)</f>
        <v/>
      </c>
      <c r="AH293" s="2">
        <f>IF($A293, 1, 0)</f>
        <v/>
      </c>
      <c r="AI293">
        <f>IF(AND('Raw Data'!$D288&gt;14, 'Raw Data'!$E288&gt;14), 'Raw Data'!AN288, 0)</f>
        <v/>
      </c>
      <c r="AJ293" s="2">
        <f>IF($A293, 1, 0)</f>
        <v/>
      </c>
      <c r="AK293">
        <f>IF(AI293=0, 'Raw Data'!AO288, 0)</f>
        <v/>
      </c>
      <c r="AL293" s="2">
        <f>IF($A293, 1, 0)</f>
        <v/>
      </c>
      <c r="AM293">
        <f>IF(AND('Raw Data'!$D288&gt;19, 'Raw Data'!$E288&gt;19), 'Raw Data'!AP288, 0)</f>
        <v/>
      </c>
      <c r="AN293" s="2">
        <f>IF($A293, 1, 0)</f>
        <v/>
      </c>
      <c r="AO293">
        <f>IF(AM293=0, 'Raw Data'!AQ288, 0)</f>
        <v/>
      </c>
      <c r="AP293" s="2">
        <f>IF($A293, 1, 0)</f>
        <v/>
      </c>
      <c r="AQ293">
        <f>IF(AND('Raw Data'!$D288&gt;24, 'Raw Data'!$E288&gt;24), 'Raw Data'!AR288, 0)</f>
        <v/>
      </c>
      <c r="AR293" s="2">
        <f>IF($A293, 1, 0)</f>
        <v/>
      </c>
      <c r="AS293">
        <f>IF(AQ293=0, 'Raw Data'!AS288, 0)</f>
        <v/>
      </c>
      <c r="AT293" s="2">
        <f>IF($A293, 1, 0)</f>
        <v/>
      </c>
      <c r="AU293">
        <f>IF(AND('Raw Data'!$D288&gt;29, 'Raw Data'!$E288&gt;29), 'Raw Data'!AT288, 0)</f>
        <v/>
      </c>
      <c r="AV293" s="2">
        <f>IF($A293, 1, 0)</f>
        <v/>
      </c>
      <c r="AW293">
        <f>IF(AU293=0, 'Raw Data'!AU288, 0)</f>
        <v/>
      </c>
      <c r="AX293" s="2">
        <f>IF($A293, 1, 0)</f>
        <v/>
      </c>
      <c r="AY293">
        <f>IF(ISNUMBER('Raw Data'!D288), IF(_xlfn.XLOOKUP(SMALL('Raw Data'!K288:N288, 1), K293:Q293, K293:Q293, 0)&gt;0, SMALL('Raw Data'!K288:N288, 1), 0), 0)</f>
        <v/>
      </c>
      <c r="AZ293" s="2">
        <f>IF($A293, 1, 0)</f>
        <v/>
      </c>
      <c r="BA293">
        <f>IF(ISNUMBER('Raw Data'!D288), IF(_xlfn.XLOOKUP(SMALL('Raw Data'!K288:N288, 2), K293:Q293, K293:Q293, 0)&gt;0, SMALL('Raw Data'!K288:N288, 2), 0), 0)</f>
        <v/>
      </c>
      <c r="BB293" s="2">
        <f>IF($A293, 1, 0)</f>
        <v/>
      </c>
      <c r="BC293">
        <f>IF(ISNUMBER('Raw Data'!D288), IF(_xlfn.XLOOKUP(SMALL('Raw Data'!K288:N288, 3), K293:Q293, K293:Q293, 0)&gt;0, SMALL('Raw Data'!K288:N288, 3), 0), 0)</f>
        <v/>
      </c>
      <c r="BD293" s="2">
        <f>IF($A293, 1, 0)</f>
        <v/>
      </c>
      <c r="BE293">
        <f>IF(ISNUMBER('Raw Data'!D288), IF(_xlfn.XLOOKUP(SMALL('Raw Data'!K288:N288, 4), K293:Q293, K293:Q293, 0)&gt;0, SMALL('Raw Data'!K288:N288, 4), 0), 0)</f>
        <v/>
      </c>
      <c r="BF293" s="2">
        <f>IF($A293, 1, 0)</f>
        <v/>
      </c>
      <c r="BG293">
        <f>IF(AND('Raw Data'!I288&lt;'Raw Data'!J288, 'Raw Data'!D288&gt;'Raw Data'!E288), 'Raw Data'!I288, IF(AND('Raw Data'!J288&lt;'Raw Data'!I288, 'Raw Data'!E288&gt;'Raw Data'!D288), 'Raw Data'!J288, 0))</f>
        <v/>
      </c>
      <c r="BH293">
        <f>IF(OR(AND('Raw Data'!I288&lt;'Raw Data'!J288, 'Raw Data'!I288&gt;BH$1), AND('Raw Data'!J288&lt;'Raw Data'!I288, 'Raw Data'!J288&gt;BH$1)), 1, 0)</f>
        <v/>
      </c>
      <c r="BI293">
        <f>IF(AND(BH293, ABS('Raw Data'!D288-'Raw Data'!E288)&lt;4), 'Raw Data'!Z288, 0)</f>
        <v/>
      </c>
      <c r="BJ293">
        <f>IF('Raw Data'!F288&gt;Analysis!BJ$1, 1, 0)</f>
        <v/>
      </c>
      <c r="BK293">
        <f>IF(BJ293, AQ293, 0)</f>
        <v/>
      </c>
      <c r="BL293">
        <f>IF(AND('Raw Data'!F288&lt;Analysis!BL$1, ISBLANK('Raw Data'!F288)=FALSE), 1, 0)</f>
        <v/>
      </c>
      <c r="BM293">
        <f>IF(BL293, AS293, 0)</f>
        <v/>
      </c>
      <c r="BN293">
        <f>IF(AND('Raw Data'!F288&lt;Analysis!BN$1, ISBLANK('Raw Data'!F288)=FALSE), 1, 0)</f>
        <v/>
      </c>
      <c r="BO293">
        <f>IF(BN293, AI293, 0)</f>
        <v/>
      </c>
    </row>
    <row r="294">
      <c r="A294" s="2">
        <f>'Raw Data'!A289</f>
        <v/>
      </c>
      <c r="B294" s="2">
        <f>IF(A294, 1, 0)</f>
        <v/>
      </c>
      <c r="C294">
        <f>IF('Raw Data'!D289&lt;'Raw Data'!E289, 'Raw Data'!J289, 0)</f>
        <v/>
      </c>
      <c r="D294" s="2">
        <f>IF(A294, 1, 0)</f>
        <v/>
      </c>
      <c r="E294">
        <f>IF('Raw Data'!D289&gt;'Raw Data'!E289, 'Raw Data'!I289, 0)</f>
        <v/>
      </c>
      <c r="F294" s="2">
        <f>IF('Raw Data'!F289&gt;0, 1, 0)</f>
        <v/>
      </c>
      <c r="G294">
        <f>IF(SUM('Raw Data'!D289:E289)&lt;'Raw Data'!F289, 'Raw Data'!H289, 0)</f>
        <v/>
      </c>
      <c r="H294">
        <f>IF('Raw Data'!F289&gt;0, 1, 0)</f>
        <v/>
      </c>
      <c r="I294">
        <f>IF(SUM('Raw Data'!D289:E289)&gt;'Raw Data'!F289, 'Raw Data'!G289, 0)</f>
        <v/>
      </c>
      <c r="J294" s="2">
        <f>IF($A294, 1, 0)</f>
        <v/>
      </c>
      <c r="K294">
        <f>IF(AND('Raw Data'!D289&gt;'Raw Data'!E289, ABS('Raw Data'!D289-'Raw Data'!E289)&lt;14), 'Raw Data'!K289, 0)</f>
        <v/>
      </c>
      <c r="L294" s="2">
        <f>IF($A294, 1, 0)</f>
        <v/>
      </c>
      <c r="M294">
        <f>IF(AND('Raw Data'!D289&gt;'Raw Data'!E289, ABS('Raw Data'!D289-'Raw Data'!E289)&gt;13), 'Raw Data'!L289, 0)</f>
        <v/>
      </c>
      <c r="N294" s="2">
        <f>IF($A294, 1, 0)</f>
        <v/>
      </c>
      <c r="O294">
        <f>IF(AND('Raw Data'!E289&gt;'Raw Data'!D289, ABS('Raw Data'!E289-'Raw Data'!D289)&lt;14), 'Raw Data'!M289, 0)</f>
        <v/>
      </c>
      <c r="P294" s="2">
        <f>IF($A294, 1, 0)</f>
        <v/>
      </c>
      <c r="Q294">
        <f>IF(AND('Raw Data'!E289&gt;'Raw Data'!D289, ABS('Raw Data'!E289-'Raw Data'!D289)&gt;13), 'Raw Data'!N289, 0)</f>
        <v/>
      </c>
      <c r="R294" s="2">
        <f>IF($A294, 1, 0)</f>
        <v/>
      </c>
      <c r="S294">
        <f>IF(AND('Raw Data'!D289&gt;'Raw Data'!E289, ABS('Raw Data'!E289-'Raw Data'!D289)&gt;7), 'Raw Data'!V289, 0)</f>
        <v/>
      </c>
      <c r="T294" s="2">
        <f>IF($A294, 1, 0)</f>
        <v/>
      </c>
      <c r="U294">
        <f>IF(ABS('Raw Data'!D289-'Raw Data'!E289)&lt;8, 'Raw Data'!W289, 0)</f>
        <v/>
      </c>
      <c r="V294" s="2">
        <f>IF($A294, 1, 0)</f>
        <v/>
      </c>
      <c r="W294">
        <f>IF(AND('Raw Data'!E289&gt;'Raw Data'!D289, ABS('Raw Data'!E289-'Raw Data'!D289)&gt;7), 'Raw Data'!X289, 0)</f>
        <v/>
      </c>
      <c r="X294" s="2">
        <f>IF($A294, 1, 0)</f>
        <v/>
      </c>
      <c r="Y294">
        <f>IF(AND('Raw Data'!D289&gt;'Raw Data'!E289, ABS('Raw Data'!E289-'Raw Data'!D289)&gt;3), 'Raw Data'!Y289, 0)</f>
        <v/>
      </c>
      <c r="Z294" s="2">
        <f>IF($A294, 1, 0)</f>
        <v/>
      </c>
      <c r="AA294">
        <f>IF(ABS('Raw Data'!D289-'Raw Data'!E289)&lt;4, 'Raw Data'!Z289, 0)</f>
        <v/>
      </c>
      <c r="AB294" s="2">
        <f>IF($A294, 1, 0)</f>
        <v/>
      </c>
      <c r="AC294">
        <f>IF(AND('Raw Data'!E289&gt;'Raw Data'!D289, ABS('Raw Data'!E289-'Raw Data'!D289)&gt;7), 'Raw Data'!AA289, 0)</f>
        <v/>
      </c>
      <c r="AD294" s="2">
        <f>IF($A294, 1, 0)</f>
        <v/>
      </c>
      <c r="AE294">
        <f>IF(AND('Raw Data'!D289&gt;9, 'Raw Data'!E289&gt;9), 'Raw Data'!AL289, 0)</f>
        <v/>
      </c>
      <c r="AF294" s="2">
        <f>IF($A294, 1, 0)</f>
        <v/>
      </c>
      <c r="AG294">
        <f>IF(AE294=0, 'Raw Data'!AM289, 0)</f>
        <v/>
      </c>
      <c r="AH294" s="2">
        <f>IF($A294, 1, 0)</f>
        <v/>
      </c>
      <c r="AI294">
        <f>IF(AND('Raw Data'!$D289&gt;14, 'Raw Data'!$E289&gt;14), 'Raw Data'!AN289, 0)</f>
        <v/>
      </c>
      <c r="AJ294" s="2">
        <f>IF($A294, 1, 0)</f>
        <v/>
      </c>
      <c r="AK294">
        <f>IF(AI294=0, 'Raw Data'!AO289, 0)</f>
        <v/>
      </c>
      <c r="AL294" s="2">
        <f>IF($A294, 1, 0)</f>
        <v/>
      </c>
      <c r="AM294">
        <f>IF(AND('Raw Data'!$D289&gt;19, 'Raw Data'!$E289&gt;19), 'Raw Data'!AP289, 0)</f>
        <v/>
      </c>
      <c r="AN294" s="2">
        <f>IF($A294, 1, 0)</f>
        <v/>
      </c>
      <c r="AO294">
        <f>IF(AM294=0, 'Raw Data'!AQ289, 0)</f>
        <v/>
      </c>
      <c r="AP294" s="2">
        <f>IF($A294, 1, 0)</f>
        <v/>
      </c>
      <c r="AQ294">
        <f>IF(AND('Raw Data'!$D289&gt;24, 'Raw Data'!$E289&gt;24), 'Raw Data'!AR289, 0)</f>
        <v/>
      </c>
      <c r="AR294" s="2">
        <f>IF($A294, 1, 0)</f>
        <v/>
      </c>
      <c r="AS294">
        <f>IF(AQ294=0, 'Raw Data'!AS289, 0)</f>
        <v/>
      </c>
      <c r="AT294" s="2">
        <f>IF($A294, 1, 0)</f>
        <v/>
      </c>
      <c r="AU294">
        <f>IF(AND('Raw Data'!$D289&gt;29, 'Raw Data'!$E289&gt;29), 'Raw Data'!AT289, 0)</f>
        <v/>
      </c>
      <c r="AV294" s="2">
        <f>IF($A294, 1, 0)</f>
        <v/>
      </c>
      <c r="AW294">
        <f>IF(AU294=0, 'Raw Data'!AU289, 0)</f>
        <v/>
      </c>
      <c r="AX294" s="2">
        <f>IF($A294, 1, 0)</f>
        <v/>
      </c>
      <c r="AY294">
        <f>IF(ISNUMBER('Raw Data'!D289), IF(_xlfn.XLOOKUP(SMALL('Raw Data'!K289:N289, 1), K294:Q294, K294:Q294, 0)&gt;0, SMALL('Raw Data'!K289:N289, 1), 0), 0)</f>
        <v/>
      </c>
      <c r="AZ294" s="2">
        <f>IF($A294, 1, 0)</f>
        <v/>
      </c>
      <c r="BA294">
        <f>IF(ISNUMBER('Raw Data'!D289), IF(_xlfn.XLOOKUP(SMALL('Raw Data'!K289:N289, 2), K294:Q294, K294:Q294, 0)&gt;0, SMALL('Raw Data'!K289:N289, 2), 0), 0)</f>
        <v/>
      </c>
      <c r="BB294" s="2">
        <f>IF($A294, 1, 0)</f>
        <v/>
      </c>
      <c r="BC294">
        <f>IF(ISNUMBER('Raw Data'!D289), IF(_xlfn.XLOOKUP(SMALL('Raw Data'!K289:N289, 3), K294:Q294, K294:Q294, 0)&gt;0, SMALL('Raw Data'!K289:N289, 3), 0), 0)</f>
        <v/>
      </c>
      <c r="BD294" s="2">
        <f>IF($A294, 1, 0)</f>
        <v/>
      </c>
      <c r="BE294">
        <f>IF(ISNUMBER('Raw Data'!D289), IF(_xlfn.XLOOKUP(SMALL('Raw Data'!K289:N289, 4), K294:Q294, K294:Q294, 0)&gt;0, SMALL('Raw Data'!K289:N289, 4), 0), 0)</f>
        <v/>
      </c>
      <c r="BF294" s="2">
        <f>IF($A294, 1, 0)</f>
        <v/>
      </c>
      <c r="BG294">
        <f>IF(AND('Raw Data'!I289&lt;'Raw Data'!J289, 'Raw Data'!D289&gt;'Raw Data'!E289), 'Raw Data'!I289, IF(AND('Raw Data'!J289&lt;'Raw Data'!I289, 'Raw Data'!E289&gt;'Raw Data'!D289), 'Raw Data'!J289, 0))</f>
        <v/>
      </c>
      <c r="BH294">
        <f>IF(OR(AND('Raw Data'!I289&lt;'Raw Data'!J289, 'Raw Data'!I289&gt;BH$1), AND('Raw Data'!J289&lt;'Raw Data'!I289, 'Raw Data'!J289&gt;BH$1)), 1, 0)</f>
        <v/>
      </c>
      <c r="BI294">
        <f>IF(AND(BH294, ABS('Raw Data'!D289-'Raw Data'!E289)&lt;4), 'Raw Data'!Z289, 0)</f>
        <v/>
      </c>
      <c r="BJ294">
        <f>IF('Raw Data'!F289&gt;Analysis!BJ$1, 1, 0)</f>
        <v/>
      </c>
      <c r="BK294">
        <f>IF(BJ294, AQ294, 0)</f>
        <v/>
      </c>
      <c r="BL294">
        <f>IF(AND('Raw Data'!F289&lt;Analysis!BL$1, ISBLANK('Raw Data'!F289)=FALSE), 1, 0)</f>
        <v/>
      </c>
      <c r="BM294">
        <f>IF(BL294, AS294, 0)</f>
        <v/>
      </c>
      <c r="BN294">
        <f>IF(AND('Raw Data'!F289&lt;Analysis!BN$1, ISBLANK('Raw Data'!F289)=FALSE), 1, 0)</f>
        <v/>
      </c>
      <c r="BO294">
        <f>IF(BN294, AI294, 0)</f>
        <v/>
      </c>
    </row>
    <row r="295">
      <c r="A295" s="2">
        <f>'Raw Data'!A290</f>
        <v/>
      </c>
      <c r="B295" s="2">
        <f>IF(A295, 1, 0)</f>
        <v/>
      </c>
      <c r="C295">
        <f>IF('Raw Data'!D290&lt;'Raw Data'!E290, 'Raw Data'!J290, 0)</f>
        <v/>
      </c>
      <c r="D295" s="2">
        <f>IF(A295, 1, 0)</f>
        <v/>
      </c>
      <c r="E295">
        <f>IF('Raw Data'!D290&gt;'Raw Data'!E290, 'Raw Data'!I290, 0)</f>
        <v/>
      </c>
      <c r="F295" s="2">
        <f>IF('Raw Data'!F290&gt;0, 1, 0)</f>
        <v/>
      </c>
      <c r="G295">
        <f>IF(SUM('Raw Data'!D290:E290)&lt;'Raw Data'!F290, 'Raw Data'!H290, 0)</f>
        <v/>
      </c>
      <c r="H295">
        <f>IF('Raw Data'!F290&gt;0, 1, 0)</f>
        <v/>
      </c>
      <c r="I295">
        <f>IF(SUM('Raw Data'!D290:E290)&gt;'Raw Data'!F290, 'Raw Data'!G290, 0)</f>
        <v/>
      </c>
      <c r="J295" s="2">
        <f>IF($A295, 1, 0)</f>
        <v/>
      </c>
      <c r="K295">
        <f>IF(AND('Raw Data'!D290&gt;'Raw Data'!E290, ABS('Raw Data'!D290-'Raw Data'!E290)&lt;14), 'Raw Data'!K290, 0)</f>
        <v/>
      </c>
      <c r="L295" s="2">
        <f>IF($A295, 1, 0)</f>
        <v/>
      </c>
      <c r="M295">
        <f>IF(AND('Raw Data'!D290&gt;'Raw Data'!E290, ABS('Raw Data'!D290-'Raw Data'!E290)&gt;13), 'Raw Data'!L290, 0)</f>
        <v/>
      </c>
      <c r="N295" s="2">
        <f>IF($A295, 1, 0)</f>
        <v/>
      </c>
      <c r="O295">
        <f>IF(AND('Raw Data'!E290&gt;'Raw Data'!D290, ABS('Raw Data'!E290-'Raw Data'!D290)&lt;14), 'Raw Data'!M290, 0)</f>
        <v/>
      </c>
      <c r="P295" s="2">
        <f>IF($A295, 1, 0)</f>
        <v/>
      </c>
      <c r="Q295">
        <f>IF(AND('Raw Data'!E290&gt;'Raw Data'!D290, ABS('Raw Data'!E290-'Raw Data'!D290)&gt;13), 'Raw Data'!N290, 0)</f>
        <v/>
      </c>
      <c r="R295" s="2">
        <f>IF($A295, 1, 0)</f>
        <v/>
      </c>
      <c r="S295">
        <f>IF(AND('Raw Data'!D290&gt;'Raw Data'!E290, ABS('Raw Data'!E290-'Raw Data'!D290)&gt;7), 'Raw Data'!V290, 0)</f>
        <v/>
      </c>
      <c r="T295" s="2">
        <f>IF($A295, 1, 0)</f>
        <v/>
      </c>
      <c r="U295">
        <f>IF(ABS('Raw Data'!D290-'Raw Data'!E290)&lt;8, 'Raw Data'!W290, 0)</f>
        <v/>
      </c>
      <c r="V295" s="2">
        <f>IF($A295, 1, 0)</f>
        <v/>
      </c>
      <c r="W295">
        <f>IF(AND('Raw Data'!E290&gt;'Raw Data'!D290, ABS('Raw Data'!E290-'Raw Data'!D290)&gt;7), 'Raw Data'!X290, 0)</f>
        <v/>
      </c>
      <c r="X295" s="2">
        <f>IF($A295, 1, 0)</f>
        <v/>
      </c>
      <c r="Y295">
        <f>IF(AND('Raw Data'!D290&gt;'Raw Data'!E290, ABS('Raw Data'!E290-'Raw Data'!D290)&gt;3), 'Raw Data'!Y290, 0)</f>
        <v/>
      </c>
      <c r="Z295" s="2">
        <f>IF($A295, 1, 0)</f>
        <v/>
      </c>
      <c r="AA295">
        <f>IF(ABS('Raw Data'!D290-'Raw Data'!E290)&lt;4, 'Raw Data'!Z290, 0)</f>
        <v/>
      </c>
      <c r="AB295" s="2">
        <f>IF($A295, 1, 0)</f>
        <v/>
      </c>
      <c r="AC295">
        <f>IF(AND('Raw Data'!E290&gt;'Raw Data'!D290, ABS('Raw Data'!E290-'Raw Data'!D290)&gt;7), 'Raw Data'!AA290, 0)</f>
        <v/>
      </c>
      <c r="AD295" s="2">
        <f>IF($A295, 1, 0)</f>
        <v/>
      </c>
      <c r="AE295">
        <f>IF(AND('Raw Data'!D290&gt;9, 'Raw Data'!E290&gt;9), 'Raw Data'!AL290, 0)</f>
        <v/>
      </c>
      <c r="AF295" s="2">
        <f>IF($A295, 1, 0)</f>
        <v/>
      </c>
      <c r="AG295">
        <f>IF(AE295=0, 'Raw Data'!AM290, 0)</f>
        <v/>
      </c>
      <c r="AH295" s="2">
        <f>IF($A295, 1, 0)</f>
        <v/>
      </c>
      <c r="AI295">
        <f>IF(AND('Raw Data'!$D290&gt;14, 'Raw Data'!$E290&gt;14), 'Raw Data'!AN290, 0)</f>
        <v/>
      </c>
      <c r="AJ295" s="2">
        <f>IF($A295, 1, 0)</f>
        <v/>
      </c>
      <c r="AK295">
        <f>IF(AI295=0, 'Raw Data'!AO290, 0)</f>
        <v/>
      </c>
      <c r="AL295" s="2">
        <f>IF($A295, 1, 0)</f>
        <v/>
      </c>
      <c r="AM295">
        <f>IF(AND('Raw Data'!$D290&gt;19, 'Raw Data'!$E290&gt;19), 'Raw Data'!AP290, 0)</f>
        <v/>
      </c>
      <c r="AN295" s="2">
        <f>IF($A295, 1, 0)</f>
        <v/>
      </c>
      <c r="AO295">
        <f>IF(AM295=0, 'Raw Data'!AQ290, 0)</f>
        <v/>
      </c>
      <c r="AP295" s="2">
        <f>IF($A295, 1, 0)</f>
        <v/>
      </c>
      <c r="AQ295">
        <f>IF(AND('Raw Data'!$D290&gt;24, 'Raw Data'!$E290&gt;24), 'Raw Data'!AR290, 0)</f>
        <v/>
      </c>
      <c r="AR295" s="2">
        <f>IF($A295, 1, 0)</f>
        <v/>
      </c>
      <c r="AS295">
        <f>IF(AQ295=0, 'Raw Data'!AS290, 0)</f>
        <v/>
      </c>
      <c r="AT295" s="2">
        <f>IF($A295, 1, 0)</f>
        <v/>
      </c>
      <c r="AU295">
        <f>IF(AND('Raw Data'!$D290&gt;29, 'Raw Data'!$E290&gt;29), 'Raw Data'!AT290, 0)</f>
        <v/>
      </c>
      <c r="AV295" s="2">
        <f>IF($A295, 1, 0)</f>
        <v/>
      </c>
      <c r="AW295">
        <f>IF(AU295=0, 'Raw Data'!AU290, 0)</f>
        <v/>
      </c>
      <c r="AX295" s="2">
        <f>IF($A295, 1, 0)</f>
        <v/>
      </c>
      <c r="AY295">
        <f>IF(ISNUMBER('Raw Data'!D290), IF(_xlfn.XLOOKUP(SMALL('Raw Data'!K290:N290, 1), K295:Q295, K295:Q295, 0)&gt;0, SMALL('Raw Data'!K290:N290, 1), 0), 0)</f>
        <v/>
      </c>
      <c r="AZ295" s="2">
        <f>IF($A295, 1, 0)</f>
        <v/>
      </c>
      <c r="BA295">
        <f>IF(ISNUMBER('Raw Data'!D290), IF(_xlfn.XLOOKUP(SMALL('Raw Data'!K290:N290, 2), K295:Q295, K295:Q295, 0)&gt;0, SMALL('Raw Data'!K290:N290, 2), 0), 0)</f>
        <v/>
      </c>
      <c r="BB295" s="2">
        <f>IF($A295, 1, 0)</f>
        <v/>
      </c>
      <c r="BC295">
        <f>IF(ISNUMBER('Raw Data'!D290), IF(_xlfn.XLOOKUP(SMALL('Raw Data'!K290:N290, 3), K295:Q295, K295:Q295, 0)&gt;0, SMALL('Raw Data'!K290:N290, 3), 0), 0)</f>
        <v/>
      </c>
      <c r="BD295" s="2">
        <f>IF($A295, 1, 0)</f>
        <v/>
      </c>
      <c r="BE295">
        <f>IF(ISNUMBER('Raw Data'!D290), IF(_xlfn.XLOOKUP(SMALL('Raw Data'!K290:N290, 4), K295:Q295, K295:Q295, 0)&gt;0, SMALL('Raw Data'!K290:N290, 4), 0), 0)</f>
        <v/>
      </c>
      <c r="BF295" s="2">
        <f>IF($A295, 1, 0)</f>
        <v/>
      </c>
      <c r="BG295">
        <f>IF(AND('Raw Data'!I290&lt;'Raw Data'!J290, 'Raw Data'!D290&gt;'Raw Data'!E290), 'Raw Data'!I290, IF(AND('Raw Data'!J290&lt;'Raw Data'!I290, 'Raw Data'!E290&gt;'Raw Data'!D290), 'Raw Data'!J290, 0))</f>
        <v/>
      </c>
      <c r="BH295">
        <f>IF(OR(AND('Raw Data'!I290&lt;'Raw Data'!J290, 'Raw Data'!I290&gt;BH$1), AND('Raw Data'!J290&lt;'Raw Data'!I290, 'Raw Data'!J290&gt;BH$1)), 1, 0)</f>
        <v/>
      </c>
      <c r="BI295">
        <f>IF(AND(BH295, ABS('Raw Data'!D290-'Raw Data'!E290)&lt;4), 'Raw Data'!Z290, 0)</f>
        <v/>
      </c>
      <c r="BJ295">
        <f>IF('Raw Data'!F290&gt;Analysis!BJ$1, 1, 0)</f>
        <v/>
      </c>
      <c r="BK295">
        <f>IF(BJ295, AQ295, 0)</f>
        <v/>
      </c>
      <c r="BL295">
        <f>IF(AND('Raw Data'!F290&lt;Analysis!BL$1, ISBLANK('Raw Data'!F290)=FALSE), 1, 0)</f>
        <v/>
      </c>
      <c r="BM295">
        <f>IF(BL295, AS295, 0)</f>
        <v/>
      </c>
      <c r="BN295">
        <f>IF(AND('Raw Data'!F290&lt;Analysis!BN$1, ISBLANK('Raw Data'!F290)=FALSE), 1, 0)</f>
        <v/>
      </c>
      <c r="BO295">
        <f>IF(BN295, AI295, 0)</f>
        <v/>
      </c>
    </row>
    <row r="296">
      <c r="A296" s="2">
        <f>'Raw Data'!A291</f>
        <v/>
      </c>
      <c r="B296" s="2">
        <f>IF(A296, 1, 0)</f>
        <v/>
      </c>
      <c r="C296">
        <f>IF('Raw Data'!D291&lt;'Raw Data'!E291, 'Raw Data'!J291, 0)</f>
        <v/>
      </c>
      <c r="D296" s="2">
        <f>IF(A296, 1, 0)</f>
        <v/>
      </c>
      <c r="E296">
        <f>IF('Raw Data'!D291&gt;'Raw Data'!E291, 'Raw Data'!I291, 0)</f>
        <v/>
      </c>
      <c r="F296" s="2">
        <f>IF('Raw Data'!F291&gt;0, 1, 0)</f>
        <v/>
      </c>
      <c r="G296">
        <f>IF(SUM('Raw Data'!D291:E291)&lt;'Raw Data'!F291, 'Raw Data'!H291, 0)</f>
        <v/>
      </c>
      <c r="H296">
        <f>IF('Raw Data'!F291&gt;0, 1, 0)</f>
        <v/>
      </c>
      <c r="I296">
        <f>IF(SUM('Raw Data'!D291:E291)&gt;'Raw Data'!F291, 'Raw Data'!G291, 0)</f>
        <v/>
      </c>
      <c r="J296" s="2">
        <f>IF($A296, 1, 0)</f>
        <v/>
      </c>
      <c r="K296">
        <f>IF(AND('Raw Data'!D291&gt;'Raw Data'!E291, ABS('Raw Data'!D291-'Raw Data'!E291)&lt;14), 'Raw Data'!K291, 0)</f>
        <v/>
      </c>
      <c r="L296" s="2">
        <f>IF($A296, 1, 0)</f>
        <v/>
      </c>
      <c r="M296">
        <f>IF(AND('Raw Data'!D291&gt;'Raw Data'!E291, ABS('Raw Data'!D291-'Raw Data'!E291)&gt;13), 'Raw Data'!L291, 0)</f>
        <v/>
      </c>
      <c r="N296" s="2">
        <f>IF($A296, 1, 0)</f>
        <v/>
      </c>
      <c r="O296">
        <f>IF(AND('Raw Data'!E291&gt;'Raw Data'!D291, ABS('Raw Data'!E291-'Raw Data'!D291)&lt;14), 'Raw Data'!M291, 0)</f>
        <v/>
      </c>
      <c r="P296" s="2">
        <f>IF($A296, 1, 0)</f>
        <v/>
      </c>
      <c r="Q296">
        <f>IF(AND('Raw Data'!E291&gt;'Raw Data'!D291, ABS('Raw Data'!E291-'Raw Data'!D291)&gt;13), 'Raw Data'!N291, 0)</f>
        <v/>
      </c>
      <c r="R296" s="2">
        <f>IF($A296, 1, 0)</f>
        <v/>
      </c>
      <c r="S296">
        <f>IF(AND('Raw Data'!D291&gt;'Raw Data'!E291, ABS('Raw Data'!E291-'Raw Data'!D291)&gt;7), 'Raw Data'!V291, 0)</f>
        <v/>
      </c>
      <c r="T296" s="2">
        <f>IF($A296, 1, 0)</f>
        <v/>
      </c>
      <c r="U296">
        <f>IF(ABS('Raw Data'!D291-'Raw Data'!E291)&lt;8, 'Raw Data'!W291, 0)</f>
        <v/>
      </c>
      <c r="V296" s="2">
        <f>IF($A296, 1, 0)</f>
        <v/>
      </c>
      <c r="W296">
        <f>IF(AND('Raw Data'!E291&gt;'Raw Data'!D291, ABS('Raw Data'!E291-'Raw Data'!D291)&gt;7), 'Raw Data'!X291, 0)</f>
        <v/>
      </c>
      <c r="X296" s="2">
        <f>IF($A296, 1, 0)</f>
        <v/>
      </c>
      <c r="Y296">
        <f>IF(AND('Raw Data'!D291&gt;'Raw Data'!E291, ABS('Raw Data'!E291-'Raw Data'!D291)&gt;3), 'Raw Data'!Y291, 0)</f>
        <v/>
      </c>
      <c r="Z296" s="2">
        <f>IF($A296, 1, 0)</f>
        <v/>
      </c>
      <c r="AA296">
        <f>IF(ABS('Raw Data'!D291-'Raw Data'!E291)&lt;4, 'Raw Data'!Z291, 0)</f>
        <v/>
      </c>
      <c r="AB296" s="2">
        <f>IF($A296, 1, 0)</f>
        <v/>
      </c>
      <c r="AC296">
        <f>IF(AND('Raw Data'!E291&gt;'Raw Data'!D291, ABS('Raw Data'!E291-'Raw Data'!D291)&gt;7), 'Raw Data'!AA291, 0)</f>
        <v/>
      </c>
      <c r="AD296" s="2">
        <f>IF($A296, 1, 0)</f>
        <v/>
      </c>
      <c r="AE296">
        <f>IF(AND('Raw Data'!D291&gt;9, 'Raw Data'!E291&gt;9), 'Raw Data'!AL291, 0)</f>
        <v/>
      </c>
      <c r="AF296" s="2">
        <f>IF($A296, 1, 0)</f>
        <v/>
      </c>
      <c r="AG296">
        <f>IF(AE296=0, 'Raw Data'!AM291, 0)</f>
        <v/>
      </c>
      <c r="AH296" s="2">
        <f>IF($A296, 1, 0)</f>
        <v/>
      </c>
      <c r="AI296">
        <f>IF(AND('Raw Data'!$D291&gt;14, 'Raw Data'!$E291&gt;14), 'Raw Data'!AN291, 0)</f>
        <v/>
      </c>
      <c r="AJ296" s="2">
        <f>IF($A296, 1, 0)</f>
        <v/>
      </c>
      <c r="AK296">
        <f>IF(AI296=0, 'Raw Data'!AO291, 0)</f>
        <v/>
      </c>
      <c r="AL296" s="2">
        <f>IF($A296, 1, 0)</f>
        <v/>
      </c>
      <c r="AM296">
        <f>IF(AND('Raw Data'!$D291&gt;19, 'Raw Data'!$E291&gt;19), 'Raw Data'!AP291, 0)</f>
        <v/>
      </c>
      <c r="AN296" s="2">
        <f>IF($A296, 1, 0)</f>
        <v/>
      </c>
      <c r="AO296">
        <f>IF(AM296=0, 'Raw Data'!AQ291, 0)</f>
        <v/>
      </c>
      <c r="AP296" s="2">
        <f>IF($A296, 1, 0)</f>
        <v/>
      </c>
      <c r="AQ296">
        <f>IF(AND('Raw Data'!$D291&gt;24, 'Raw Data'!$E291&gt;24), 'Raw Data'!AR291, 0)</f>
        <v/>
      </c>
      <c r="AR296" s="2">
        <f>IF($A296, 1, 0)</f>
        <v/>
      </c>
      <c r="AS296">
        <f>IF(AQ296=0, 'Raw Data'!AS291, 0)</f>
        <v/>
      </c>
      <c r="AT296" s="2">
        <f>IF($A296, 1, 0)</f>
        <v/>
      </c>
      <c r="AU296">
        <f>IF(AND('Raw Data'!$D291&gt;29, 'Raw Data'!$E291&gt;29), 'Raw Data'!AT291, 0)</f>
        <v/>
      </c>
      <c r="AV296" s="2">
        <f>IF($A296, 1, 0)</f>
        <v/>
      </c>
      <c r="AW296">
        <f>IF(AU296=0, 'Raw Data'!AU291, 0)</f>
        <v/>
      </c>
      <c r="AX296" s="2">
        <f>IF($A296, 1, 0)</f>
        <v/>
      </c>
      <c r="AY296">
        <f>IF(ISNUMBER('Raw Data'!D291), IF(_xlfn.XLOOKUP(SMALL('Raw Data'!K291:N291, 1), K296:Q296, K296:Q296, 0)&gt;0, SMALL('Raw Data'!K291:N291, 1), 0), 0)</f>
        <v/>
      </c>
      <c r="AZ296" s="2">
        <f>IF($A296, 1, 0)</f>
        <v/>
      </c>
      <c r="BA296">
        <f>IF(ISNUMBER('Raw Data'!D291), IF(_xlfn.XLOOKUP(SMALL('Raw Data'!K291:N291, 2), K296:Q296, K296:Q296, 0)&gt;0, SMALL('Raw Data'!K291:N291, 2), 0), 0)</f>
        <v/>
      </c>
      <c r="BB296" s="2">
        <f>IF($A296, 1, 0)</f>
        <v/>
      </c>
      <c r="BC296">
        <f>IF(ISNUMBER('Raw Data'!D291), IF(_xlfn.XLOOKUP(SMALL('Raw Data'!K291:N291, 3), K296:Q296, K296:Q296, 0)&gt;0, SMALL('Raw Data'!K291:N291, 3), 0), 0)</f>
        <v/>
      </c>
      <c r="BD296" s="2">
        <f>IF($A296, 1, 0)</f>
        <v/>
      </c>
      <c r="BE296">
        <f>IF(ISNUMBER('Raw Data'!D291), IF(_xlfn.XLOOKUP(SMALL('Raw Data'!K291:N291, 4), K296:Q296, K296:Q296, 0)&gt;0, SMALL('Raw Data'!K291:N291, 4), 0), 0)</f>
        <v/>
      </c>
      <c r="BF296" s="2">
        <f>IF($A296, 1, 0)</f>
        <v/>
      </c>
      <c r="BG296">
        <f>IF(AND('Raw Data'!I291&lt;'Raw Data'!J291, 'Raw Data'!D291&gt;'Raw Data'!E291), 'Raw Data'!I291, IF(AND('Raw Data'!J291&lt;'Raw Data'!I291, 'Raw Data'!E291&gt;'Raw Data'!D291), 'Raw Data'!J291, 0))</f>
        <v/>
      </c>
      <c r="BH296">
        <f>IF(OR(AND('Raw Data'!I291&lt;'Raw Data'!J291, 'Raw Data'!I291&gt;BH$1), AND('Raw Data'!J291&lt;'Raw Data'!I291, 'Raw Data'!J291&gt;BH$1)), 1, 0)</f>
        <v/>
      </c>
      <c r="BI296">
        <f>IF(AND(BH296, ABS('Raw Data'!D291-'Raw Data'!E291)&lt;4), 'Raw Data'!Z291, 0)</f>
        <v/>
      </c>
      <c r="BJ296">
        <f>IF('Raw Data'!F291&gt;Analysis!BJ$1, 1, 0)</f>
        <v/>
      </c>
      <c r="BK296">
        <f>IF(BJ296, AQ296, 0)</f>
        <v/>
      </c>
      <c r="BL296">
        <f>IF(AND('Raw Data'!F291&lt;Analysis!BL$1, ISBLANK('Raw Data'!F291)=FALSE), 1, 0)</f>
        <v/>
      </c>
      <c r="BM296">
        <f>IF(BL296, AS296, 0)</f>
        <v/>
      </c>
      <c r="BN296">
        <f>IF(AND('Raw Data'!F291&lt;Analysis!BN$1, ISBLANK('Raw Data'!F291)=FALSE), 1, 0)</f>
        <v/>
      </c>
      <c r="BO296">
        <f>IF(BN296, AI296, 0)</f>
        <v/>
      </c>
    </row>
    <row r="297">
      <c r="A297" s="2">
        <f>'Raw Data'!A292</f>
        <v/>
      </c>
      <c r="B297" s="2">
        <f>IF(A297, 1, 0)</f>
        <v/>
      </c>
      <c r="C297">
        <f>IF('Raw Data'!D292&lt;'Raw Data'!E292, 'Raw Data'!J292, 0)</f>
        <v/>
      </c>
      <c r="D297" s="2">
        <f>IF(A297, 1, 0)</f>
        <v/>
      </c>
      <c r="E297">
        <f>IF('Raw Data'!D292&gt;'Raw Data'!E292, 'Raw Data'!I292, 0)</f>
        <v/>
      </c>
      <c r="F297" s="2">
        <f>IF('Raw Data'!F292&gt;0, 1, 0)</f>
        <v/>
      </c>
      <c r="G297">
        <f>IF(SUM('Raw Data'!D292:E292)&lt;'Raw Data'!F292, 'Raw Data'!H292, 0)</f>
        <v/>
      </c>
      <c r="H297">
        <f>IF('Raw Data'!F292&gt;0, 1, 0)</f>
        <v/>
      </c>
      <c r="I297">
        <f>IF(SUM('Raw Data'!D292:E292)&gt;'Raw Data'!F292, 'Raw Data'!G292, 0)</f>
        <v/>
      </c>
      <c r="J297" s="2">
        <f>IF($A297, 1, 0)</f>
        <v/>
      </c>
      <c r="K297">
        <f>IF(AND('Raw Data'!D292&gt;'Raw Data'!E292, ABS('Raw Data'!D292-'Raw Data'!E292)&lt;14), 'Raw Data'!K292, 0)</f>
        <v/>
      </c>
      <c r="L297" s="2">
        <f>IF($A297, 1, 0)</f>
        <v/>
      </c>
      <c r="M297">
        <f>IF(AND('Raw Data'!D292&gt;'Raw Data'!E292, ABS('Raw Data'!D292-'Raw Data'!E292)&gt;13), 'Raw Data'!L292, 0)</f>
        <v/>
      </c>
      <c r="N297" s="2">
        <f>IF($A297, 1, 0)</f>
        <v/>
      </c>
      <c r="O297">
        <f>IF(AND('Raw Data'!E292&gt;'Raw Data'!D292, ABS('Raw Data'!E292-'Raw Data'!D292)&lt;14), 'Raw Data'!M292, 0)</f>
        <v/>
      </c>
      <c r="P297" s="2">
        <f>IF($A297, 1, 0)</f>
        <v/>
      </c>
      <c r="Q297">
        <f>IF(AND('Raw Data'!E292&gt;'Raw Data'!D292, ABS('Raw Data'!E292-'Raw Data'!D292)&gt;13), 'Raw Data'!N292, 0)</f>
        <v/>
      </c>
      <c r="R297" s="2">
        <f>IF($A297, 1, 0)</f>
        <v/>
      </c>
      <c r="S297">
        <f>IF(AND('Raw Data'!D292&gt;'Raw Data'!E292, ABS('Raw Data'!E292-'Raw Data'!D292)&gt;7), 'Raw Data'!V292, 0)</f>
        <v/>
      </c>
      <c r="T297" s="2">
        <f>IF($A297, 1, 0)</f>
        <v/>
      </c>
      <c r="U297">
        <f>IF(ABS('Raw Data'!D292-'Raw Data'!E292)&lt;8, 'Raw Data'!W292, 0)</f>
        <v/>
      </c>
      <c r="V297" s="2">
        <f>IF($A297, 1, 0)</f>
        <v/>
      </c>
      <c r="W297">
        <f>IF(AND('Raw Data'!E292&gt;'Raw Data'!D292, ABS('Raw Data'!E292-'Raw Data'!D292)&gt;7), 'Raw Data'!X292, 0)</f>
        <v/>
      </c>
      <c r="X297" s="2">
        <f>IF($A297, 1, 0)</f>
        <v/>
      </c>
      <c r="Y297">
        <f>IF(AND('Raw Data'!D292&gt;'Raw Data'!E292, ABS('Raw Data'!E292-'Raw Data'!D292)&gt;3), 'Raw Data'!Y292, 0)</f>
        <v/>
      </c>
      <c r="Z297" s="2">
        <f>IF($A297, 1, 0)</f>
        <v/>
      </c>
      <c r="AA297">
        <f>IF(ABS('Raw Data'!D292-'Raw Data'!E292)&lt;4, 'Raw Data'!Z292, 0)</f>
        <v/>
      </c>
      <c r="AB297" s="2">
        <f>IF($A297, 1, 0)</f>
        <v/>
      </c>
      <c r="AC297">
        <f>IF(AND('Raw Data'!E292&gt;'Raw Data'!D292, ABS('Raw Data'!E292-'Raw Data'!D292)&gt;7), 'Raw Data'!AA292, 0)</f>
        <v/>
      </c>
      <c r="AD297" s="2">
        <f>IF($A297, 1, 0)</f>
        <v/>
      </c>
      <c r="AE297">
        <f>IF(AND('Raw Data'!D292&gt;9, 'Raw Data'!E292&gt;9), 'Raw Data'!AL292, 0)</f>
        <v/>
      </c>
      <c r="AF297" s="2">
        <f>IF($A297, 1, 0)</f>
        <v/>
      </c>
      <c r="AG297">
        <f>IF(AE297=0, 'Raw Data'!AM292, 0)</f>
        <v/>
      </c>
      <c r="AH297" s="2">
        <f>IF($A297, 1, 0)</f>
        <v/>
      </c>
      <c r="AI297">
        <f>IF(AND('Raw Data'!$D292&gt;14, 'Raw Data'!$E292&gt;14), 'Raw Data'!AN292, 0)</f>
        <v/>
      </c>
      <c r="AJ297" s="2">
        <f>IF($A297, 1, 0)</f>
        <v/>
      </c>
      <c r="AK297">
        <f>IF(AI297=0, 'Raw Data'!AO292, 0)</f>
        <v/>
      </c>
      <c r="AL297" s="2">
        <f>IF($A297, 1, 0)</f>
        <v/>
      </c>
      <c r="AM297">
        <f>IF(AND('Raw Data'!$D292&gt;19, 'Raw Data'!$E292&gt;19), 'Raw Data'!AP292, 0)</f>
        <v/>
      </c>
      <c r="AN297" s="2">
        <f>IF($A297, 1, 0)</f>
        <v/>
      </c>
      <c r="AO297">
        <f>IF(AM297=0, 'Raw Data'!AQ292, 0)</f>
        <v/>
      </c>
      <c r="AP297" s="2">
        <f>IF($A297, 1, 0)</f>
        <v/>
      </c>
      <c r="AQ297">
        <f>IF(AND('Raw Data'!$D292&gt;24, 'Raw Data'!$E292&gt;24), 'Raw Data'!AR292, 0)</f>
        <v/>
      </c>
      <c r="AR297" s="2">
        <f>IF($A297, 1, 0)</f>
        <v/>
      </c>
      <c r="AS297">
        <f>IF(AQ297=0, 'Raw Data'!AS292, 0)</f>
        <v/>
      </c>
      <c r="AT297" s="2">
        <f>IF($A297, 1, 0)</f>
        <v/>
      </c>
      <c r="AU297">
        <f>IF(AND('Raw Data'!$D292&gt;29, 'Raw Data'!$E292&gt;29), 'Raw Data'!AT292, 0)</f>
        <v/>
      </c>
      <c r="AV297" s="2">
        <f>IF($A297, 1, 0)</f>
        <v/>
      </c>
      <c r="AW297">
        <f>IF(AU297=0, 'Raw Data'!AU292, 0)</f>
        <v/>
      </c>
      <c r="AX297" s="2">
        <f>IF($A297, 1, 0)</f>
        <v/>
      </c>
      <c r="AY297">
        <f>IF(ISNUMBER('Raw Data'!D292), IF(_xlfn.XLOOKUP(SMALL('Raw Data'!K292:N292, 1), K297:Q297, K297:Q297, 0)&gt;0, SMALL('Raw Data'!K292:N292, 1), 0), 0)</f>
        <v/>
      </c>
      <c r="AZ297" s="2">
        <f>IF($A297, 1, 0)</f>
        <v/>
      </c>
      <c r="BA297">
        <f>IF(ISNUMBER('Raw Data'!D292), IF(_xlfn.XLOOKUP(SMALL('Raw Data'!K292:N292, 2), K297:Q297, K297:Q297, 0)&gt;0, SMALL('Raw Data'!K292:N292, 2), 0), 0)</f>
        <v/>
      </c>
      <c r="BB297" s="2">
        <f>IF($A297, 1, 0)</f>
        <v/>
      </c>
      <c r="BC297">
        <f>IF(ISNUMBER('Raw Data'!D292), IF(_xlfn.XLOOKUP(SMALL('Raw Data'!K292:N292, 3), K297:Q297, K297:Q297, 0)&gt;0, SMALL('Raw Data'!K292:N292, 3), 0), 0)</f>
        <v/>
      </c>
      <c r="BD297" s="2">
        <f>IF($A297, 1, 0)</f>
        <v/>
      </c>
      <c r="BE297">
        <f>IF(ISNUMBER('Raw Data'!D292), IF(_xlfn.XLOOKUP(SMALL('Raw Data'!K292:N292, 4), K297:Q297, K297:Q297, 0)&gt;0, SMALL('Raw Data'!K292:N292, 4), 0), 0)</f>
        <v/>
      </c>
      <c r="BF297" s="2">
        <f>IF($A297, 1, 0)</f>
        <v/>
      </c>
      <c r="BG297">
        <f>IF(AND('Raw Data'!I292&lt;'Raw Data'!J292, 'Raw Data'!D292&gt;'Raw Data'!E292), 'Raw Data'!I292, IF(AND('Raw Data'!J292&lt;'Raw Data'!I292, 'Raw Data'!E292&gt;'Raw Data'!D292), 'Raw Data'!J292, 0))</f>
        <v/>
      </c>
      <c r="BH297">
        <f>IF(OR(AND('Raw Data'!I292&lt;'Raw Data'!J292, 'Raw Data'!I292&gt;BH$1), AND('Raw Data'!J292&lt;'Raw Data'!I292, 'Raw Data'!J292&gt;BH$1)), 1, 0)</f>
        <v/>
      </c>
      <c r="BI297">
        <f>IF(AND(BH297, ABS('Raw Data'!D292-'Raw Data'!E292)&lt;4), 'Raw Data'!Z292, 0)</f>
        <v/>
      </c>
      <c r="BJ297">
        <f>IF('Raw Data'!F292&gt;Analysis!BJ$1, 1, 0)</f>
        <v/>
      </c>
      <c r="BK297">
        <f>IF(BJ297, AQ297, 0)</f>
        <v/>
      </c>
      <c r="BL297">
        <f>IF(AND('Raw Data'!F292&lt;Analysis!BL$1, ISBLANK('Raw Data'!F292)=FALSE), 1, 0)</f>
        <v/>
      </c>
      <c r="BM297">
        <f>IF(BL297, AS297, 0)</f>
        <v/>
      </c>
      <c r="BN297">
        <f>IF(AND('Raw Data'!F292&lt;Analysis!BN$1, ISBLANK('Raw Data'!F292)=FALSE), 1, 0)</f>
        <v/>
      </c>
      <c r="BO297">
        <f>IF(BN297, AI297, 0)</f>
        <v/>
      </c>
    </row>
    <row r="298">
      <c r="A298" s="2">
        <f>'Raw Data'!A293</f>
        <v/>
      </c>
      <c r="B298" s="2">
        <f>IF(A298, 1, 0)</f>
        <v/>
      </c>
      <c r="C298">
        <f>IF('Raw Data'!D293&lt;'Raw Data'!E293, 'Raw Data'!J293, 0)</f>
        <v/>
      </c>
      <c r="D298" s="2">
        <f>IF(A298, 1, 0)</f>
        <v/>
      </c>
      <c r="E298">
        <f>IF('Raw Data'!D293&gt;'Raw Data'!E293, 'Raw Data'!I293, 0)</f>
        <v/>
      </c>
      <c r="F298" s="2">
        <f>IF('Raw Data'!F293&gt;0, 1, 0)</f>
        <v/>
      </c>
      <c r="G298">
        <f>IF(SUM('Raw Data'!D293:E293)&lt;'Raw Data'!F293, 'Raw Data'!H293, 0)</f>
        <v/>
      </c>
      <c r="H298">
        <f>IF('Raw Data'!F293&gt;0, 1, 0)</f>
        <v/>
      </c>
      <c r="I298">
        <f>IF(SUM('Raw Data'!D293:E293)&gt;'Raw Data'!F293, 'Raw Data'!G293, 0)</f>
        <v/>
      </c>
      <c r="J298" s="2">
        <f>IF($A298, 1, 0)</f>
        <v/>
      </c>
      <c r="K298">
        <f>IF(AND('Raw Data'!D293&gt;'Raw Data'!E293, ABS('Raw Data'!D293-'Raw Data'!E293)&lt;14), 'Raw Data'!K293, 0)</f>
        <v/>
      </c>
      <c r="L298" s="2">
        <f>IF($A298, 1, 0)</f>
        <v/>
      </c>
      <c r="M298">
        <f>IF(AND('Raw Data'!D293&gt;'Raw Data'!E293, ABS('Raw Data'!D293-'Raw Data'!E293)&gt;13), 'Raw Data'!L293, 0)</f>
        <v/>
      </c>
      <c r="N298" s="2">
        <f>IF($A298, 1, 0)</f>
        <v/>
      </c>
      <c r="O298">
        <f>IF(AND('Raw Data'!E293&gt;'Raw Data'!D293, ABS('Raw Data'!E293-'Raw Data'!D293)&lt;14), 'Raw Data'!M293, 0)</f>
        <v/>
      </c>
      <c r="P298" s="2">
        <f>IF($A298, 1, 0)</f>
        <v/>
      </c>
      <c r="Q298">
        <f>IF(AND('Raw Data'!E293&gt;'Raw Data'!D293, ABS('Raw Data'!E293-'Raw Data'!D293)&gt;13), 'Raw Data'!N293, 0)</f>
        <v/>
      </c>
      <c r="R298" s="2">
        <f>IF($A298, 1, 0)</f>
        <v/>
      </c>
      <c r="S298">
        <f>IF(AND('Raw Data'!D293&gt;'Raw Data'!E293, ABS('Raw Data'!E293-'Raw Data'!D293)&gt;7), 'Raw Data'!V293, 0)</f>
        <v/>
      </c>
      <c r="T298" s="2">
        <f>IF($A298, 1, 0)</f>
        <v/>
      </c>
      <c r="U298">
        <f>IF(ABS('Raw Data'!D293-'Raw Data'!E293)&lt;8, 'Raw Data'!W293, 0)</f>
        <v/>
      </c>
      <c r="V298" s="2">
        <f>IF($A298, 1, 0)</f>
        <v/>
      </c>
      <c r="W298">
        <f>IF(AND('Raw Data'!E293&gt;'Raw Data'!D293, ABS('Raw Data'!E293-'Raw Data'!D293)&gt;7), 'Raw Data'!X293, 0)</f>
        <v/>
      </c>
      <c r="X298" s="2">
        <f>IF($A298, 1, 0)</f>
        <v/>
      </c>
      <c r="Y298">
        <f>IF(AND('Raw Data'!D293&gt;'Raw Data'!E293, ABS('Raw Data'!E293-'Raw Data'!D293)&gt;3), 'Raw Data'!Y293, 0)</f>
        <v/>
      </c>
      <c r="Z298" s="2">
        <f>IF($A298, 1, 0)</f>
        <v/>
      </c>
      <c r="AA298">
        <f>IF(ABS('Raw Data'!D293-'Raw Data'!E293)&lt;4, 'Raw Data'!Z293, 0)</f>
        <v/>
      </c>
      <c r="AB298" s="2">
        <f>IF($A298, 1, 0)</f>
        <v/>
      </c>
      <c r="AC298">
        <f>IF(AND('Raw Data'!E293&gt;'Raw Data'!D293, ABS('Raw Data'!E293-'Raw Data'!D293)&gt;7), 'Raw Data'!AA293, 0)</f>
        <v/>
      </c>
      <c r="AD298" s="2">
        <f>IF($A298, 1, 0)</f>
        <v/>
      </c>
      <c r="AE298">
        <f>IF(AND('Raw Data'!D293&gt;9, 'Raw Data'!E293&gt;9), 'Raw Data'!AL293, 0)</f>
        <v/>
      </c>
      <c r="AF298" s="2">
        <f>IF($A298, 1, 0)</f>
        <v/>
      </c>
      <c r="AG298">
        <f>IF(AE298=0, 'Raw Data'!AM293, 0)</f>
        <v/>
      </c>
      <c r="AH298" s="2">
        <f>IF($A298, 1, 0)</f>
        <v/>
      </c>
      <c r="AI298">
        <f>IF(AND('Raw Data'!$D293&gt;14, 'Raw Data'!$E293&gt;14), 'Raw Data'!AN293, 0)</f>
        <v/>
      </c>
      <c r="AJ298" s="2">
        <f>IF($A298, 1, 0)</f>
        <v/>
      </c>
      <c r="AK298">
        <f>IF(AI298=0, 'Raw Data'!AO293, 0)</f>
        <v/>
      </c>
      <c r="AL298" s="2">
        <f>IF($A298, 1, 0)</f>
        <v/>
      </c>
      <c r="AM298">
        <f>IF(AND('Raw Data'!$D293&gt;19, 'Raw Data'!$E293&gt;19), 'Raw Data'!AP293, 0)</f>
        <v/>
      </c>
      <c r="AN298" s="2">
        <f>IF($A298, 1, 0)</f>
        <v/>
      </c>
      <c r="AO298">
        <f>IF(AM298=0, 'Raw Data'!AQ293, 0)</f>
        <v/>
      </c>
      <c r="AP298" s="2">
        <f>IF($A298, 1, 0)</f>
        <v/>
      </c>
      <c r="AQ298">
        <f>IF(AND('Raw Data'!$D293&gt;24, 'Raw Data'!$E293&gt;24), 'Raw Data'!AR293, 0)</f>
        <v/>
      </c>
      <c r="AR298" s="2">
        <f>IF($A298, 1, 0)</f>
        <v/>
      </c>
      <c r="AS298">
        <f>IF(AQ298=0, 'Raw Data'!AS293, 0)</f>
        <v/>
      </c>
      <c r="AT298" s="2">
        <f>IF($A298, 1, 0)</f>
        <v/>
      </c>
      <c r="AU298">
        <f>IF(AND('Raw Data'!$D293&gt;29, 'Raw Data'!$E293&gt;29), 'Raw Data'!AT293, 0)</f>
        <v/>
      </c>
      <c r="AV298" s="2">
        <f>IF($A298, 1, 0)</f>
        <v/>
      </c>
      <c r="AW298">
        <f>IF(AU298=0, 'Raw Data'!AU293, 0)</f>
        <v/>
      </c>
      <c r="AX298" s="2">
        <f>IF($A298, 1, 0)</f>
        <v/>
      </c>
      <c r="AY298">
        <f>IF(ISNUMBER('Raw Data'!D293), IF(_xlfn.XLOOKUP(SMALL('Raw Data'!K293:N293, 1), K298:Q298, K298:Q298, 0)&gt;0, SMALL('Raw Data'!K293:N293, 1), 0), 0)</f>
        <v/>
      </c>
      <c r="AZ298" s="2">
        <f>IF($A298, 1, 0)</f>
        <v/>
      </c>
      <c r="BA298">
        <f>IF(ISNUMBER('Raw Data'!D293), IF(_xlfn.XLOOKUP(SMALL('Raw Data'!K293:N293, 2), K298:Q298, K298:Q298, 0)&gt;0, SMALL('Raw Data'!K293:N293, 2), 0), 0)</f>
        <v/>
      </c>
      <c r="BB298" s="2">
        <f>IF($A298, 1, 0)</f>
        <v/>
      </c>
      <c r="BC298">
        <f>IF(ISNUMBER('Raw Data'!D293), IF(_xlfn.XLOOKUP(SMALL('Raw Data'!K293:N293, 3), K298:Q298, K298:Q298, 0)&gt;0, SMALL('Raw Data'!K293:N293, 3), 0), 0)</f>
        <v/>
      </c>
      <c r="BD298" s="2">
        <f>IF($A298, 1, 0)</f>
        <v/>
      </c>
      <c r="BE298">
        <f>IF(ISNUMBER('Raw Data'!D293), IF(_xlfn.XLOOKUP(SMALL('Raw Data'!K293:N293, 4), K298:Q298, K298:Q298, 0)&gt;0, SMALL('Raw Data'!K293:N293, 4), 0), 0)</f>
        <v/>
      </c>
      <c r="BF298" s="2">
        <f>IF($A298, 1, 0)</f>
        <v/>
      </c>
      <c r="BG298">
        <f>IF(AND('Raw Data'!I293&lt;'Raw Data'!J293, 'Raw Data'!D293&gt;'Raw Data'!E293), 'Raw Data'!I293, IF(AND('Raw Data'!J293&lt;'Raw Data'!I293, 'Raw Data'!E293&gt;'Raw Data'!D293), 'Raw Data'!J293, 0))</f>
        <v/>
      </c>
      <c r="BH298">
        <f>IF(OR(AND('Raw Data'!I293&lt;'Raw Data'!J293, 'Raw Data'!I293&gt;BH$1), AND('Raw Data'!J293&lt;'Raw Data'!I293, 'Raw Data'!J293&gt;BH$1)), 1, 0)</f>
        <v/>
      </c>
      <c r="BI298">
        <f>IF(AND(BH298, ABS('Raw Data'!D293-'Raw Data'!E293)&lt;4), 'Raw Data'!Z293, 0)</f>
        <v/>
      </c>
      <c r="BJ298">
        <f>IF('Raw Data'!F293&gt;Analysis!BJ$1, 1, 0)</f>
        <v/>
      </c>
      <c r="BK298">
        <f>IF(BJ298, AQ298, 0)</f>
        <v/>
      </c>
      <c r="BL298">
        <f>IF(AND('Raw Data'!F293&lt;Analysis!BL$1, ISBLANK('Raw Data'!F293)=FALSE), 1, 0)</f>
        <v/>
      </c>
      <c r="BM298">
        <f>IF(BL298, AS298, 0)</f>
        <v/>
      </c>
      <c r="BN298">
        <f>IF(AND('Raw Data'!F293&lt;Analysis!BN$1, ISBLANK('Raw Data'!F293)=FALSE), 1, 0)</f>
        <v/>
      </c>
      <c r="BO298">
        <f>IF(BN298, AI298, 0)</f>
        <v/>
      </c>
    </row>
    <row r="299">
      <c r="A299" s="2">
        <f>'Raw Data'!A294</f>
        <v/>
      </c>
      <c r="B299" s="2">
        <f>IF(A299, 1, 0)</f>
        <v/>
      </c>
      <c r="C299">
        <f>IF('Raw Data'!D294&lt;'Raw Data'!E294, 'Raw Data'!J294, 0)</f>
        <v/>
      </c>
      <c r="D299" s="2">
        <f>IF(A299, 1, 0)</f>
        <v/>
      </c>
      <c r="E299">
        <f>IF('Raw Data'!D294&gt;'Raw Data'!E294, 'Raw Data'!I294, 0)</f>
        <v/>
      </c>
      <c r="F299" s="2">
        <f>IF('Raw Data'!F294&gt;0, 1, 0)</f>
        <v/>
      </c>
      <c r="G299">
        <f>IF(SUM('Raw Data'!D294:E294)&lt;'Raw Data'!F294, 'Raw Data'!H294, 0)</f>
        <v/>
      </c>
      <c r="H299">
        <f>IF('Raw Data'!F294&gt;0, 1, 0)</f>
        <v/>
      </c>
      <c r="I299">
        <f>IF(SUM('Raw Data'!D294:E294)&gt;'Raw Data'!F294, 'Raw Data'!G294, 0)</f>
        <v/>
      </c>
      <c r="J299" s="2">
        <f>IF($A299, 1, 0)</f>
        <v/>
      </c>
      <c r="K299">
        <f>IF(AND('Raw Data'!D294&gt;'Raw Data'!E294, ABS('Raw Data'!D294-'Raw Data'!E294)&lt;14), 'Raw Data'!K294, 0)</f>
        <v/>
      </c>
      <c r="L299" s="2">
        <f>IF($A299, 1, 0)</f>
        <v/>
      </c>
      <c r="M299">
        <f>IF(AND('Raw Data'!D294&gt;'Raw Data'!E294, ABS('Raw Data'!D294-'Raw Data'!E294)&gt;13), 'Raw Data'!L294, 0)</f>
        <v/>
      </c>
      <c r="N299" s="2">
        <f>IF($A299, 1, 0)</f>
        <v/>
      </c>
      <c r="O299">
        <f>IF(AND('Raw Data'!E294&gt;'Raw Data'!D294, ABS('Raw Data'!E294-'Raw Data'!D294)&lt;14), 'Raw Data'!M294, 0)</f>
        <v/>
      </c>
      <c r="P299" s="2">
        <f>IF($A299, 1, 0)</f>
        <v/>
      </c>
      <c r="Q299">
        <f>IF(AND('Raw Data'!E294&gt;'Raw Data'!D294, ABS('Raw Data'!E294-'Raw Data'!D294)&gt;13), 'Raw Data'!N294, 0)</f>
        <v/>
      </c>
      <c r="R299" s="2">
        <f>IF($A299, 1, 0)</f>
        <v/>
      </c>
      <c r="S299">
        <f>IF(AND('Raw Data'!D294&gt;'Raw Data'!E294, ABS('Raw Data'!E294-'Raw Data'!D294)&gt;7), 'Raw Data'!V294, 0)</f>
        <v/>
      </c>
      <c r="T299" s="2">
        <f>IF($A299, 1, 0)</f>
        <v/>
      </c>
      <c r="U299">
        <f>IF(ABS('Raw Data'!D294-'Raw Data'!E294)&lt;8, 'Raw Data'!W294, 0)</f>
        <v/>
      </c>
      <c r="V299" s="2">
        <f>IF($A299, 1, 0)</f>
        <v/>
      </c>
      <c r="W299">
        <f>IF(AND('Raw Data'!E294&gt;'Raw Data'!D294, ABS('Raw Data'!E294-'Raw Data'!D294)&gt;7), 'Raw Data'!X294, 0)</f>
        <v/>
      </c>
      <c r="X299" s="2">
        <f>IF($A299, 1, 0)</f>
        <v/>
      </c>
      <c r="Y299">
        <f>IF(AND('Raw Data'!D294&gt;'Raw Data'!E294, ABS('Raw Data'!E294-'Raw Data'!D294)&gt;3), 'Raw Data'!Y294, 0)</f>
        <v/>
      </c>
      <c r="Z299" s="2">
        <f>IF($A299, 1, 0)</f>
        <v/>
      </c>
      <c r="AA299">
        <f>IF(ABS('Raw Data'!D294-'Raw Data'!E294)&lt;4, 'Raw Data'!Z294, 0)</f>
        <v/>
      </c>
      <c r="AB299" s="2">
        <f>IF($A299, 1, 0)</f>
        <v/>
      </c>
      <c r="AC299">
        <f>IF(AND('Raw Data'!E294&gt;'Raw Data'!D294, ABS('Raw Data'!E294-'Raw Data'!D294)&gt;7), 'Raw Data'!AA294, 0)</f>
        <v/>
      </c>
      <c r="AD299" s="2">
        <f>IF($A299, 1, 0)</f>
        <v/>
      </c>
      <c r="AE299">
        <f>IF(AND('Raw Data'!D294&gt;9, 'Raw Data'!E294&gt;9), 'Raw Data'!AL294, 0)</f>
        <v/>
      </c>
      <c r="AF299" s="2">
        <f>IF($A299, 1, 0)</f>
        <v/>
      </c>
      <c r="AG299">
        <f>IF(AE299=0, 'Raw Data'!AM294, 0)</f>
        <v/>
      </c>
      <c r="AH299" s="2">
        <f>IF($A299, 1, 0)</f>
        <v/>
      </c>
      <c r="AI299">
        <f>IF(AND('Raw Data'!$D294&gt;14, 'Raw Data'!$E294&gt;14), 'Raw Data'!AN294, 0)</f>
        <v/>
      </c>
      <c r="AJ299" s="2">
        <f>IF($A299, 1, 0)</f>
        <v/>
      </c>
      <c r="AK299">
        <f>IF(AI299=0, 'Raw Data'!AO294, 0)</f>
        <v/>
      </c>
      <c r="AL299" s="2">
        <f>IF($A299, 1, 0)</f>
        <v/>
      </c>
      <c r="AM299">
        <f>IF(AND('Raw Data'!$D294&gt;19, 'Raw Data'!$E294&gt;19), 'Raw Data'!AP294, 0)</f>
        <v/>
      </c>
      <c r="AN299" s="2">
        <f>IF($A299, 1, 0)</f>
        <v/>
      </c>
      <c r="AO299">
        <f>IF(AM299=0, 'Raw Data'!AQ294, 0)</f>
        <v/>
      </c>
      <c r="AP299" s="2">
        <f>IF($A299, 1, 0)</f>
        <v/>
      </c>
      <c r="AQ299">
        <f>IF(AND('Raw Data'!$D294&gt;24, 'Raw Data'!$E294&gt;24), 'Raw Data'!AR294, 0)</f>
        <v/>
      </c>
      <c r="AR299" s="2">
        <f>IF($A299, 1, 0)</f>
        <v/>
      </c>
      <c r="AS299">
        <f>IF(AQ299=0, 'Raw Data'!AS294, 0)</f>
        <v/>
      </c>
      <c r="AT299" s="2">
        <f>IF($A299, 1, 0)</f>
        <v/>
      </c>
      <c r="AU299">
        <f>IF(AND('Raw Data'!$D294&gt;29, 'Raw Data'!$E294&gt;29), 'Raw Data'!AT294, 0)</f>
        <v/>
      </c>
      <c r="AV299" s="2">
        <f>IF($A299, 1, 0)</f>
        <v/>
      </c>
      <c r="AW299">
        <f>IF(AU299=0, 'Raw Data'!AU294, 0)</f>
        <v/>
      </c>
      <c r="AX299" s="2">
        <f>IF($A299, 1, 0)</f>
        <v/>
      </c>
      <c r="AY299">
        <f>IF(ISNUMBER('Raw Data'!D294), IF(_xlfn.XLOOKUP(SMALL('Raw Data'!K294:N294, 1), K299:Q299, K299:Q299, 0)&gt;0, SMALL('Raw Data'!K294:N294, 1), 0), 0)</f>
        <v/>
      </c>
      <c r="AZ299" s="2">
        <f>IF($A299, 1, 0)</f>
        <v/>
      </c>
      <c r="BA299">
        <f>IF(ISNUMBER('Raw Data'!D294), IF(_xlfn.XLOOKUP(SMALL('Raw Data'!K294:N294, 2), K299:Q299, K299:Q299, 0)&gt;0, SMALL('Raw Data'!K294:N294, 2), 0), 0)</f>
        <v/>
      </c>
      <c r="BB299" s="2">
        <f>IF($A299, 1, 0)</f>
        <v/>
      </c>
      <c r="BC299">
        <f>IF(ISNUMBER('Raw Data'!D294), IF(_xlfn.XLOOKUP(SMALL('Raw Data'!K294:N294, 3), K299:Q299, K299:Q299, 0)&gt;0, SMALL('Raw Data'!K294:N294, 3), 0), 0)</f>
        <v/>
      </c>
      <c r="BD299" s="2">
        <f>IF($A299, 1, 0)</f>
        <v/>
      </c>
      <c r="BE299">
        <f>IF(ISNUMBER('Raw Data'!D294), IF(_xlfn.XLOOKUP(SMALL('Raw Data'!K294:N294, 4), K299:Q299, K299:Q299, 0)&gt;0, SMALL('Raw Data'!K294:N294, 4), 0), 0)</f>
        <v/>
      </c>
      <c r="BF299" s="2">
        <f>IF($A299, 1, 0)</f>
        <v/>
      </c>
      <c r="BG299">
        <f>IF(AND('Raw Data'!I294&lt;'Raw Data'!J294, 'Raw Data'!D294&gt;'Raw Data'!E294), 'Raw Data'!I294, IF(AND('Raw Data'!J294&lt;'Raw Data'!I294, 'Raw Data'!E294&gt;'Raw Data'!D294), 'Raw Data'!J294, 0))</f>
        <v/>
      </c>
      <c r="BH299">
        <f>IF(OR(AND('Raw Data'!I294&lt;'Raw Data'!J294, 'Raw Data'!I294&gt;BH$1), AND('Raw Data'!J294&lt;'Raw Data'!I294, 'Raw Data'!J294&gt;BH$1)), 1, 0)</f>
        <v/>
      </c>
      <c r="BI299">
        <f>IF(AND(BH299, ABS('Raw Data'!D294-'Raw Data'!E294)&lt;4), 'Raw Data'!Z294, 0)</f>
        <v/>
      </c>
      <c r="BJ299">
        <f>IF('Raw Data'!F294&gt;Analysis!BJ$1, 1, 0)</f>
        <v/>
      </c>
      <c r="BK299">
        <f>IF(BJ299, AQ299, 0)</f>
        <v/>
      </c>
      <c r="BL299">
        <f>IF(AND('Raw Data'!F294&lt;Analysis!BL$1, ISBLANK('Raw Data'!F294)=FALSE), 1, 0)</f>
        <v/>
      </c>
      <c r="BM299">
        <f>IF(BL299, AS299, 0)</f>
        <v/>
      </c>
      <c r="BN299">
        <f>IF(AND('Raw Data'!F294&lt;Analysis!BN$1, ISBLANK('Raw Data'!F294)=FALSE), 1, 0)</f>
        <v/>
      </c>
      <c r="BO299">
        <f>IF(BN299, AI299, 0)</f>
        <v/>
      </c>
    </row>
    <row r="300">
      <c r="A300" s="2">
        <f>'Raw Data'!A295</f>
        <v/>
      </c>
      <c r="B300" s="2">
        <f>IF(A300, 1, 0)</f>
        <v/>
      </c>
      <c r="C300">
        <f>IF('Raw Data'!D295&lt;'Raw Data'!E295, 'Raw Data'!J295, 0)</f>
        <v/>
      </c>
      <c r="D300" s="2">
        <f>IF(A300, 1, 0)</f>
        <v/>
      </c>
      <c r="E300">
        <f>IF('Raw Data'!D295&gt;'Raw Data'!E295, 'Raw Data'!I295, 0)</f>
        <v/>
      </c>
      <c r="F300" s="2">
        <f>IF('Raw Data'!F295&gt;0, 1, 0)</f>
        <v/>
      </c>
      <c r="G300">
        <f>IF(SUM('Raw Data'!D295:E295)&lt;'Raw Data'!F295, 'Raw Data'!H295, 0)</f>
        <v/>
      </c>
      <c r="H300">
        <f>IF('Raw Data'!F295&gt;0, 1, 0)</f>
        <v/>
      </c>
      <c r="I300">
        <f>IF(SUM('Raw Data'!D295:E295)&gt;'Raw Data'!F295, 'Raw Data'!G295, 0)</f>
        <v/>
      </c>
      <c r="J300" s="2">
        <f>IF($A300, 1, 0)</f>
        <v/>
      </c>
      <c r="K300">
        <f>IF(AND('Raw Data'!D295&gt;'Raw Data'!E295, ABS('Raw Data'!D295-'Raw Data'!E295)&lt;14), 'Raw Data'!K295, 0)</f>
        <v/>
      </c>
      <c r="L300" s="2">
        <f>IF($A300, 1, 0)</f>
        <v/>
      </c>
      <c r="M300">
        <f>IF(AND('Raw Data'!D295&gt;'Raw Data'!E295, ABS('Raw Data'!D295-'Raw Data'!E295)&gt;13), 'Raw Data'!L295, 0)</f>
        <v/>
      </c>
      <c r="N300" s="2">
        <f>IF($A300, 1, 0)</f>
        <v/>
      </c>
      <c r="O300">
        <f>IF(AND('Raw Data'!E295&gt;'Raw Data'!D295, ABS('Raw Data'!E295-'Raw Data'!D295)&lt;14), 'Raw Data'!M295, 0)</f>
        <v/>
      </c>
      <c r="P300" s="2">
        <f>IF($A300, 1, 0)</f>
        <v/>
      </c>
      <c r="Q300">
        <f>IF(AND('Raw Data'!E295&gt;'Raw Data'!D295, ABS('Raw Data'!E295-'Raw Data'!D295)&gt;13), 'Raw Data'!N295, 0)</f>
        <v/>
      </c>
      <c r="R300" s="2">
        <f>IF($A300, 1, 0)</f>
        <v/>
      </c>
      <c r="S300">
        <f>IF(AND('Raw Data'!D295&gt;'Raw Data'!E295, ABS('Raw Data'!E295-'Raw Data'!D295)&gt;7), 'Raw Data'!V295, 0)</f>
        <v/>
      </c>
      <c r="T300" s="2">
        <f>IF($A300, 1, 0)</f>
        <v/>
      </c>
      <c r="U300">
        <f>IF(ABS('Raw Data'!D295-'Raw Data'!E295)&lt;8, 'Raw Data'!W295, 0)</f>
        <v/>
      </c>
      <c r="V300" s="2">
        <f>IF($A300, 1, 0)</f>
        <v/>
      </c>
      <c r="W300">
        <f>IF(AND('Raw Data'!E295&gt;'Raw Data'!D295, ABS('Raw Data'!E295-'Raw Data'!D295)&gt;7), 'Raw Data'!X295, 0)</f>
        <v/>
      </c>
      <c r="X300" s="2">
        <f>IF($A300, 1, 0)</f>
        <v/>
      </c>
      <c r="Y300">
        <f>IF(AND('Raw Data'!D295&gt;'Raw Data'!E295, ABS('Raw Data'!E295-'Raw Data'!D295)&gt;3), 'Raw Data'!Y295, 0)</f>
        <v/>
      </c>
      <c r="Z300" s="2">
        <f>IF($A300, 1, 0)</f>
        <v/>
      </c>
      <c r="AA300">
        <f>IF(ABS('Raw Data'!D295-'Raw Data'!E295)&lt;4, 'Raw Data'!Z295, 0)</f>
        <v/>
      </c>
      <c r="AB300" s="2">
        <f>IF($A300, 1, 0)</f>
        <v/>
      </c>
      <c r="AC300">
        <f>IF(AND('Raw Data'!E295&gt;'Raw Data'!D295, ABS('Raw Data'!E295-'Raw Data'!D295)&gt;7), 'Raw Data'!AA295, 0)</f>
        <v/>
      </c>
      <c r="AD300" s="2">
        <f>IF($A300, 1, 0)</f>
        <v/>
      </c>
      <c r="AE300">
        <f>IF(AND('Raw Data'!D295&gt;9, 'Raw Data'!E295&gt;9), 'Raw Data'!AL295, 0)</f>
        <v/>
      </c>
      <c r="AF300" s="2">
        <f>IF($A300, 1, 0)</f>
        <v/>
      </c>
      <c r="AG300">
        <f>IF(AE300=0, 'Raw Data'!AM295, 0)</f>
        <v/>
      </c>
      <c r="AH300" s="2">
        <f>IF($A300, 1, 0)</f>
        <v/>
      </c>
      <c r="AI300">
        <f>IF(AND('Raw Data'!$D295&gt;14, 'Raw Data'!$E295&gt;14), 'Raw Data'!AN295, 0)</f>
        <v/>
      </c>
      <c r="AJ300" s="2">
        <f>IF($A300, 1, 0)</f>
        <v/>
      </c>
      <c r="AK300">
        <f>IF(AI300=0, 'Raw Data'!AO295, 0)</f>
        <v/>
      </c>
      <c r="AL300" s="2">
        <f>IF($A300, 1, 0)</f>
        <v/>
      </c>
      <c r="AM300">
        <f>IF(AND('Raw Data'!$D295&gt;19, 'Raw Data'!$E295&gt;19), 'Raw Data'!AP295, 0)</f>
        <v/>
      </c>
      <c r="AN300" s="2">
        <f>IF($A300, 1, 0)</f>
        <v/>
      </c>
      <c r="AO300">
        <f>IF(AM300=0, 'Raw Data'!AQ295, 0)</f>
        <v/>
      </c>
      <c r="AP300" s="2">
        <f>IF($A300, 1, 0)</f>
        <v/>
      </c>
      <c r="AQ300">
        <f>IF(AND('Raw Data'!$D295&gt;24, 'Raw Data'!$E295&gt;24), 'Raw Data'!AR295, 0)</f>
        <v/>
      </c>
      <c r="AR300" s="2">
        <f>IF($A300, 1, 0)</f>
        <v/>
      </c>
      <c r="AS300">
        <f>IF(AQ300=0, 'Raw Data'!AS295, 0)</f>
        <v/>
      </c>
      <c r="AT300" s="2">
        <f>IF($A300, 1, 0)</f>
        <v/>
      </c>
      <c r="AU300">
        <f>IF(AND('Raw Data'!$D295&gt;29, 'Raw Data'!$E295&gt;29), 'Raw Data'!AT295, 0)</f>
        <v/>
      </c>
      <c r="AV300" s="2">
        <f>IF($A300, 1, 0)</f>
        <v/>
      </c>
      <c r="AW300">
        <f>IF(AU300=0, 'Raw Data'!AU295, 0)</f>
        <v/>
      </c>
      <c r="AX300" s="2">
        <f>IF($A300, 1, 0)</f>
        <v/>
      </c>
      <c r="AY300">
        <f>IF(ISNUMBER('Raw Data'!D295), IF(_xlfn.XLOOKUP(SMALL('Raw Data'!K295:N295, 1), K300:Q300, K300:Q300, 0)&gt;0, SMALL('Raw Data'!K295:N295, 1), 0), 0)</f>
        <v/>
      </c>
      <c r="AZ300" s="2">
        <f>IF($A300, 1, 0)</f>
        <v/>
      </c>
      <c r="BA300">
        <f>IF(ISNUMBER('Raw Data'!D295), IF(_xlfn.XLOOKUP(SMALL('Raw Data'!K295:N295, 2), K300:Q300, K300:Q300, 0)&gt;0, SMALL('Raw Data'!K295:N295, 2), 0), 0)</f>
        <v/>
      </c>
      <c r="BB300" s="2">
        <f>IF($A300, 1, 0)</f>
        <v/>
      </c>
      <c r="BC300">
        <f>IF(ISNUMBER('Raw Data'!D295), IF(_xlfn.XLOOKUP(SMALL('Raw Data'!K295:N295, 3), K300:Q300, K300:Q300, 0)&gt;0, SMALL('Raw Data'!K295:N295, 3), 0), 0)</f>
        <v/>
      </c>
      <c r="BD300" s="2">
        <f>IF($A300, 1, 0)</f>
        <v/>
      </c>
      <c r="BE300">
        <f>IF(ISNUMBER('Raw Data'!D295), IF(_xlfn.XLOOKUP(SMALL('Raw Data'!K295:N295, 4), K300:Q300, K300:Q300, 0)&gt;0, SMALL('Raw Data'!K295:N295, 4), 0), 0)</f>
        <v/>
      </c>
      <c r="BF300" s="2">
        <f>IF($A300, 1, 0)</f>
        <v/>
      </c>
      <c r="BG300">
        <f>IF(AND('Raw Data'!I295&lt;'Raw Data'!J295, 'Raw Data'!D295&gt;'Raw Data'!E295), 'Raw Data'!I295, IF(AND('Raw Data'!J295&lt;'Raw Data'!I295, 'Raw Data'!E295&gt;'Raw Data'!D295), 'Raw Data'!J295, 0))</f>
        <v/>
      </c>
      <c r="BH300">
        <f>IF(OR(AND('Raw Data'!I295&lt;'Raw Data'!J295, 'Raw Data'!I295&gt;BH$1), AND('Raw Data'!J295&lt;'Raw Data'!I295, 'Raw Data'!J295&gt;BH$1)), 1, 0)</f>
        <v/>
      </c>
      <c r="BI300">
        <f>IF(AND(BH300, ABS('Raw Data'!D295-'Raw Data'!E295)&lt;4), 'Raw Data'!Z295, 0)</f>
        <v/>
      </c>
      <c r="BJ300">
        <f>IF('Raw Data'!F295&gt;Analysis!BJ$1, 1, 0)</f>
        <v/>
      </c>
      <c r="BK300">
        <f>IF(BJ300, AQ300, 0)</f>
        <v/>
      </c>
      <c r="BL300">
        <f>IF(AND('Raw Data'!F295&lt;Analysis!BL$1, ISBLANK('Raw Data'!F295)=FALSE), 1, 0)</f>
        <v/>
      </c>
      <c r="BM300">
        <f>IF(BL300, AS300, 0)</f>
        <v/>
      </c>
      <c r="BN300">
        <f>IF(AND('Raw Data'!F295&lt;Analysis!BN$1, ISBLANK('Raw Data'!F295)=FALSE), 1, 0)</f>
        <v/>
      </c>
      <c r="BO300">
        <f>IF(BN300, AI300, 0)</f>
        <v/>
      </c>
    </row>
    <row r="301">
      <c r="A301" s="2">
        <f>'Raw Data'!A296</f>
        <v/>
      </c>
      <c r="B301" s="2">
        <f>IF(A301, 1, 0)</f>
        <v/>
      </c>
      <c r="C301">
        <f>IF('Raw Data'!D296&lt;'Raw Data'!E296, 'Raw Data'!J296, 0)</f>
        <v/>
      </c>
      <c r="D301" s="2">
        <f>IF(A301, 1, 0)</f>
        <v/>
      </c>
      <c r="E301">
        <f>IF('Raw Data'!D296&gt;'Raw Data'!E296, 'Raw Data'!I296, 0)</f>
        <v/>
      </c>
      <c r="F301" s="2">
        <f>IF('Raw Data'!F296&gt;0, 1, 0)</f>
        <v/>
      </c>
      <c r="G301">
        <f>IF(SUM('Raw Data'!D296:E296)&lt;'Raw Data'!F296, 'Raw Data'!H296, 0)</f>
        <v/>
      </c>
      <c r="H301">
        <f>IF('Raw Data'!F296&gt;0, 1, 0)</f>
        <v/>
      </c>
      <c r="I301">
        <f>IF(SUM('Raw Data'!D296:E296)&gt;'Raw Data'!F296, 'Raw Data'!G296, 0)</f>
        <v/>
      </c>
      <c r="J301" s="2">
        <f>IF($A301, 1, 0)</f>
        <v/>
      </c>
      <c r="K301">
        <f>IF(AND('Raw Data'!D296&gt;'Raw Data'!E296, ABS('Raw Data'!D296-'Raw Data'!E296)&lt;14), 'Raw Data'!K296, 0)</f>
        <v/>
      </c>
      <c r="L301" s="2">
        <f>IF($A301, 1, 0)</f>
        <v/>
      </c>
      <c r="M301">
        <f>IF(AND('Raw Data'!D296&gt;'Raw Data'!E296, ABS('Raw Data'!D296-'Raw Data'!E296)&gt;13), 'Raw Data'!L296, 0)</f>
        <v/>
      </c>
      <c r="N301" s="2">
        <f>IF($A301, 1, 0)</f>
        <v/>
      </c>
      <c r="O301">
        <f>IF(AND('Raw Data'!E296&gt;'Raw Data'!D296, ABS('Raw Data'!E296-'Raw Data'!D296)&lt;14), 'Raw Data'!M296, 0)</f>
        <v/>
      </c>
      <c r="P301" s="2">
        <f>IF($A301, 1, 0)</f>
        <v/>
      </c>
      <c r="Q301">
        <f>IF(AND('Raw Data'!E296&gt;'Raw Data'!D296, ABS('Raw Data'!E296-'Raw Data'!D296)&gt;13), 'Raw Data'!N296, 0)</f>
        <v/>
      </c>
      <c r="R301" s="2">
        <f>IF($A301, 1, 0)</f>
        <v/>
      </c>
      <c r="S301">
        <f>IF(AND('Raw Data'!D296&gt;'Raw Data'!E296, ABS('Raw Data'!E296-'Raw Data'!D296)&gt;7), 'Raw Data'!V296, 0)</f>
        <v/>
      </c>
      <c r="T301" s="2">
        <f>IF($A301, 1, 0)</f>
        <v/>
      </c>
      <c r="U301">
        <f>IF(ABS('Raw Data'!D296-'Raw Data'!E296)&lt;8, 'Raw Data'!W296, 0)</f>
        <v/>
      </c>
      <c r="V301" s="2">
        <f>IF($A301, 1, 0)</f>
        <v/>
      </c>
      <c r="W301">
        <f>IF(AND('Raw Data'!E296&gt;'Raw Data'!D296, ABS('Raw Data'!E296-'Raw Data'!D296)&gt;7), 'Raw Data'!X296, 0)</f>
        <v/>
      </c>
      <c r="X301" s="2">
        <f>IF($A301, 1, 0)</f>
        <v/>
      </c>
      <c r="Y301">
        <f>IF(AND('Raw Data'!D296&gt;'Raw Data'!E296, ABS('Raw Data'!E296-'Raw Data'!D296)&gt;3), 'Raw Data'!Y296, 0)</f>
        <v/>
      </c>
      <c r="Z301" s="2">
        <f>IF($A301, 1, 0)</f>
        <v/>
      </c>
      <c r="AA301">
        <f>IF(ABS('Raw Data'!D296-'Raw Data'!E296)&lt;4, 'Raw Data'!Z296, 0)</f>
        <v/>
      </c>
      <c r="AB301" s="2">
        <f>IF($A301, 1, 0)</f>
        <v/>
      </c>
      <c r="AC301">
        <f>IF(AND('Raw Data'!E296&gt;'Raw Data'!D296, ABS('Raw Data'!E296-'Raw Data'!D296)&gt;7), 'Raw Data'!AA296, 0)</f>
        <v/>
      </c>
      <c r="AD301" s="2">
        <f>IF($A301, 1, 0)</f>
        <v/>
      </c>
      <c r="AE301">
        <f>IF(AND('Raw Data'!D296&gt;9, 'Raw Data'!E296&gt;9), 'Raw Data'!AL296, 0)</f>
        <v/>
      </c>
      <c r="AF301" s="2">
        <f>IF($A301, 1, 0)</f>
        <v/>
      </c>
      <c r="AG301">
        <f>IF(AE301=0, 'Raw Data'!AM296, 0)</f>
        <v/>
      </c>
      <c r="AH301" s="2">
        <f>IF($A301, 1, 0)</f>
        <v/>
      </c>
      <c r="AI301">
        <f>IF(AND('Raw Data'!$D296&gt;14, 'Raw Data'!$E296&gt;14), 'Raw Data'!AN296, 0)</f>
        <v/>
      </c>
      <c r="AJ301" s="2">
        <f>IF($A301, 1, 0)</f>
        <v/>
      </c>
      <c r="AK301">
        <f>IF(AI301=0, 'Raw Data'!AO296, 0)</f>
        <v/>
      </c>
      <c r="AL301" s="2">
        <f>IF($A301, 1, 0)</f>
        <v/>
      </c>
      <c r="AM301">
        <f>IF(AND('Raw Data'!$D296&gt;19, 'Raw Data'!$E296&gt;19), 'Raw Data'!AP296, 0)</f>
        <v/>
      </c>
      <c r="AN301" s="2">
        <f>IF($A301, 1, 0)</f>
        <v/>
      </c>
      <c r="AO301">
        <f>IF(AM301=0, 'Raw Data'!AQ296, 0)</f>
        <v/>
      </c>
      <c r="AP301" s="2">
        <f>IF($A301, 1, 0)</f>
        <v/>
      </c>
      <c r="AQ301">
        <f>IF(AND('Raw Data'!$D296&gt;24, 'Raw Data'!$E296&gt;24), 'Raw Data'!AR296, 0)</f>
        <v/>
      </c>
      <c r="AR301" s="2">
        <f>IF($A301, 1, 0)</f>
        <v/>
      </c>
      <c r="AS301">
        <f>IF(AQ301=0, 'Raw Data'!AS296, 0)</f>
        <v/>
      </c>
      <c r="AT301" s="2">
        <f>IF($A301, 1, 0)</f>
        <v/>
      </c>
      <c r="AU301">
        <f>IF(AND('Raw Data'!$D296&gt;29, 'Raw Data'!$E296&gt;29), 'Raw Data'!AT296, 0)</f>
        <v/>
      </c>
      <c r="AV301" s="2">
        <f>IF($A301, 1, 0)</f>
        <v/>
      </c>
      <c r="AW301">
        <f>IF(AU301=0, 'Raw Data'!AU296, 0)</f>
        <v/>
      </c>
      <c r="AX301" s="2">
        <f>IF($A301, 1, 0)</f>
        <v/>
      </c>
      <c r="AY301">
        <f>IF(ISNUMBER('Raw Data'!D296), IF(_xlfn.XLOOKUP(SMALL('Raw Data'!K296:N296, 1), K301:Q301, K301:Q301, 0)&gt;0, SMALL('Raw Data'!K296:N296, 1), 0), 0)</f>
        <v/>
      </c>
      <c r="AZ301" s="2">
        <f>IF($A301, 1, 0)</f>
        <v/>
      </c>
      <c r="BA301">
        <f>IF(ISNUMBER('Raw Data'!D296), IF(_xlfn.XLOOKUP(SMALL('Raw Data'!K296:N296, 2), K301:Q301, K301:Q301, 0)&gt;0, SMALL('Raw Data'!K296:N296, 2), 0), 0)</f>
        <v/>
      </c>
      <c r="BB301" s="2">
        <f>IF($A301, 1, 0)</f>
        <v/>
      </c>
      <c r="BC301">
        <f>IF(ISNUMBER('Raw Data'!D296), IF(_xlfn.XLOOKUP(SMALL('Raw Data'!K296:N296, 3), K301:Q301, K301:Q301, 0)&gt;0, SMALL('Raw Data'!K296:N296, 3), 0), 0)</f>
        <v/>
      </c>
      <c r="BD301" s="2">
        <f>IF($A301, 1, 0)</f>
        <v/>
      </c>
      <c r="BE301">
        <f>IF(ISNUMBER('Raw Data'!D296), IF(_xlfn.XLOOKUP(SMALL('Raw Data'!K296:N296, 4), K301:Q301, K301:Q301, 0)&gt;0, SMALL('Raw Data'!K296:N296, 4), 0), 0)</f>
        <v/>
      </c>
      <c r="BF301" s="2">
        <f>IF($A301, 1, 0)</f>
        <v/>
      </c>
      <c r="BG301">
        <f>IF(AND('Raw Data'!I296&lt;'Raw Data'!J296, 'Raw Data'!D296&gt;'Raw Data'!E296), 'Raw Data'!I296, IF(AND('Raw Data'!J296&lt;'Raw Data'!I296, 'Raw Data'!E296&gt;'Raw Data'!D296), 'Raw Data'!J296, 0))</f>
        <v/>
      </c>
      <c r="BH301">
        <f>IF(OR(AND('Raw Data'!I296&lt;'Raw Data'!J296, 'Raw Data'!I296&gt;BH$1), AND('Raw Data'!J296&lt;'Raw Data'!I296, 'Raw Data'!J296&gt;BH$1)), 1, 0)</f>
        <v/>
      </c>
      <c r="BI301">
        <f>IF(AND(BH301, ABS('Raw Data'!D296-'Raw Data'!E296)&lt;4), 'Raw Data'!Z296, 0)</f>
        <v/>
      </c>
      <c r="BJ301">
        <f>IF('Raw Data'!F296&gt;Analysis!BJ$1, 1, 0)</f>
        <v/>
      </c>
      <c r="BK301">
        <f>IF(BJ301, AQ301, 0)</f>
        <v/>
      </c>
      <c r="BL301">
        <f>IF(AND('Raw Data'!F296&lt;Analysis!BL$1, ISBLANK('Raw Data'!F296)=FALSE), 1, 0)</f>
        <v/>
      </c>
      <c r="BM301">
        <f>IF(BL301, AS301, 0)</f>
        <v/>
      </c>
      <c r="BN301">
        <f>IF(AND('Raw Data'!F296&lt;Analysis!BN$1, ISBLANK('Raw Data'!F296)=FALSE), 1, 0)</f>
        <v/>
      </c>
      <c r="BO301">
        <f>IF(BN301, AI301, 0)</f>
        <v/>
      </c>
    </row>
    <row r="302">
      <c r="A302" s="2">
        <f>'Raw Data'!A297</f>
        <v/>
      </c>
      <c r="B302" s="2">
        <f>IF(A302, 1, 0)</f>
        <v/>
      </c>
      <c r="C302">
        <f>IF('Raw Data'!D297&lt;'Raw Data'!E297, 'Raw Data'!J297, 0)</f>
        <v/>
      </c>
      <c r="D302" s="2">
        <f>IF(A302, 1, 0)</f>
        <v/>
      </c>
      <c r="E302">
        <f>IF('Raw Data'!D297&gt;'Raw Data'!E297, 'Raw Data'!I297, 0)</f>
        <v/>
      </c>
      <c r="F302" s="2">
        <f>IF('Raw Data'!F297&gt;0, 1, 0)</f>
        <v/>
      </c>
      <c r="G302">
        <f>IF(SUM('Raw Data'!D297:E297)&lt;'Raw Data'!F297, 'Raw Data'!H297, 0)</f>
        <v/>
      </c>
      <c r="H302">
        <f>IF('Raw Data'!F297&gt;0, 1, 0)</f>
        <v/>
      </c>
      <c r="I302">
        <f>IF(SUM('Raw Data'!D297:E297)&gt;'Raw Data'!F297, 'Raw Data'!G297, 0)</f>
        <v/>
      </c>
      <c r="J302" s="2">
        <f>IF($A302, 1, 0)</f>
        <v/>
      </c>
      <c r="K302">
        <f>IF(AND('Raw Data'!D297&gt;'Raw Data'!E297, ABS('Raw Data'!D297-'Raw Data'!E297)&lt;14), 'Raw Data'!K297, 0)</f>
        <v/>
      </c>
      <c r="L302" s="2">
        <f>IF($A302, 1, 0)</f>
        <v/>
      </c>
      <c r="M302">
        <f>IF(AND('Raw Data'!D297&gt;'Raw Data'!E297, ABS('Raw Data'!D297-'Raw Data'!E297)&gt;13), 'Raw Data'!L297, 0)</f>
        <v/>
      </c>
      <c r="N302" s="2">
        <f>IF($A302, 1, 0)</f>
        <v/>
      </c>
      <c r="O302">
        <f>IF(AND('Raw Data'!E297&gt;'Raw Data'!D297, ABS('Raw Data'!E297-'Raw Data'!D297)&lt;14), 'Raw Data'!M297, 0)</f>
        <v/>
      </c>
      <c r="P302" s="2">
        <f>IF($A302, 1, 0)</f>
        <v/>
      </c>
      <c r="Q302">
        <f>IF(AND('Raw Data'!E297&gt;'Raw Data'!D297, ABS('Raw Data'!E297-'Raw Data'!D297)&gt;13), 'Raw Data'!N297, 0)</f>
        <v/>
      </c>
      <c r="R302" s="2">
        <f>IF($A302, 1, 0)</f>
        <v/>
      </c>
      <c r="S302">
        <f>IF(AND('Raw Data'!D297&gt;'Raw Data'!E297, ABS('Raw Data'!E297-'Raw Data'!D297)&gt;7), 'Raw Data'!V297, 0)</f>
        <v/>
      </c>
      <c r="T302" s="2">
        <f>IF($A302, 1, 0)</f>
        <v/>
      </c>
      <c r="U302">
        <f>IF(ABS('Raw Data'!D297-'Raw Data'!E297)&lt;8, 'Raw Data'!W297, 0)</f>
        <v/>
      </c>
      <c r="V302" s="2">
        <f>IF($A302, 1, 0)</f>
        <v/>
      </c>
      <c r="W302">
        <f>IF(AND('Raw Data'!E297&gt;'Raw Data'!D297, ABS('Raw Data'!E297-'Raw Data'!D297)&gt;7), 'Raw Data'!X297, 0)</f>
        <v/>
      </c>
      <c r="X302" s="2">
        <f>IF($A302, 1, 0)</f>
        <v/>
      </c>
      <c r="Y302">
        <f>IF(AND('Raw Data'!D297&gt;'Raw Data'!E297, ABS('Raw Data'!E297-'Raw Data'!D297)&gt;3), 'Raw Data'!Y297, 0)</f>
        <v/>
      </c>
      <c r="Z302" s="2">
        <f>IF($A302, 1, 0)</f>
        <v/>
      </c>
      <c r="AA302">
        <f>IF(ABS('Raw Data'!D297-'Raw Data'!E297)&lt;4, 'Raw Data'!Z297, 0)</f>
        <v/>
      </c>
      <c r="AB302" s="2">
        <f>IF($A302, 1, 0)</f>
        <v/>
      </c>
      <c r="AC302">
        <f>IF(AND('Raw Data'!E297&gt;'Raw Data'!D297, ABS('Raw Data'!E297-'Raw Data'!D297)&gt;7), 'Raw Data'!AA297, 0)</f>
        <v/>
      </c>
      <c r="AD302" s="2">
        <f>IF($A302, 1, 0)</f>
        <v/>
      </c>
      <c r="AE302">
        <f>IF(AND('Raw Data'!D297&gt;9, 'Raw Data'!E297&gt;9), 'Raw Data'!AL297, 0)</f>
        <v/>
      </c>
      <c r="AF302" s="2">
        <f>IF($A302, 1, 0)</f>
        <v/>
      </c>
      <c r="AG302">
        <f>IF(AE302=0, 'Raw Data'!AM297, 0)</f>
        <v/>
      </c>
      <c r="AH302" s="2">
        <f>IF($A302, 1, 0)</f>
        <v/>
      </c>
      <c r="AI302">
        <f>IF(AND('Raw Data'!$D297&gt;14, 'Raw Data'!$E297&gt;14), 'Raw Data'!AN297, 0)</f>
        <v/>
      </c>
      <c r="AJ302" s="2">
        <f>IF($A302, 1, 0)</f>
        <v/>
      </c>
      <c r="AK302">
        <f>IF(AI302=0, 'Raw Data'!AO297, 0)</f>
        <v/>
      </c>
      <c r="AL302" s="2">
        <f>IF($A302, 1, 0)</f>
        <v/>
      </c>
      <c r="AM302">
        <f>IF(AND('Raw Data'!$D297&gt;19, 'Raw Data'!$E297&gt;19), 'Raw Data'!AP297, 0)</f>
        <v/>
      </c>
      <c r="AN302" s="2">
        <f>IF($A302, 1, 0)</f>
        <v/>
      </c>
      <c r="AO302">
        <f>IF(AM302=0, 'Raw Data'!AQ297, 0)</f>
        <v/>
      </c>
      <c r="AP302" s="2">
        <f>IF($A302, 1, 0)</f>
        <v/>
      </c>
      <c r="AQ302">
        <f>IF(AND('Raw Data'!$D297&gt;24, 'Raw Data'!$E297&gt;24), 'Raw Data'!AR297, 0)</f>
        <v/>
      </c>
      <c r="AR302" s="2">
        <f>IF($A302, 1, 0)</f>
        <v/>
      </c>
      <c r="AS302">
        <f>IF(AQ302=0, 'Raw Data'!AS297, 0)</f>
        <v/>
      </c>
      <c r="AT302" s="2">
        <f>IF($A302, 1, 0)</f>
        <v/>
      </c>
      <c r="AU302">
        <f>IF(AND('Raw Data'!$D297&gt;29, 'Raw Data'!$E297&gt;29), 'Raw Data'!AT297, 0)</f>
        <v/>
      </c>
      <c r="AV302" s="2">
        <f>IF($A302, 1, 0)</f>
        <v/>
      </c>
      <c r="AW302">
        <f>IF(AU302=0, 'Raw Data'!AU297, 0)</f>
        <v/>
      </c>
      <c r="AX302" s="2">
        <f>IF($A302, 1, 0)</f>
        <v/>
      </c>
      <c r="AY302">
        <f>IF(ISNUMBER('Raw Data'!D297), IF(_xlfn.XLOOKUP(SMALL('Raw Data'!K297:N297, 1), K302:Q302, K302:Q302, 0)&gt;0, SMALL('Raw Data'!K297:N297, 1), 0), 0)</f>
        <v/>
      </c>
      <c r="AZ302" s="2">
        <f>IF($A302, 1, 0)</f>
        <v/>
      </c>
      <c r="BA302">
        <f>IF(ISNUMBER('Raw Data'!D297), IF(_xlfn.XLOOKUP(SMALL('Raw Data'!K297:N297, 2), K302:Q302, K302:Q302, 0)&gt;0, SMALL('Raw Data'!K297:N297, 2), 0), 0)</f>
        <v/>
      </c>
      <c r="BB302" s="2">
        <f>IF($A302, 1, 0)</f>
        <v/>
      </c>
      <c r="BC302">
        <f>IF(ISNUMBER('Raw Data'!D297), IF(_xlfn.XLOOKUP(SMALL('Raw Data'!K297:N297, 3), K302:Q302, K302:Q302, 0)&gt;0, SMALL('Raw Data'!K297:N297, 3), 0), 0)</f>
        <v/>
      </c>
      <c r="BD302" s="2">
        <f>IF($A302, 1, 0)</f>
        <v/>
      </c>
      <c r="BE302">
        <f>IF(ISNUMBER('Raw Data'!D297), IF(_xlfn.XLOOKUP(SMALL('Raw Data'!K297:N297, 4), K302:Q302, K302:Q302, 0)&gt;0, SMALL('Raw Data'!K297:N297, 4), 0), 0)</f>
        <v/>
      </c>
      <c r="BF302" s="2">
        <f>IF($A302, 1, 0)</f>
        <v/>
      </c>
      <c r="BG302">
        <f>IF(AND('Raw Data'!I297&lt;'Raw Data'!J297, 'Raw Data'!D297&gt;'Raw Data'!E297), 'Raw Data'!I297, IF(AND('Raw Data'!J297&lt;'Raw Data'!I297, 'Raw Data'!E297&gt;'Raw Data'!D297), 'Raw Data'!J297, 0))</f>
        <v/>
      </c>
      <c r="BH302">
        <f>IF(OR(AND('Raw Data'!I297&lt;'Raw Data'!J297, 'Raw Data'!I297&gt;BH$1), AND('Raw Data'!J297&lt;'Raw Data'!I297, 'Raw Data'!J297&gt;BH$1)), 1, 0)</f>
        <v/>
      </c>
      <c r="BI302">
        <f>IF(AND(BH302, ABS('Raw Data'!D297-'Raw Data'!E297)&lt;4), 'Raw Data'!Z297, 0)</f>
        <v/>
      </c>
      <c r="BJ302">
        <f>IF('Raw Data'!F297&gt;Analysis!BJ$1, 1, 0)</f>
        <v/>
      </c>
      <c r="BK302">
        <f>IF(BJ302, AQ302, 0)</f>
        <v/>
      </c>
      <c r="BL302">
        <f>IF(AND('Raw Data'!F297&lt;Analysis!BL$1, ISBLANK('Raw Data'!F297)=FALSE), 1, 0)</f>
        <v/>
      </c>
      <c r="BM302">
        <f>IF(BL302, AS302, 0)</f>
        <v/>
      </c>
      <c r="BN302">
        <f>IF(AND('Raw Data'!F297&lt;Analysis!BN$1, ISBLANK('Raw Data'!F297)=FALSE), 1, 0)</f>
        <v/>
      </c>
      <c r="BO302">
        <f>IF(BN302, AI302, 0)</f>
        <v/>
      </c>
    </row>
    <row r="303">
      <c r="A303" s="2">
        <f>'Raw Data'!A298</f>
        <v/>
      </c>
      <c r="B303" s="2">
        <f>IF(A303, 1, 0)</f>
        <v/>
      </c>
      <c r="C303">
        <f>IF('Raw Data'!D298&lt;'Raw Data'!E298, 'Raw Data'!J298, 0)</f>
        <v/>
      </c>
      <c r="D303" s="2">
        <f>IF(A303, 1, 0)</f>
        <v/>
      </c>
      <c r="E303">
        <f>IF('Raw Data'!D298&gt;'Raw Data'!E298, 'Raw Data'!I298, 0)</f>
        <v/>
      </c>
      <c r="F303" s="2">
        <f>IF('Raw Data'!F298&gt;0, 1, 0)</f>
        <v/>
      </c>
      <c r="G303">
        <f>IF(SUM('Raw Data'!D298:E298)&lt;'Raw Data'!F298, 'Raw Data'!H298, 0)</f>
        <v/>
      </c>
      <c r="H303">
        <f>IF('Raw Data'!F298&gt;0, 1, 0)</f>
        <v/>
      </c>
      <c r="I303">
        <f>IF(SUM('Raw Data'!D298:E298)&gt;'Raw Data'!F298, 'Raw Data'!G298, 0)</f>
        <v/>
      </c>
      <c r="J303" s="2">
        <f>IF($A303, 1, 0)</f>
        <v/>
      </c>
      <c r="K303">
        <f>IF(AND('Raw Data'!D298&gt;'Raw Data'!E298, ABS('Raw Data'!D298-'Raw Data'!E298)&lt;14), 'Raw Data'!K298, 0)</f>
        <v/>
      </c>
      <c r="L303" s="2">
        <f>IF($A303, 1, 0)</f>
        <v/>
      </c>
      <c r="M303">
        <f>IF(AND('Raw Data'!D298&gt;'Raw Data'!E298, ABS('Raw Data'!D298-'Raw Data'!E298)&gt;13), 'Raw Data'!L298, 0)</f>
        <v/>
      </c>
      <c r="N303" s="2">
        <f>IF($A303, 1, 0)</f>
        <v/>
      </c>
      <c r="O303">
        <f>IF(AND('Raw Data'!E298&gt;'Raw Data'!D298, ABS('Raw Data'!E298-'Raw Data'!D298)&lt;14), 'Raw Data'!M298, 0)</f>
        <v/>
      </c>
      <c r="P303" s="2">
        <f>IF($A303, 1, 0)</f>
        <v/>
      </c>
      <c r="Q303">
        <f>IF(AND('Raw Data'!E298&gt;'Raw Data'!D298, ABS('Raw Data'!E298-'Raw Data'!D298)&gt;13), 'Raw Data'!N298, 0)</f>
        <v/>
      </c>
      <c r="R303" s="2">
        <f>IF($A303, 1, 0)</f>
        <v/>
      </c>
      <c r="S303">
        <f>IF(AND('Raw Data'!D298&gt;'Raw Data'!E298, ABS('Raw Data'!E298-'Raw Data'!D298)&gt;7), 'Raw Data'!V298, 0)</f>
        <v/>
      </c>
      <c r="T303" s="2">
        <f>IF($A303, 1, 0)</f>
        <v/>
      </c>
      <c r="U303">
        <f>IF(ABS('Raw Data'!D298-'Raw Data'!E298)&lt;8, 'Raw Data'!W298, 0)</f>
        <v/>
      </c>
      <c r="V303" s="2">
        <f>IF($A303, 1, 0)</f>
        <v/>
      </c>
      <c r="W303">
        <f>IF(AND('Raw Data'!E298&gt;'Raw Data'!D298, ABS('Raw Data'!E298-'Raw Data'!D298)&gt;7), 'Raw Data'!X298, 0)</f>
        <v/>
      </c>
      <c r="X303" s="2">
        <f>IF($A303, 1, 0)</f>
        <v/>
      </c>
      <c r="Y303">
        <f>IF(AND('Raw Data'!D298&gt;'Raw Data'!E298, ABS('Raw Data'!E298-'Raw Data'!D298)&gt;3), 'Raw Data'!Y298, 0)</f>
        <v/>
      </c>
      <c r="Z303" s="2">
        <f>IF($A303, 1, 0)</f>
        <v/>
      </c>
      <c r="AA303">
        <f>IF(ABS('Raw Data'!D298-'Raw Data'!E298)&lt;4, 'Raw Data'!Z298, 0)</f>
        <v/>
      </c>
      <c r="AB303" s="2">
        <f>IF($A303, 1, 0)</f>
        <v/>
      </c>
      <c r="AC303">
        <f>IF(AND('Raw Data'!E298&gt;'Raw Data'!D298, ABS('Raw Data'!E298-'Raw Data'!D298)&gt;7), 'Raw Data'!AA298, 0)</f>
        <v/>
      </c>
      <c r="AD303" s="2">
        <f>IF($A303, 1, 0)</f>
        <v/>
      </c>
      <c r="AE303">
        <f>IF(AND('Raw Data'!D298&gt;9, 'Raw Data'!E298&gt;9), 'Raw Data'!AL298, 0)</f>
        <v/>
      </c>
      <c r="AF303" s="2">
        <f>IF($A303, 1, 0)</f>
        <v/>
      </c>
      <c r="AG303">
        <f>IF(AE303=0, 'Raw Data'!AM298, 0)</f>
        <v/>
      </c>
      <c r="AH303" s="2">
        <f>IF($A303, 1, 0)</f>
        <v/>
      </c>
      <c r="AI303">
        <f>IF(AND('Raw Data'!$D298&gt;14, 'Raw Data'!$E298&gt;14), 'Raw Data'!AN298, 0)</f>
        <v/>
      </c>
      <c r="AJ303" s="2">
        <f>IF($A303, 1, 0)</f>
        <v/>
      </c>
      <c r="AK303">
        <f>IF(AI303=0, 'Raw Data'!AO298, 0)</f>
        <v/>
      </c>
      <c r="AL303" s="2">
        <f>IF($A303, 1, 0)</f>
        <v/>
      </c>
      <c r="AM303">
        <f>IF(AND('Raw Data'!$D298&gt;19, 'Raw Data'!$E298&gt;19), 'Raw Data'!AP298, 0)</f>
        <v/>
      </c>
      <c r="AN303" s="2">
        <f>IF($A303, 1, 0)</f>
        <v/>
      </c>
      <c r="AO303">
        <f>IF(AM303=0, 'Raw Data'!AQ298, 0)</f>
        <v/>
      </c>
      <c r="AP303" s="2">
        <f>IF($A303, 1, 0)</f>
        <v/>
      </c>
      <c r="AQ303">
        <f>IF(AND('Raw Data'!$D298&gt;24, 'Raw Data'!$E298&gt;24), 'Raw Data'!AR298, 0)</f>
        <v/>
      </c>
      <c r="AR303" s="2">
        <f>IF($A303, 1, 0)</f>
        <v/>
      </c>
      <c r="AS303">
        <f>IF(AQ303=0, 'Raw Data'!AS298, 0)</f>
        <v/>
      </c>
      <c r="AT303" s="2">
        <f>IF($A303, 1, 0)</f>
        <v/>
      </c>
      <c r="AU303">
        <f>IF(AND('Raw Data'!$D298&gt;29, 'Raw Data'!$E298&gt;29), 'Raw Data'!AT298, 0)</f>
        <v/>
      </c>
      <c r="AV303" s="2">
        <f>IF($A303, 1, 0)</f>
        <v/>
      </c>
      <c r="AW303">
        <f>IF(AU303=0, 'Raw Data'!AU298, 0)</f>
        <v/>
      </c>
      <c r="AX303" s="2">
        <f>IF($A303, 1, 0)</f>
        <v/>
      </c>
      <c r="AY303">
        <f>IF(ISNUMBER('Raw Data'!D298), IF(_xlfn.XLOOKUP(SMALL('Raw Data'!K298:N298, 1), K303:Q303, K303:Q303, 0)&gt;0, SMALL('Raw Data'!K298:N298, 1), 0), 0)</f>
        <v/>
      </c>
      <c r="AZ303" s="2">
        <f>IF($A303, 1, 0)</f>
        <v/>
      </c>
      <c r="BA303">
        <f>IF(ISNUMBER('Raw Data'!D298), IF(_xlfn.XLOOKUP(SMALL('Raw Data'!K298:N298, 2), K303:Q303, K303:Q303, 0)&gt;0, SMALL('Raw Data'!K298:N298, 2), 0), 0)</f>
        <v/>
      </c>
      <c r="BB303" s="2">
        <f>IF($A303, 1, 0)</f>
        <v/>
      </c>
      <c r="BC303">
        <f>IF(ISNUMBER('Raw Data'!D298), IF(_xlfn.XLOOKUP(SMALL('Raw Data'!K298:N298, 3), K303:Q303, K303:Q303, 0)&gt;0, SMALL('Raw Data'!K298:N298, 3), 0), 0)</f>
        <v/>
      </c>
      <c r="BD303" s="2">
        <f>IF($A303, 1, 0)</f>
        <v/>
      </c>
      <c r="BE303">
        <f>IF(ISNUMBER('Raw Data'!D298), IF(_xlfn.XLOOKUP(SMALL('Raw Data'!K298:N298, 4), K303:Q303, K303:Q303, 0)&gt;0, SMALL('Raw Data'!K298:N298, 4), 0), 0)</f>
        <v/>
      </c>
      <c r="BF303" s="2">
        <f>IF($A303, 1, 0)</f>
        <v/>
      </c>
      <c r="BG303">
        <f>IF(AND('Raw Data'!I298&lt;'Raw Data'!J298, 'Raw Data'!D298&gt;'Raw Data'!E298), 'Raw Data'!I298, IF(AND('Raw Data'!J298&lt;'Raw Data'!I298, 'Raw Data'!E298&gt;'Raw Data'!D298), 'Raw Data'!J298, 0))</f>
        <v/>
      </c>
      <c r="BH303">
        <f>IF(OR(AND('Raw Data'!I298&lt;'Raw Data'!J298, 'Raw Data'!I298&gt;BH$1), AND('Raw Data'!J298&lt;'Raw Data'!I298, 'Raw Data'!J298&gt;BH$1)), 1, 0)</f>
        <v/>
      </c>
      <c r="BI303">
        <f>IF(AND(BH303, ABS('Raw Data'!D298-'Raw Data'!E298)&lt;4), 'Raw Data'!Z298, 0)</f>
        <v/>
      </c>
      <c r="BJ303">
        <f>IF('Raw Data'!F298&gt;Analysis!BJ$1, 1, 0)</f>
        <v/>
      </c>
      <c r="BK303">
        <f>IF(BJ303, AQ303, 0)</f>
        <v/>
      </c>
      <c r="BL303">
        <f>IF(AND('Raw Data'!F298&lt;Analysis!BL$1, ISBLANK('Raw Data'!F298)=FALSE), 1, 0)</f>
        <v/>
      </c>
      <c r="BM303">
        <f>IF(BL303, AS303, 0)</f>
        <v/>
      </c>
      <c r="BN303">
        <f>IF(AND('Raw Data'!F298&lt;Analysis!BN$1, ISBLANK('Raw Data'!F298)=FALSE), 1, 0)</f>
        <v/>
      </c>
      <c r="BO303">
        <f>IF(BN303, AI303, 0)</f>
        <v/>
      </c>
    </row>
    <row r="304">
      <c r="A304" s="2">
        <f>'Raw Data'!A299</f>
        <v/>
      </c>
      <c r="B304" s="2">
        <f>IF(A304, 1, 0)</f>
        <v/>
      </c>
      <c r="C304">
        <f>IF('Raw Data'!D299&lt;'Raw Data'!E299, 'Raw Data'!J299, 0)</f>
        <v/>
      </c>
      <c r="D304" s="2">
        <f>IF(A304, 1, 0)</f>
        <v/>
      </c>
      <c r="E304">
        <f>IF('Raw Data'!D299&gt;'Raw Data'!E299, 'Raw Data'!I299, 0)</f>
        <v/>
      </c>
      <c r="F304" s="2">
        <f>IF('Raw Data'!F299&gt;0, 1, 0)</f>
        <v/>
      </c>
      <c r="G304">
        <f>IF(SUM('Raw Data'!D299:E299)&lt;'Raw Data'!F299, 'Raw Data'!H299, 0)</f>
        <v/>
      </c>
      <c r="H304">
        <f>IF('Raw Data'!F299&gt;0, 1, 0)</f>
        <v/>
      </c>
      <c r="I304">
        <f>IF(SUM('Raw Data'!D299:E299)&gt;'Raw Data'!F299, 'Raw Data'!G299, 0)</f>
        <v/>
      </c>
      <c r="J304" s="2">
        <f>IF($A304, 1, 0)</f>
        <v/>
      </c>
      <c r="K304">
        <f>IF(AND('Raw Data'!D299&gt;'Raw Data'!E299, ABS('Raw Data'!D299-'Raw Data'!E299)&lt;14), 'Raw Data'!K299, 0)</f>
        <v/>
      </c>
      <c r="L304" s="2">
        <f>IF($A304, 1, 0)</f>
        <v/>
      </c>
      <c r="M304">
        <f>IF(AND('Raw Data'!D299&gt;'Raw Data'!E299, ABS('Raw Data'!D299-'Raw Data'!E299)&gt;13), 'Raw Data'!L299, 0)</f>
        <v/>
      </c>
      <c r="N304" s="2">
        <f>IF($A304, 1, 0)</f>
        <v/>
      </c>
      <c r="O304">
        <f>IF(AND('Raw Data'!E299&gt;'Raw Data'!D299, ABS('Raw Data'!E299-'Raw Data'!D299)&lt;14), 'Raw Data'!M299, 0)</f>
        <v/>
      </c>
      <c r="P304" s="2">
        <f>IF($A304, 1, 0)</f>
        <v/>
      </c>
      <c r="Q304">
        <f>IF(AND('Raw Data'!E299&gt;'Raw Data'!D299, ABS('Raw Data'!E299-'Raw Data'!D299)&gt;13), 'Raw Data'!N299, 0)</f>
        <v/>
      </c>
      <c r="R304" s="2">
        <f>IF($A304, 1, 0)</f>
        <v/>
      </c>
      <c r="S304">
        <f>IF(AND('Raw Data'!D299&gt;'Raw Data'!E299, ABS('Raw Data'!E299-'Raw Data'!D299)&gt;7), 'Raw Data'!V299, 0)</f>
        <v/>
      </c>
      <c r="T304" s="2">
        <f>IF($A304, 1, 0)</f>
        <v/>
      </c>
      <c r="U304">
        <f>IF(ABS('Raw Data'!D299-'Raw Data'!E299)&lt;8, 'Raw Data'!W299, 0)</f>
        <v/>
      </c>
      <c r="V304" s="2">
        <f>IF($A304, 1, 0)</f>
        <v/>
      </c>
      <c r="W304">
        <f>IF(AND('Raw Data'!E299&gt;'Raw Data'!D299, ABS('Raw Data'!E299-'Raw Data'!D299)&gt;7), 'Raw Data'!X299, 0)</f>
        <v/>
      </c>
      <c r="X304" s="2">
        <f>IF($A304, 1, 0)</f>
        <v/>
      </c>
      <c r="Y304">
        <f>IF(AND('Raw Data'!D299&gt;'Raw Data'!E299, ABS('Raw Data'!E299-'Raw Data'!D299)&gt;3), 'Raw Data'!Y299, 0)</f>
        <v/>
      </c>
      <c r="Z304" s="2">
        <f>IF($A304, 1, 0)</f>
        <v/>
      </c>
      <c r="AA304">
        <f>IF(ABS('Raw Data'!D299-'Raw Data'!E299)&lt;4, 'Raw Data'!Z299, 0)</f>
        <v/>
      </c>
      <c r="AB304" s="2">
        <f>IF($A304, 1, 0)</f>
        <v/>
      </c>
      <c r="AC304">
        <f>IF(AND('Raw Data'!E299&gt;'Raw Data'!D299, ABS('Raw Data'!E299-'Raw Data'!D299)&gt;7), 'Raw Data'!AA299, 0)</f>
        <v/>
      </c>
      <c r="AD304" s="2">
        <f>IF($A304, 1, 0)</f>
        <v/>
      </c>
      <c r="AE304">
        <f>IF(AND('Raw Data'!D299&gt;9, 'Raw Data'!E299&gt;9), 'Raw Data'!AL299, 0)</f>
        <v/>
      </c>
      <c r="AF304" s="2">
        <f>IF($A304, 1, 0)</f>
        <v/>
      </c>
      <c r="AG304">
        <f>IF(AE304=0, 'Raw Data'!AM299, 0)</f>
        <v/>
      </c>
      <c r="AH304" s="2">
        <f>IF($A304, 1, 0)</f>
        <v/>
      </c>
      <c r="AI304">
        <f>IF(AND('Raw Data'!$D299&gt;14, 'Raw Data'!$E299&gt;14), 'Raw Data'!AN299, 0)</f>
        <v/>
      </c>
      <c r="AJ304" s="2">
        <f>IF($A304, 1, 0)</f>
        <v/>
      </c>
      <c r="AK304">
        <f>IF(AI304=0, 'Raw Data'!AO299, 0)</f>
        <v/>
      </c>
      <c r="AL304" s="2">
        <f>IF($A304, 1, 0)</f>
        <v/>
      </c>
      <c r="AM304">
        <f>IF(AND('Raw Data'!$D299&gt;19, 'Raw Data'!$E299&gt;19), 'Raw Data'!AP299, 0)</f>
        <v/>
      </c>
      <c r="AN304" s="2">
        <f>IF($A304, 1, 0)</f>
        <v/>
      </c>
      <c r="AO304">
        <f>IF(AM304=0, 'Raw Data'!AQ299, 0)</f>
        <v/>
      </c>
      <c r="AP304" s="2">
        <f>IF($A304, 1, 0)</f>
        <v/>
      </c>
      <c r="AQ304">
        <f>IF(AND('Raw Data'!$D299&gt;24, 'Raw Data'!$E299&gt;24), 'Raw Data'!AR299, 0)</f>
        <v/>
      </c>
      <c r="AR304" s="2">
        <f>IF($A304, 1, 0)</f>
        <v/>
      </c>
      <c r="AS304">
        <f>IF(AQ304=0, 'Raw Data'!AS299, 0)</f>
        <v/>
      </c>
      <c r="AT304" s="2">
        <f>IF($A304, 1, 0)</f>
        <v/>
      </c>
      <c r="AU304">
        <f>IF(AND('Raw Data'!$D299&gt;29, 'Raw Data'!$E299&gt;29), 'Raw Data'!AT299, 0)</f>
        <v/>
      </c>
      <c r="AV304" s="2">
        <f>IF($A304, 1, 0)</f>
        <v/>
      </c>
      <c r="AW304">
        <f>IF(AU304=0, 'Raw Data'!AU299, 0)</f>
        <v/>
      </c>
      <c r="AX304" s="2">
        <f>IF($A304, 1, 0)</f>
        <v/>
      </c>
      <c r="AY304">
        <f>IF(ISNUMBER('Raw Data'!D299), IF(_xlfn.XLOOKUP(SMALL('Raw Data'!K299:N299, 1), K304:Q304, K304:Q304, 0)&gt;0, SMALL('Raw Data'!K299:N299, 1), 0), 0)</f>
        <v/>
      </c>
      <c r="AZ304" s="2">
        <f>IF($A304, 1, 0)</f>
        <v/>
      </c>
      <c r="BA304">
        <f>IF(ISNUMBER('Raw Data'!D299), IF(_xlfn.XLOOKUP(SMALL('Raw Data'!K299:N299, 2), K304:Q304, K304:Q304, 0)&gt;0, SMALL('Raw Data'!K299:N299, 2), 0), 0)</f>
        <v/>
      </c>
      <c r="BB304" s="2">
        <f>IF($A304, 1, 0)</f>
        <v/>
      </c>
      <c r="BC304">
        <f>IF(ISNUMBER('Raw Data'!D299), IF(_xlfn.XLOOKUP(SMALL('Raw Data'!K299:N299, 3), K304:Q304, K304:Q304, 0)&gt;0, SMALL('Raw Data'!K299:N299, 3), 0), 0)</f>
        <v/>
      </c>
      <c r="BD304" s="2">
        <f>IF($A304, 1, 0)</f>
        <v/>
      </c>
      <c r="BE304">
        <f>IF(ISNUMBER('Raw Data'!D299), IF(_xlfn.XLOOKUP(SMALL('Raw Data'!K299:N299, 4), K304:Q304, K304:Q304, 0)&gt;0, SMALL('Raw Data'!K299:N299, 4), 0), 0)</f>
        <v/>
      </c>
      <c r="BF304" s="2">
        <f>IF($A304, 1, 0)</f>
        <v/>
      </c>
      <c r="BG304">
        <f>IF(AND('Raw Data'!I299&lt;'Raw Data'!J299, 'Raw Data'!D299&gt;'Raw Data'!E299), 'Raw Data'!I299, IF(AND('Raw Data'!J299&lt;'Raw Data'!I299, 'Raw Data'!E299&gt;'Raw Data'!D299), 'Raw Data'!J299, 0))</f>
        <v/>
      </c>
      <c r="BH304">
        <f>IF(OR(AND('Raw Data'!I299&lt;'Raw Data'!J299, 'Raw Data'!I299&gt;BH$1), AND('Raw Data'!J299&lt;'Raw Data'!I299, 'Raw Data'!J299&gt;BH$1)), 1, 0)</f>
        <v/>
      </c>
      <c r="BI304">
        <f>IF(AND(BH304, ABS('Raw Data'!D299-'Raw Data'!E299)&lt;4), 'Raw Data'!Z299, 0)</f>
        <v/>
      </c>
      <c r="BJ304">
        <f>IF('Raw Data'!F299&gt;Analysis!BJ$1, 1, 0)</f>
        <v/>
      </c>
      <c r="BK304">
        <f>IF(BJ304, AQ304, 0)</f>
        <v/>
      </c>
      <c r="BL304">
        <f>IF(AND('Raw Data'!F299&lt;Analysis!BL$1, ISBLANK('Raw Data'!F299)=FALSE), 1, 0)</f>
        <v/>
      </c>
      <c r="BM304">
        <f>IF(BL304, AS304, 0)</f>
        <v/>
      </c>
      <c r="BN304">
        <f>IF(AND('Raw Data'!F299&lt;Analysis!BN$1, ISBLANK('Raw Data'!F299)=FALSE), 1, 0)</f>
        <v/>
      </c>
      <c r="BO304">
        <f>IF(BN304, AI304, 0)</f>
        <v/>
      </c>
    </row>
    <row r="305">
      <c r="A305" s="2">
        <f>'Raw Data'!A300</f>
        <v/>
      </c>
      <c r="B305" s="2">
        <f>IF(A305, 1, 0)</f>
        <v/>
      </c>
      <c r="C305">
        <f>IF('Raw Data'!D300&lt;'Raw Data'!E300, 'Raw Data'!J300, 0)</f>
        <v/>
      </c>
      <c r="D305" s="2">
        <f>IF(A305, 1, 0)</f>
        <v/>
      </c>
      <c r="E305">
        <f>IF('Raw Data'!D300&gt;'Raw Data'!E300, 'Raw Data'!I300, 0)</f>
        <v/>
      </c>
      <c r="F305" s="2">
        <f>IF('Raw Data'!F300&gt;0, 1, 0)</f>
        <v/>
      </c>
      <c r="G305">
        <f>IF(SUM('Raw Data'!D300:E300)&lt;'Raw Data'!F300, 'Raw Data'!H300, 0)</f>
        <v/>
      </c>
      <c r="H305">
        <f>IF('Raw Data'!F300&gt;0, 1, 0)</f>
        <v/>
      </c>
      <c r="I305">
        <f>IF(SUM('Raw Data'!D300:E300)&gt;'Raw Data'!F300, 'Raw Data'!G300, 0)</f>
        <v/>
      </c>
      <c r="J305" s="2">
        <f>IF($A305, 1, 0)</f>
        <v/>
      </c>
      <c r="K305">
        <f>IF(AND('Raw Data'!D300&gt;'Raw Data'!E300, ABS('Raw Data'!D300-'Raw Data'!E300)&lt;14), 'Raw Data'!K300, 0)</f>
        <v/>
      </c>
      <c r="L305" s="2">
        <f>IF($A305, 1, 0)</f>
        <v/>
      </c>
      <c r="M305">
        <f>IF(AND('Raw Data'!D300&gt;'Raw Data'!E300, ABS('Raw Data'!D300-'Raw Data'!E300)&gt;13), 'Raw Data'!L300, 0)</f>
        <v/>
      </c>
      <c r="N305" s="2">
        <f>IF($A305, 1, 0)</f>
        <v/>
      </c>
      <c r="O305">
        <f>IF(AND('Raw Data'!E300&gt;'Raw Data'!D300, ABS('Raw Data'!E300-'Raw Data'!D300)&lt;14), 'Raw Data'!M300, 0)</f>
        <v/>
      </c>
      <c r="P305" s="2">
        <f>IF($A305, 1, 0)</f>
        <v/>
      </c>
      <c r="Q305">
        <f>IF(AND('Raw Data'!E300&gt;'Raw Data'!D300, ABS('Raw Data'!E300-'Raw Data'!D300)&gt;13), 'Raw Data'!N300, 0)</f>
        <v/>
      </c>
      <c r="R305" s="2">
        <f>IF($A305, 1, 0)</f>
        <v/>
      </c>
      <c r="S305">
        <f>IF(AND('Raw Data'!D300&gt;'Raw Data'!E300, ABS('Raw Data'!E300-'Raw Data'!D300)&gt;7), 'Raw Data'!V300, 0)</f>
        <v/>
      </c>
      <c r="T305" s="2">
        <f>IF($A305, 1, 0)</f>
        <v/>
      </c>
      <c r="U305">
        <f>IF(ABS('Raw Data'!D300-'Raw Data'!E300)&lt;8, 'Raw Data'!W300, 0)</f>
        <v/>
      </c>
      <c r="V305" s="2">
        <f>IF($A305, 1, 0)</f>
        <v/>
      </c>
      <c r="W305">
        <f>IF(AND('Raw Data'!E300&gt;'Raw Data'!D300, ABS('Raw Data'!E300-'Raw Data'!D300)&gt;7), 'Raw Data'!X300, 0)</f>
        <v/>
      </c>
      <c r="X305" s="2">
        <f>IF($A305, 1, 0)</f>
        <v/>
      </c>
      <c r="Y305">
        <f>IF(AND('Raw Data'!D300&gt;'Raw Data'!E300, ABS('Raw Data'!E300-'Raw Data'!D300)&gt;3), 'Raw Data'!Y300, 0)</f>
        <v/>
      </c>
      <c r="Z305" s="2">
        <f>IF($A305, 1, 0)</f>
        <v/>
      </c>
      <c r="AA305">
        <f>IF(ABS('Raw Data'!D300-'Raw Data'!E300)&lt;4, 'Raw Data'!Z300, 0)</f>
        <v/>
      </c>
      <c r="AB305" s="2">
        <f>IF($A305, 1, 0)</f>
        <v/>
      </c>
      <c r="AC305">
        <f>IF(AND('Raw Data'!E300&gt;'Raw Data'!D300, ABS('Raw Data'!E300-'Raw Data'!D300)&gt;7), 'Raw Data'!AA300, 0)</f>
        <v/>
      </c>
      <c r="AD305" s="2">
        <f>IF($A305, 1, 0)</f>
        <v/>
      </c>
      <c r="AE305">
        <f>IF(AND('Raw Data'!D300&gt;9, 'Raw Data'!E300&gt;9), 'Raw Data'!AL300, 0)</f>
        <v/>
      </c>
      <c r="AF305" s="2">
        <f>IF($A305, 1, 0)</f>
        <v/>
      </c>
      <c r="AG305">
        <f>IF(AE305=0, 'Raw Data'!AM300, 0)</f>
        <v/>
      </c>
      <c r="AH305" s="2">
        <f>IF($A305, 1, 0)</f>
        <v/>
      </c>
      <c r="AI305">
        <f>IF(AND('Raw Data'!$D300&gt;14, 'Raw Data'!$E300&gt;14), 'Raw Data'!AN300, 0)</f>
        <v/>
      </c>
      <c r="AJ305" s="2">
        <f>IF($A305, 1, 0)</f>
        <v/>
      </c>
      <c r="AK305">
        <f>IF(AI305=0, 'Raw Data'!AO300, 0)</f>
        <v/>
      </c>
      <c r="AL305" s="2">
        <f>IF($A305, 1, 0)</f>
        <v/>
      </c>
      <c r="AM305">
        <f>IF(AND('Raw Data'!$D300&gt;19, 'Raw Data'!$E300&gt;19), 'Raw Data'!AP300, 0)</f>
        <v/>
      </c>
      <c r="AN305" s="2">
        <f>IF($A305, 1, 0)</f>
        <v/>
      </c>
      <c r="AO305">
        <f>IF(AM305=0, 'Raw Data'!AQ300, 0)</f>
        <v/>
      </c>
      <c r="AP305" s="2">
        <f>IF($A305, 1, 0)</f>
        <v/>
      </c>
      <c r="AQ305">
        <f>IF(AND('Raw Data'!$D300&gt;24, 'Raw Data'!$E300&gt;24), 'Raw Data'!AR300, 0)</f>
        <v/>
      </c>
      <c r="AR305" s="2">
        <f>IF($A305, 1, 0)</f>
        <v/>
      </c>
      <c r="AS305">
        <f>IF(AQ305=0, 'Raw Data'!AS300, 0)</f>
        <v/>
      </c>
      <c r="AT305" s="2">
        <f>IF($A305, 1, 0)</f>
        <v/>
      </c>
      <c r="AU305">
        <f>IF(AND('Raw Data'!$D300&gt;29, 'Raw Data'!$E300&gt;29), 'Raw Data'!AT300, 0)</f>
        <v/>
      </c>
      <c r="AV305" s="2">
        <f>IF($A305, 1, 0)</f>
        <v/>
      </c>
      <c r="AW305">
        <f>IF(AU305=0, 'Raw Data'!AU300, 0)</f>
        <v/>
      </c>
      <c r="AX305" s="2">
        <f>IF($A305, 1, 0)</f>
        <v/>
      </c>
      <c r="AY305">
        <f>IF(ISNUMBER('Raw Data'!D300), IF(_xlfn.XLOOKUP(SMALL('Raw Data'!K300:N300, 1), K305:Q305, K305:Q305, 0)&gt;0, SMALL('Raw Data'!K300:N300, 1), 0), 0)</f>
        <v/>
      </c>
      <c r="AZ305" s="2">
        <f>IF($A305, 1, 0)</f>
        <v/>
      </c>
      <c r="BA305">
        <f>IF(ISNUMBER('Raw Data'!D300), IF(_xlfn.XLOOKUP(SMALL('Raw Data'!K300:N300, 2), K305:Q305, K305:Q305, 0)&gt;0, SMALL('Raw Data'!K300:N300, 2), 0), 0)</f>
        <v/>
      </c>
      <c r="BB305" s="2">
        <f>IF($A305, 1, 0)</f>
        <v/>
      </c>
      <c r="BC305">
        <f>IF(ISNUMBER('Raw Data'!D300), IF(_xlfn.XLOOKUP(SMALL('Raw Data'!K300:N300, 3), K305:Q305, K305:Q305, 0)&gt;0, SMALL('Raw Data'!K300:N300, 3), 0), 0)</f>
        <v/>
      </c>
      <c r="BD305" s="2">
        <f>IF($A305, 1, 0)</f>
        <v/>
      </c>
      <c r="BE305">
        <f>IF(ISNUMBER('Raw Data'!D300), IF(_xlfn.XLOOKUP(SMALL('Raw Data'!K300:N300, 4), K305:Q305, K305:Q305, 0)&gt;0, SMALL('Raw Data'!K300:N300, 4), 0), 0)</f>
        <v/>
      </c>
      <c r="BF305" s="2">
        <f>IF($A305, 1, 0)</f>
        <v/>
      </c>
      <c r="BG305">
        <f>IF(AND('Raw Data'!I300&lt;'Raw Data'!J300, 'Raw Data'!D300&gt;'Raw Data'!E300), 'Raw Data'!I300, IF(AND('Raw Data'!J300&lt;'Raw Data'!I300, 'Raw Data'!E300&gt;'Raw Data'!D300), 'Raw Data'!J300, 0))</f>
        <v/>
      </c>
      <c r="BH305">
        <f>IF(OR(AND('Raw Data'!I300&lt;'Raw Data'!J300, 'Raw Data'!I300&gt;BH$1), AND('Raw Data'!J300&lt;'Raw Data'!I300, 'Raw Data'!J300&gt;BH$1)), 1, 0)</f>
        <v/>
      </c>
      <c r="BI305">
        <f>IF(AND(BH305, ABS('Raw Data'!D300-'Raw Data'!E300)&lt;4), 'Raw Data'!Z300, 0)</f>
        <v/>
      </c>
      <c r="BJ305">
        <f>IF('Raw Data'!F300&gt;Analysis!BJ$1, 1, 0)</f>
        <v/>
      </c>
      <c r="BK305">
        <f>IF(BJ305, AQ305, 0)</f>
        <v/>
      </c>
      <c r="BL305">
        <f>IF(AND('Raw Data'!F300&lt;Analysis!BL$1, ISBLANK('Raw Data'!F300)=FALSE), 1, 0)</f>
        <v/>
      </c>
      <c r="BM305">
        <f>IF(BL305, AS305, 0)</f>
        <v/>
      </c>
      <c r="BN305">
        <f>IF(AND('Raw Data'!F300&lt;Analysis!BN$1, ISBLANK('Raw Data'!F300)=FALSE), 1, 0)</f>
        <v/>
      </c>
      <c r="BO305">
        <f>IF(BN305, AI305, 0)</f>
        <v/>
      </c>
    </row>
    <row r="306">
      <c r="A306" s="2">
        <f>'Raw Data'!A301</f>
        <v/>
      </c>
      <c r="B306" s="2">
        <f>IF(A306, 1, 0)</f>
        <v/>
      </c>
      <c r="C306">
        <f>IF('Raw Data'!D301&lt;'Raw Data'!E301, 'Raw Data'!J301, 0)</f>
        <v/>
      </c>
      <c r="D306" s="2">
        <f>IF(A306, 1, 0)</f>
        <v/>
      </c>
      <c r="E306">
        <f>IF('Raw Data'!D301&gt;'Raw Data'!E301, 'Raw Data'!I301, 0)</f>
        <v/>
      </c>
      <c r="F306" s="2">
        <f>IF('Raw Data'!F301&gt;0, 1, 0)</f>
        <v/>
      </c>
      <c r="G306">
        <f>IF(SUM('Raw Data'!D301:E301)&lt;'Raw Data'!F301, 'Raw Data'!H301, 0)</f>
        <v/>
      </c>
      <c r="H306">
        <f>IF('Raw Data'!F301&gt;0, 1, 0)</f>
        <v/>
      </c>
      <c r="I306">
        <f>IF(SUM('Raw Data'!D301:E301)&gt;'Raw Data'!F301, 'Raw Data'!G301, 0)</f>
        <v/>
      </c>
      <c r="J306" s="2">
        <f>IF($A306, 1, 0)</f>
        <v/>
      </c>
      <c r="K306">
        <f>IF(AND('Raw Data'!D301&gt;'Raw Data'!E301, ABS('Raw Data'!D301-'Raw Data'!E301)&lt;14), 'Raw Data'!K301, 0)</f>
        <v/>
      </c>
      <c r="L306" s="2">
        <f>IF($A306, 1, 0)</f>
        <v/>
      </c>
      <c r="M306">
        <f>IF(AND('Raw Data'!D301&gt;'Raw Data'!E301, ABS('Raw Data'!D301-'Raw Data'!E301)&gt;13), 'Raw Data'!L301, 0)</f>
        <v/>
      </c>
      <c r="N306" s="2">
        <f>IF($A306, 1, 0)</f>
        <v/>
      </c>
      <c r="O306">
        <f>IF(AND('Raw Data'!E301&gt;'Raw Data'!D301, ABS('Raw Data'!E301-'Raw Data'!D301)&lt;14), 'Raw Data'!M301, 0)</f>
        <v/>
      </c>
      <c r="P306" s="2">
        <f>IF($A306, 1, 0)</f>
        <v/>
      </c>
      <c r="Q306">
        <f>IF(AND('Raw Data'!E301&gt;'Raw Data'!D301, ABS('Raw Data'!E301-'Raw Data'!D301)&gt;13), 'Raw Data'!N301, 0)</f>
        <v/>
      </c>
      <c r="R306" s="2">
        <f>IF($A306, 1, 0)</f>
        <v/>
      </c>
      <c r="S306">
        <f>IF(AND('Raw Data'!D301&gt;'Raw Data'!E301, ABS('Raw Data'!E301-'Raw Data'!D301)&gt;7), 'Raw Data'!V301, 0)</f>
        <v/>
      </c>
      <c r="T306" s="2">
        <f>IF($A306, 1, 0)</f>
        <v/>
      </c>
      <c r="U306">
        <f>IF(ABS('Raw Data'!D301-'Raw Data'!E301)&lt;8, 'Raw Data'!W301, 0)</f>
        <v/>
      </c>
      <c r="V306" s="2">
        <f>IF($A306, 1, 0)</f>
        <v/>
      </c>
      <c r="W306">
        <f>IF(AND('Raw Data'!E301&gt;'Raw Data'!D301, ABS('Raw Data'!E301-'Raw Data'!D301)&gt;7), 'Raw Data'!X301, 0)</f>
        <v/>
      </c>
      <c r="X306" s="2">
        <f>IF($A306, 1, 0)</f>
        <v/>
      </c>
      <c r="Y306">
        <f>IF(AND('Raw Data'!D301&gt;'Raw Data'!E301, ABS('Raw Data'!E301-'Raw Data'!D301)&gt;3), 'Raw Data'!Y301, 0)</f>
        <v/>
      </c>
      <c r="Z306" s="2">
        <f>IF($A306, 1, 0)</f>
        <v/>
      </c>
      <c r="AA306">
        <f>IF(ABS('Raw Data'!D301-'Raw Data'!E301)&lt;4, 'Raw Data'!Z301, 0)</f>
        <v/>
      </c>
      <c r="AB306" s="2">
        <f>IF($A306, 1, 0)</f>
        <v/>
      </c>
      <c r="AC306">
        <f>IF(AND('Raw Data'!E301&gt;'Raw Data'!D301, ABS('Raw Data'!E301-'Raw Data'!D301)&gt;7), 'Raw Data'!AA301, 0)</f>
        <v/>
      </c>
      <c r="AD306" s="2">
        <f>IF($A306, 1, 0)</f>
        <v/>
      </c>
      <c r="AE306">
        <f>IF(AND('Raw Data'!D301&gt;9, 'Raw Data'!E301&gt;9), 'Raw Data'!AL301, 0)</f>
        <v/>
      </c>
      <c r="AF306" s="2">
        <f>IF($A306, 1, 0)</f>
        <v/>
      </c>
      <c r="AG306">
        <f>IF(AE306=0, 'Raw Data'!AM301, 0)</f>
        <v/>
      </c>
      <c r="AH306" s="2">
        <f>IF($A306, 1, 0)</f>
        <v/>
      </c>
      <c r="AI306">
        <f>IF(AND('Raw Data'!$D301&gt;14, 'Raw Data'!$E301&gt;14), 'Raw Data'!AN301, 0)</f>
        <v/>
      </c>
      <c r="AJ306" s="2">
        <f>IF($A306, 1, 0)</f>
        <v/>
      </c>
      <c r="AK306">
        <f>IF(AI306=0, 'Raw Data'!AO301, 0)</f>
        <v/>
      </c>
      <c r="AL306" s="2">
        <f>IF($A306, 1, 0)</f>
        <v/>
      </c>
      <c r="AM306">
        <f>IF(AND('Raw Data'!$D301&gt;19, 'Raw Data'!$E301&gt;19), 'Raw Data'!AP301, 0)</f>
        <v/>
      </c>
      <c r="AN306" s="2">
        <f>IF($A306, 1, 0)</f>
        <v/>
      </c>
      <c r="AO306">
        <f>IF(AM306=0, 'Raw Data'!AQ301, 0)</f>
        <v/>
      </c>
      <c r="AP306" s="2">
        <f>IF($A306, 1, 0)</f>
        <v/>
      </c>
      <c r="AQ306">
        <f>IF(AND('Raw Data'!$D301&gt;24, 'Raw Data'!$E301&gt;24), 'Raw Data'!AR301, 0)</f>
        <v/>
      </c>
      <c r="AR306" s="2">
        <f>IF($A306, 1, 0)</f>
        <v/>
      </c>
      <c r="AS306">
        <f>IF(AQ306=0, 'Raw Data'!AS301, 0)</f>
        <v/>
      </c>
      <c r="AT306" s="2">
        <f>IF($A306, 1, 0)</f>
        <v/>
      </c>
      <c r="AU306">
        <f>IF(AND('Raw Data'!$D301&gt;29, 'Raw Data'!$E301&gt;29), 'Raw Data'!AT301, 0)</f>
        <v/>
      </c>
      <c r="AV306" s="2">
        <f>IF($A306, 1, 0)</f>
        <v/>
      </c>
      <c r="AW306">
        <f>IF(AU306=0, 'Raw Data'!AU301, 0)</f>
        <v/>
      </c>
      <c r="AX306" s="2">
        <f>IF($A306, 1, 0)</f>
        <v/>
      </c>
      <c r="AY306">
        <f>IF(ISNUMBER('Raw Data'!D301), IF(_xlfn.XLOOKUP(SMALL('Raw Data'!K301:N301, 1), K306:Q306, K306:Q306, 0)&gt;0, SMALL('Raw Data'!K301:N301, 1), 0), 0)</f>
        <v/>
      </c>
      <c r="AZ306" s="2">
        <f>IF($A306, 1, 0)</f>
        <v/>
      </c>
      <c r="BA306">
        <f>IF(ISNUMBER('Raw Data'!D301), IF(_xlfn.XLOOKUP(SMALL('Raw Data'!K301:N301, 2), K306:Q306, K306:Q306, 0)&gt;0, SMALL('Raw Data'!K301:N301, 2), 0), 0)</f>
        <v/>
      </c>
      <c r="BB306" s="2">
        <f>IF($A306, 1, 0)</f>
        <v/>
      </c>
      <c r="BC306">
        <f>IF(ISNUMBER('Raw Data'!D301), IF(_xlfn.XLOOKUP(SMALL('Raw Data'!K301:N301, 3), K306:Q306, K306:Q306, 0)&gt;0, SMALL('Raw Data'!K301:N301, 3), 0), 0)</f>
        <v/>
      </c>
      <c r="BD306" s="2">
        <f>IF($A306, 1, 0)</f>
        <v/>
      </c>
      <c r="BE306">
        <f>IF(ISNUMBER('Raw Data'!D301), IF(_xlfn.XLOOKUP(SMALL('Raw Data'!K301:N301, 4), K306:Q306, K306:Q306, 0)&gt;0, SMALL('Raw Data'!K301:N301, 4), 0), 0)</f>
        <v/>
      </c>
      <c r="BF306" s="2">
        <f>IF($A306, 1, 0)</f>
        <v/>
      </c>
      <c r="BG306">
        <f>IF(AND('Raw Data'!I301&lt;'Raw Data'!J301, 'Raw Data'!D301&gt;'Raw Data'!E301), 'Raw Data'!I301, IF(AND('Raw Data'!J301&lt;'Raw Data'!I301, 'Raw Data'!E301&gt;'Raw Data'!D301), 'Raw Data'!J301, 0))</f>
        <v/>
      </c>
      <c r="BH306">
        <f>IF(OR(AND('Raw Data'!I301&lt;'Raw Data'!J301, 'Raw Data'!I301&gt;BH$1), AND('Raw Data'!J301&lt;'Raw Data'!I301, 'Raw Data'!J301&gt;BH$1)), 1, 0)</f>
        <v/>
      </c>
      <c r="BI306">
        <f>IF(AND(BH306, ABS('Raw Data'!D301-'Raw Data'!E301)&lt;4), 'Raw Data'!Z301, 0)</f>
        <v/>
      </c>
      <c r="BJ306">
        <f>IF('Raw Data'!F301&gt;Analysis!BJ$1, 1, 0)</f>
        <v/>
      </c>
      <c r="BK306">
        <f>IF(BJ306, AQ306, 0)</f>
        <v/>
      </c>
      <c r="BL306">
        <f>IF(AND('Raw Data'!F301&lt;Analysis!BL$1, ISBLANK('Raw Data'!F301)=FALSE), 1, 0)</f>
        <v/>
      </c>
      <c r="BM306">
        <f>IF(BL306, AS306, 0)</f>
        <v/>
      </c>
      <c r="BN306">
        <f>IF(AND('Raw Data'!F301&lt;Analysis!BN$1, ISBLANK('Raw Data'!F301)=FALSE), 1, 0)</f>
        <v/>
      </c>
      <c r="BO306">
        <f>IF(BN306, AI306, 0)</f>
        <v/>
      </c>
    </row>
    <row r="307">
      <c r="A307" s="2">
        <f>'Raw Data'!A302</f>
        <v/>
      </c>
      <c r="B307" s="2">
        <f>IF(A307, 1, 0)</f>
        <v/>
      </c>
      <c r="C307">
        <f>IF('Raw Data'!D302&lt;'Raw Data'!E302, 'Raw Data'!J302, 0)</f>
        <v/>
      </c>
      <c r="D307" s="2">
        <f>IF(A307, 1, 0)</f>
        <v/>
      </c>
      <c r="E307">
        <f>IF('Raw Data'!D302&gt;'Raw Data'!E302, 'Raw Data'!I302, 0)</f>
        <v/>
      </c>
      <c r="F307" s="2">
        <f>IF('Raw Data'!F302&gt;0, 1, 0)</f>
        <v/>
      </c>
      <c r="G307">
        <f>IF(SUM('Raw Data'!D302:E302)&lt;'Raw Data'!F302, 'Raw Data'!H302, 0)</f>
        <v/>
      </c>
      <c r="H307">
        <f>IF('Raw Data'!F302&gt;0, 1, 0)</f>
        <v/>
      </c>
      <c r="I307">
        <f>IF(SUM('Raw Data'!D302:E302)&gt;'Raw Data'!F302, 'Raw Data'!G302, 0)</f>
        <v/>
      </c>
      <c r="J307" s="2">
        <f>IF($A307, 1, 0)</f>
        <v/>
      </c>
      <c r="K307">
        <f>IF(AND('Raw Data'!D302&gt;'Raw Data'!E302, ABS('Raw Data'!D302-'Raw Data'!E302)&lt;14), 'Raw Data'!K302, 0)</f>
        <v/>
      </c>
      <c r="L307" s="2">
        <f>IF($A307, 1, 0)</f>
        <v/>
      </c>
      <c r="M307">
        <f>IF(AND('Raw Data'!D302&gt;'Raw Data'!E302, ABS('Raw Data'!D302-'Raw Data'!E302)&gt;13), 'Raw Data'!L302, 0)</f>
        <v/>
      </c>
      <c r="N307" s="2">
        <f>IF($A307, 1, 0)</f>
        <v/>
      </c>
      <c r="O307">
        <f>IF(AND('Raw Data'!E302&gt;'Raw Data'!D302, ABS('Raw Data'!E302-'Raw Data'!D302)&lt;14), 'Raw Data'!M302, 0)</f>
        <v/>
      </c>
      <c r="P307" s="2">
        <f>IF($A307, 1, 0)</f>
        <v/>
      </c>
      <c r="Q307">
        <f>IF(AND('Raw Data'!E302&gt;'Raw Data'!D302, ABS('Raw Data'!E302-'Raw Data'!D302)&gt;13), 'Raw Data'!N302, 0)</f>
        <v/>
      </c>
      <c r="R307" s="2">
        <f>IF($A307, 1, 0)</f>
        <v/>
      </c>
      <c r="S307">
        <f>IF(AND('Raw Data'!D302&gt;'Raw Data'!E302, ABS('Raw Data'!E302-'Raw Data'!D302)&gt;7), 'Raw Data'!V302, 0)</f>
        <v/>
      </c>
      <c r="T307" s="2">
        <f>IF($A307, 1, 0)</f>
        <v/>
      </c>
      <c r="U307">
        <f>IF(ABS('Raw Data'!D302-'Raw Data'!E302)&lt;8, 'Raw Data'!W302, 0)</f>
        <v/>
      </c>
      <c r="V307" s="2">
        <f>IF($A307, 1, 0)</f>
        <v/>
      </c>
      <c r="W307">
        <f>IF(AND('Raw Data'!E302&gt;'Raw Data'!D302, ABS('Raw Data'!E302-'Raw Data'!D302)&gt;7), 'Raw Data'!X302, 0)</f>
        <v/>
      </c>
      <c r="X307" s="2">
        <f>IF($A307, 1, 0)</f>
        <v/>
      </c>
      <c r="Y307">
        <f>IF(AND('Raw Data'!D302&gt;'Raw Data'!E302, ABS('Raw Data'!E302-'Raw Data'!D302)&gt;3), 'Raw Data'!Y302, 0)</f>
        <v/>
      </c>
      <c r="Z307" s="2">
        <f>IF($A307, 1, 0)</f>
        <v/>
      </c>
      <c r="AA307">
        <f>IF(ABS('Raw Data'!D302-'Raw Data'!E302)&lt;4, 'Raw Data'!Z302, 0)</f>
        <v/>
      </c>
      <c r="AB307" s="2">
        <f>IF($A307, 1, 0)</f>
        <v/>
      </c>
      <c r="AC307">
        <f>IF(AND('Raw Data'!E302&gt;'Raw Data'!D302, ABS('Raw Data'!E302-'Raw Data'!D302)&gt;7), 'Raw Data'!AA302, 0)</f>
        <v/>
      </c>
      <c r="AD307" s="2">
        <f>IF($A307, 1, 0)</f>
        <v/>
      </c>
      <c r="AE307">
        <f>IF(AND('Raw Data'!D302&gt;9, 'Raw Data'!E302&gt;9), 'Raw Data'!AL302, 0)</f>
        <v/>
      </c>
      <c r="AF307" s="2">
        <f>IF($A307, 1, 0)</f>
        <v/>
      </c>
      <c r="AG307">
        <f>IF(AE307=0, 'Raw Data'!AM302, 0)</f>
        <v/>
      </c>
      <c r="AH307" s="2">
        <f>IF($A307, 1, 0)</f>
        <v/>
      </c>
      <c r="AI307">
        <f>IF(AND('Raw Data'!$D302&gt;14, 'Raw Data'!$E302&gt;14), 'Raw Data'!AN302, 0)</f>
        <v/>
      </c>
      <c r="AJ307" s="2">
        <f>IF($A307, 1, 0)</f>
        <v/>
      </c>
      <c r="AK307">
        <f>IF(AI307=0, 'Raw Data'!AO302, 0)</f>
        <v/>
      </c>
      <c r="AL307" s="2">
        <f>IF($A307, 1, 0)</f>
        <v/>
      </c>
      <c r="AM307">
        <f>IF(AND('Raw Data'!$D302&gt;19, 'Raw Data'!$E302&gt;19), 'Raw Data'!AP302, 0)</f>
        <v/>
      </c>
      <c r="AN307" s="2">
        <f>IF($A307, 1, 0)</f>
        <v/>
      </c>
      <c r="AO307">
        <f>IF(AM307=0, 'Raw Data'!AQ302, 0)</f>
        <v/>
      </c>
      <c r="AP307" s="2">
        <f>IF($A307, 1, 0)</f>
        <v/>
      </c>
      <c r="AQ307">
        <f>IF(AND('Raw Data'!$D302&gt;24, 'Raw Data'!$E302&gt;24), 'Raw Data'!AR302, 0)</f>
        <v/>
      </c>
      <c r="AR307" s="2">
        <f>IF($A307, 1, 0)</f>
        <v/>
      </c>
      <c r="AS307">
        <f>IF(AQ307=0, 'Raw Data'!AS302, 0)</f>
        <v/>
      </c>
      <c r="AT307" s="2">
        <f>IF($A307, 1, 0)</f>
        <v/>
      </c>
      <c r="AU307">
        <f>IF(AND('Raw Data'!$D302&gt;29, 'Raw Data'!$E302&gt;29), 'Raw Data'!AT302, 0)</f>
        <v/>
      </c>
      <c r="AV307" s="2">
        <f>IF($A307, 1, 0)</f>
        <v/>
      </c>
      <c r="AW307">
        <f>IF(AU307=0, 'Raw Data'!AU302, 0)</f>
        <v/>
      </c>
      <c r="AX307" s="2">
        <f>IF($A307, 1, 0)</f>
        <v/>
      </c>
      <c r="AY307">
        <f>IF(ISNUMBER('Raw Data'!D302), IF(_xlfn.XLOOKUP(SMALL('Raw Data'!K302:N302, 1), K307:Q307, K307:Q307, 0)&gt;0, SMALL('Raw Data'!K302:N302, 1), 0), 0)</f>
        <v/>
      </c>
      <c r="AZ307" s="2">
        <f>IF($A307, 1, 0)</f>
        <v/>
      </c>
      <c r="BA307">
        <f>IF(ISNUMBER('Raw Data'!D302), IF(_xlfn.XLOOKUP(SMALL('Raw Data'!K302:N302, 2), K307:Q307, K307:Q307, 0)&gt;0, SMALL('Raw Data'!K302:N302, 2), 0), 0)</f>
        <v/>
      </c>
      <c r="BB307" s="2">
        <f>IF($A307, 1, 0)</f>
        <v/>
      </c>
      <c r="BC307">
        <f>IF(ISNUMBER('Raw Data'!D302), IF(_xlfn.XLOOKUP(SMALL('Raw Data'!K302:N302, 3), K307:Q307, K307:Q307, 0)&gt;0, SMALL('Raw Data'!K302:N302, 3), 0), 0)</f>
        <v/>
      </c>
      <c r="BD307" s="2">
        <f>IF($A307, 1, 0)</f>
        <v/>
      </c>
      <c r="BE307">
        <f>IF(ISNUMBER('Raw Data'!D302), IF(_xlfn.XLOOKUP(SMALL('Raw Data'!K302:N302, 4), K307:Q307, K307:Q307, 0)&gt;0, SMALL('Raw Data'!K302:N302, 4), 0), 0)</f>
        <v/>
      </c>
      <c r="BF307" s="2">
        <f>IF($A307, 1, 0)</f>
        <v/>
      </c>
      <c r="BG307">
        <f>IF(AND('Raw Data'!I302&lt;'Raw Data'!J302, 'Raw Data'!D302&gt;'Raw Data'!E302), 'Raw Data'!I302, IF(AND('Raw Data'!J302&lt;'Raw Data'!I302, 'Raw Data'!E302&gt;'Raw Data'!D302), 'Raw Data'!J302, 0))</f>
        <v/>
      </c>
      <c r="BH307">
        <f>IF(OR(AND('Raw Data'!I302&lt;'Raw Data'!J302, 'Raw Data'!I302&gt;BH$1), AND('Raw Data'!J302&lt;'Raw Data'!I302, 'Raw Data'!J302&gt;BH$1)), 1, 0)</f>
        <v/>
      </c>
      <c r="BI307">
        <f>IF(AND(BH307, ABS('Raw Data'!D302-'Raw Data'!E302)&lt;4), 'Raw Data'!Z302, 0)</f>
        <v/>
      </c>
      <c r="BJ307">
        <f>IF('Raw Data'!F302&gt;Analysis!BJ$1, 1, 0)</f>
        <v/>
      </c>
      <c r="BK307">
        <f>IF(BJ307, AQ307, 0)</f>
        <v/>
      </c>
      <c r="BL307">
        <f>IF(AND('Raw Data'!F302&lt;Analysis!BL$1, ISBLANK('Raw Data'!F302)=FALSE), 1, 0)</f>
        <v/>
      </c>
      <c r="BM307">
        <f>IF(BL307, AS307, 0)</f>
        <v/>
      </c>
      <c r="BN307">
        <f>IF(AND('Raw Data'!F302&lt;Analysis!BN$1, ISBLANK('Raw Data'!F302)=FALSE), 1, 0)</f>
        <v/>
      </c>
      <c r="BO307">
        <f>IF(BN307, AI307, 0)</f>
        <v/>
      </c>
    </row>
    <row r="308">
      <c r="A308" s="2">
        <f>'Raw Data'!A303</f>
        <v/>
      </c>
      <c r="B308" s="2">
        <f>IF(A308, 1, 0)</f>
        <v/>
      </c>
      <c r="C308">
        <f>IF('Raw Data'!D303&lt;'Raw Data'!E303, 'Raw Data'!J303, 0)</f>
        <v/>
      </c>
      <c r="D308" s="2">
        <f>IF(A308, 1, 0)</f>
        <v/>
      </c>
      <c r="E308">
        <f>IF('Raw Data'!D303&gt;'Raw Data'!E303, 'Raw Data'!I303, 0)</f>
        <v/>
      </c>
      <c r="F308" s="2">
        <f>IF('Raw Data'!F303&gt;0, 1, 0)</f>
        <v/>
      </c>
      <c r="G308">
        <f>IF(SUM('Raw Data'!D303:E303)&lt;'Raw Data'!F303, 'Raw Data'!H303, 0)</f>
        <v/>
      </c>
      <c r="H308">
        <f>IF('Raw Data'!F303&gt;0, 1, 0)</f>
        <v/>
      </c>
      <c r="I308">
        <f>IF(SUM('Raw Data'!D303:E303)&gt;'Raw Data'!F303, 'Raw Data'!G303, 0)</f>
        <v/>
      </c>
      <c r="J308" s="2">
        <f>IF($A308, 1, 0)</f>
        <v/>
      </c>
      <c r="K308">
        <f>IF(AND('Raw Data'!D303&gt;'Raw Data'!E303, ABS('Raw Data'!D303-'Raw Data'!E303)&lt;14), 'Raw Data'!K303, 0)</f>
        <v/>
      </c>
      <c r="L308" s="2">
        <f>IF($A308, 1, 0)</f>
        <v/>
      </c>
      <c r="M308">
        <f>IF(AND('Raw Data'!D303&gt;'Raw Data'!E303, ABS('Raw Data'!D303-'Raw Data'!E303)&gt;13), 'Raw Data'!L303, 0)</f>
        <v/>
      </c>
      <c r="N308" s="2">
        <f>IF($A308, 1, 0)</f>
        <v/>
      </c>
      <c r="O308">
        <f>IF(AND('Raw Data'!E303&gt;'Raw Data'!D303, ABS('Raw Data'!E303-'Raw Data'!D303)&lt;14), 'Raw Data'!M303, 0)</f>
        <v/>
      </c>
      <c r="P308" s="2">
        <f>IF($A308, 1, 0)</f>
        <v/>
      </c>
      <c r="Q308">
        <f>IF(AND('Raw Data'!E303&gt;'Raw Data'!D303, ABS('Raw Data'!E303-'Raw Data'!D303)&gt;13), 'Raw Data'!N303, 0)</f>
        <v/>
      </c>
      <c r="R308" s="2">
        <f>IF($A308, 1, 0)</f>
        <v/>
      </c>
      <c r="S308">
        <f>IF(AND('Raw Data'!D303&gt;'Raw Data'!E303, ABS('Raw Data'!E303-'Raw Data'!D303)&gt;7), 'Raw Data'!V303, 0)</f>
        <v/>
      </c>
      <c r="T308" s="2">
        <f>IF($A308, 1, 0)</f>
        <v/>
      </c>
      <c r="U308">
        <f>IF(ABS('Raw Data'!D303-'Raw Data'!E303)&lt;8, 'Raw Data'!W303, 0)</f>
        <v/>
      </c>
      <c r="V308" s="2">
        <f>IF($A308, 1, 0)</f>
        <v/>
      </c>
      <c r="W308">
        <f>IF(AND('Raw Data'!E303&gt;'Raw Data'!D303, ABS('Raw Data'!E303-'Raw Data'!D303)&gt;7), 'Raw Data'!X303, 0)</f>
        <v/>
      </c>
      <c r="X308" s="2">
        <f>IF($A308, 1, 0)</f>
        <v/>
      </c>
      <c r="Y308">
        <f>IF(AND('Raw Data'!D303&gt;'Raw Data'!E303, ABS('Raw Data'!E303-'Raw Data'!D303)&gt;3), 'Raw Data'!Y303, 0)</f>
        <v/>
      </c>
      <c r="Z308" s="2">
        <f>IF($A308, 1, 0)</f>
        <v/>
      </c>
      <c r="AA308">
        <f>IF(ABS('Raw Data'!D303-'Raw Data'!E303)&lt;4, 'Raw Data'!Z303, 0)</f>
        <v/>
      </c>
      <c r="AB308" s="2">
        <f>IF($A308, 1, 0)</f>
        <v/>
      </c>
      <c r="AC308">
        <f>IF(AND('Raw Data'!E303&gt;'Raw Data'!D303, ABS('Raw Data'!E303-'Raw Data'!D303)&gt;7), 'Raw Data'!AA303, 0)</f>
        <v/>
      </c>
      <c r="AD308" s="2">
        <f>IF($A308, 1, 0)</f>
        <v/>
      </c>
      <c r="AE308">
        <f>IF(AND('Raw Data'!D303&gt;9, 'Raw Data'!E303&gt;9), 'Raw Data'!AL303, 0)</f>
        <v/>
      </c>
      <c r="AF308" s="2">
        <f>IF($A308, 1, 0)</f>
        <v/>
      </c>
      <c r="AG308">
        <f>IF(AE308=0, 'Raw Data'!AM303, 0)</f>
        <v/>
      </c>
      <c r="AH308" s="2">
        <f>IF($A308, 1, 0)</f>
        <v/>
      </c>
      <c r="AI308">
        <f>IF(AND('Raw Data'!$D303&gt;14, 'Raw Data'!$E303&gt;14), 'Raw Data'!AN303, 0)</f>
        <v/>
      </c>
      <c r="AJ308" s="2">
        <f>IF($A308, 1, 0)</f>
        <v/>
      </c>
      <c r="AK308">
        <f>IF(AI308=0, 'Raw Data'!AO303, 0)</f>
        <v/>
      </c>
      <c r="AL308" s="2">
        <f>IF($A308, 1, 0)</f>
        <v/>
      </c>
      <c r="AM308">
        <f>IF(AND('Raw Data'!$D303&gt;19, 'Raw Data'!$E303&gt;19), 'Raw Data'!AP303, 0)</f>
        <v/>
      </c>
      <c r="AN308" s="2">
        <f>IF($A308, 1, 0)</f>
        <v/>
      </c>
      <c r="AO308">
        <f>IF(AM308=0, 'Raw Data'!AQ303, 0)</f>
        <v/>
      </c>
      <c r="AP308" s="2">
        <f>IF($A308, 1, 0)</f>
        <v/>
      </c>
      <c r="AQ308">
        <f>IF(AND('Raw Data'!$D303&gt;24, 'Raw Data'!$E303&gt;24), 'Raw Data'!AR303, 0)</f>
        <v/>
      </c>
      <c r="AR308" s="2">
        <f>IF($A308, 1, 0)</f>
        <v/>
      </c>
      <c r="AS308">
        <f>IF(AQ308=0, 'Raw Data'!AS303, 0)</f>
        <v/>
      </c>
      <c r="AT308" s="2">
        <f>IF($A308, 1, 0)</f>
        <v/>
      </c>
      <c r="AU308">
        <f>IF(AND('Raw Data'!$D303&gt;29, 'Raw Data'!$E303&gt;29), 'Raw Data'!AT303, 0)</f>
        <v/>
      </c>
      <c r="AV308" s="2">
        <f>IF($A308, 1, 0)</f>
        <v/>
      </c>
      <c r="AW308">
        <f>IF(AU308=0, 'Raw Data'!AU303, 0)</f>
        <v/>
      </c>
      <c r="AX308" s="2">
        <f>IF($A308, 1, 0)</f>
        <v/>
      </c>
      <c r="AY308">
        <f>IF(ISNUMBER('Raw Data'!D303), IF(_xlfn.XLOOKUP(SMALL('Raw Data'!K303:N303, 1), K308:Q308, K308:Q308, 0)&gt;0, SMALL('Raw Data'!K303:N303, 1), 0), 0)</f>
        <v/>
      </c>
      <c r="AZ308" s="2">
        <f>IF($A308, 1, 0)</f>
        <v/>
      </c>
      <c r="BA308">
        <f>IF(ISNUMBER('Raw Data'!D303), IF(_xlfn.XLOOKUP(SMALL('Raw Data'!K303:N303, 2), K308:Q308, K308:Q308, 0)&gt;0, SMALL('Raw Data'!K303:N303, 2), 0), 0)</f>
        <v/>
      </c>
      <c r="BB308" s="2">
        <f>IF($A308, 1, 0)</f>
        <v/>
      </c>
      <c r="BC308">
        <f>IF(ISNUMBER('Raw Data'!D303), IF(_xlfn.XLOOKUP(SMALL('Raw Data'!K303:N303, 3), K308:Q308, K308:Q308, 0)&gt;0, SMALL('Raw Data'!K303:N303, 3), 0), 0)</f>
        <v/>
      </c>
      <c r="BD308" s="2">
        <f>IF($A308, 1, 0)</f>
        <v/>
      </c>
      <c r="BE308">
        <f>IF(ISNUMBER('Raw Data'!D303), IF(_xlfn.XLOOKUP(SMALL('Raw Data'!K303:N303, 4), K308:Q308, K308:Q308, 0)&gt;0, SMALL('Raw Data'!K303:N303, 4), 0), 0)</f>
        <v/>
      </c>
      <c r="BF308" s="2">
        <f>IF($A308, 1, 0)</f>
        <v/>
      </c>
      <c r="BG308">
        <f>IF(AND('Raw Data'!I303&lt;'Raw Data'!J303, 'Raw Data'!D303&gt;'Raw Data'!E303), 'Raw Data'!I303, IF(AND('Raw Data'!J303&lt;'Raw Data'!I303, 'Raw Data'!E303&gt;'Raw Data'!D303), 'Raw Data'!J303, 0))</f>
        <v/>
      </c>
      <c r="BH308">
        <f>IF(OR(AND('Raw Data'!I303&lt;'Raw Data'!J303, 'Raw Data'!I303&gt;BH$1), AND('Raw Data'!J303&lt;'Raw Data'!I303, 'Raw Data'!J303&gt;BH$1)), 1, 0)</f>
        <v/>
      </c>
      <c r="BI308">
        <f>IF(AND(BH308, ABS('Raw Data'!D303-'Raw Data'!E303)&lt;4), 'Raw Data'!Z303, 0)</f>
        <v/>
      </c>
      <c r="BJ308">
        <f>IF('Raw Data'!F303&gt;Analysis!BJ$1, 1, 0)</f>
        <v/>
      </c>
      <c r="BK308">
        <f>IF(BJ308, AQ308, 0)</f>
        <v/>
      </c>
      <c r="BL308">
        <f>IF(AND('Raw Data'!F303&lt;Analysis!BL$1, ISBLANK('Raw Data'!F303)=FALSE), 1, 0)</f>
        <v/>
      </c>
      <c r="BM308">
        <f>IF(BL308, AS308, 0)</f>
        <v/>
      </c>
      <c r="BN308">
        <f>IF(AND('Raw Data'!F303&lt;Analysis!BN$1, ISBLANK('Raw Data'!F303)=FALSE), 1, 0)</f>
        <v/>
      </c>
      <c r="BO308">
        <f>IF(BN308, AI308, 0)</f>
        <v/>
      </c>
    </row>
    <row r="309">
      <c r="A309" s="2">
        <f>'Raw Data'!A304</f>
        <v/>
      </c>
      <c r="B309" s="2">
        <f>IF(A309, 1, 0)</f>
        <v/>
      </c>
      <c r="C309">
        <f>IF('Raw Data'!D304&lt;'Raw Data'!E304, 'Raw Data'!J304, 0)</f>
        <v/>
      </c>
      <c r="D309" s="2">
        <f>IF(A309, 1, 0)</f>
        <v/>
      </c>
      <c r="E309">
        <f>IF('Raw Data'!D304&gt;'Raw Data'!E304, 'Raw Data'!I304, 0)</f>
        <v/>
      </c>
      <c r="F309" s="2">
        <f>IF('Raw Data'!F304&gt;0, 1, 0)</f>
        <v/>
      </c>
      <c r="G309">
        <f>IF(SUM('Raw Data'!D304:E304)&lt;'Raw Data'!F304, 'Raw Data'!H304, 0)</f>
        <v/>
      </c>
      <c r="H309">
        <f>IF('Raw Data'!F304&gt;0, 1, 0)</f>
        <v/>
      </c>
      <c r="I309">
        <f>IF(SUM('Raw Data'!D304:E304)&gt;'Raw Data'!F304, 'Raw Data'!G304, 0)</f>
        <v/>
      </c>
      <c r="J309" s="2">
        <f>IF($A309, 1, 0)</f>
        <v/>
      </c>
      <c r="K309">
        <f>IF(AND('Raw Data'!D304&gt;'Raw Data'!E304, ABS('Raw Data'!D304-'Raw Data'!E304)&lt;14), 'Raw Data'!K304, 0)</f>
        <v/>
      </c>
      <c r="L309" s="2">
        <f>IF($A309, 1, 0)</f>
        <v/>
      </c>
      <c r="M309">
        <f>IF(AND('Raw Data'!D304&gt;'Raw Data'!E304, ABS('Raw Data'!D304-'Raw Data'!E304)&gt;13), 'Raw Data'!L304, 0)</f>
        <v/>
      </c>
      <c r="N309" s="2">
        <f>IF($A309, 1, 0)</f>
        <v/>
      </c>
      <c r="O309">
        <f>IF(AND('Raw Data'!E304&gt;'Raw Data'!D304, ABS('Raw Data'!E304-'Raw Data'!D304)&lt;14), 'Raw Data'!M304, 0)</f>
        <v/>
      </c>
      <c r="P309" s="2">
        <f>IF($A309, 1, 0)</f>
        <v/>
      </c>
      <c r="Q309">
        <f>IF(AND('Raw Data'!E304&gt;'Raw Data'!D304, ABS('Raw Data'!E304-'Raw Data'!D304)&gt;13), 'Raw Data'!N304, 0)</f>
        <v/>
      </c>
      <c r="R309" s="2">
        <f>IF($A309, 1, 0)</f>
        <v/>
      </c>
      <c r="S309">
        <f>IF(AND('Raw Data'!D304&gt;'Raw Data'!E304, ABS('Raw Data'!E304-'Raw Data'!D304)&gt;7), 'Raw Data'!V304, 0)</f>
        <v/>
      </c>
      <c r="T309" s="2">
        <f>IF($A309, 1, 0)</f>
        <v/>
      </c>
      <c r="U309">
        <f>IF(ABS('Raw Data'!D304-'Raw Data'!E304)&lt;8, 'Raw Data'!W304, 0)</f>
        <v/>
      </c>
      <c r="V309" s="2">
        <f>IF($A309, 1, 0)</f>
        <v/>
      </c>
      <c r="W309">
        <f>IF(AND('Raw Data'!E304&gt;'Raw Data'!D304, ABS('Raw Data'!E304-'Raw Data'!D304)&gt;7), 'Raw Data'!X304, 0)</f>
        <v/>
      </c>
      <c r="X309" s="2">
        <f>IF($A309, 1, 0)</f>
        <v/>
      </c>
      <c r="Y309">
        <f>IF(AND('Raw Data'!D304&gt;'Raw Data'!E304, ABS('Raw Data'!E304-'Raw Data'!D304)&gt;3), 'Raw Data'!Y304, 0)</f>
        <v/>
      </c>
      <c r="Z309" s="2">
        <f>IF($A309, 1, 0)</f>
        <v/>
      </c>
      <c r="AA309">
        <f>IF(ABS('Raw Data'!D304-'Raw Data'!E304)&lt;4, 'Raw Data'!Z304, 0)</f>
        <v/>
      </c>
      <c r="AB309" s="2">
        <f>IF($A309, 1, 0)</f>
        <v/>
      </c>
      <c r="AC309">
        <f>IF(AND('Raw Data'!E304&gt;'Raw Data'!D304, ABS('Raw Data'!E304-'Raw Data'!D304)&gt;7), 'Raw Data'!AA304, 0)</f>
        <v/>
      </c>
      <c r="AD309" s="2">
        <f>IF($A309, 1, 0)</f>
        <v/>
      </c>
      <c r="AE309">
        <f>IF(AND('Raw Data'!D304&gt;9, 'Raw Data'!E304&gt;9), 'Raw Data'!AL304, 0)</f>
        <v/>
      </c>
      <c r="AF309" s="2">
        <f>IF($A309, 1, 0)</f>
        <v/>
      </c>
      <c r="AG309">
        <f>IF(AE309=0, 'Raw Data'!AM304, 0)</f>
        <v/>
      </c>
      <c r="AH309" s="2">
        <f>IF($A309, 1, 0)</f>
        <v/>
      </c>
      <c r="AI309">
        <f>IF(AND('Raw Data'!$D304&gt;14, 'Raw Data'!$E304&gt;14), 'Raw Data'!AN304, 0)</f>
        <v/>
      </c>
      <c r="AJ309" s="2">
        <f>IF($A309, 1, 0)</f>
        <v/>
      </c>
      <c r="AK309">
        <f>IF(AI309=0, 'Raw Data'!AO304, 0)</f>
        <v/>
      </c>
      <c r="AL309" s="2">
        <f>IF($A309, 1, 0)</f>
        <v/>
      </c>
      <c r="AM309">
        <f>IF(AND('Raw Data'!$D304&gt;19, 'Raw Data'!$E304&gt;19), 'Raw Data'!AP304, 0)</f>
        <v/>
      </c>
      <c r="AN309" s="2">
        <f>IF($A309, 1, 0)</f>
        <v/>
      </c>
      <c r="AO309">
        <f>IF(AM309=0, 'Raw Data'!AQ304, 0)</f>
        <v/>
      </c>
      <c r="AP309" s="2">
        <f>IF($A309, 1, 0)</f>
        <v/>
      </c>
      <c r="AQ309">
        <f>IF(AND('Raw Data'!$D304&gt;24, 'Raw Data'!$E304&gt;24), 'Raw Data'!AR304, 0)</f>
        <v/>
      </c>
      <c r="AR309" s="2">
        <f>IF($A309, 1, 0)</f>
        <v/>
      </c>
      <c r="AS309">
        <f>IF(AQ309=0, 'Raw Data'!AS304, 0)</f>
        <v/>
      </c>
      <c r="AT309" s="2">
        <f>IF($A309, 1, 0)</f>
        <v/>
      </c>
      <c r="AU309">
        <f>IF(AND('Raw Data'!$D304&gt;29, 'Raw Data'!$E304&gt;29), 'Raw Data'!AT304, 0)</f>
        <v/>
      </c>
      <c r="AV309" s="2">
        <f>IF($A309, 1, 0)</f>
        <v/>
      </c>
      <c r="AW309">
        <f>IF(AU309=0, 'Raw Data'!AU304, 0)</f>
        <v/>
      </c>
      <c r="AX309" s="2">
        <f>IF($A309, 1, 0)</f>
        <v/>
      </c>
      <c r="AY309">
        <f>IF(ISNUMBER('Raw Data'!D304), IF(_xlfn.XLOOKUP(SMALL('Raw Data'!K304:N304, 1), K309:Q309, K309:Q309, 0)&gt;0, SMALL('Raw Data'!K304:N304, 1), 0), 0)</f>
        <v/>
      </c>
      <c r="AZ309" s="2">
        <f>IF($A309, 1, 0)</f>
        <v/>
      </c>
      <c r="BA309">
        <f>IF(ISNUMBER('Raw Data'!D304), IF(_xlfn.XLOOKUP(SMALL('Raw Data'!K304:N304, 2), K309:Q309, K309:Q309, 0)&gt;0, SMALL('Raw Data'!K304:N304, 2), 0), 0)</f>
        <v/>
      </c>
      <c r="BB309" s="2">
        <f>IF($A309, 1, 0)</f>
        <v/>
      </c>
      <c r="BC309">
        <f>IF(ISNUMBER('Raw Data'!D304), IF(_xlfn.XLOOKUP(SMALL('Raw Data'!K304:N304, 3), K309:Q309, K309:Q309, 0)&gt;0, SMALL('Raw Data'!K304:N304, 3), 0), 0)</f>
        <v/>
      </c>
      <c r="BD309" s="2">
        <f>IF($A309, 1, 0)</f>
        <v/>
      </c>
      <c r="BE309">
        <f>IF(ISNUMBER('Raw Data'!D304), IF(_xlfn.XLOOKUP(SMALL('Raw Data'!K304:N304, 4), K309:Q309, K309:Q309, 0)&gt;0, SMALL('Raw Data'!K304:N304, 4), 0), 0)</f>
        <v/>
      </c>
      <c r="BF309" s="2">
        <f>IF($A309, 1, 0)</f>
        <v/>
      </c>
      <c r="BG309">
        <f>IF(AND('Raw Data'!I304&lt;'Raw Data'!J304, 'Raw Data'!D304&gt;'Raw Data'!E304), 'Raw Data'!I304, IF(AND('Raw Data'!J304&lt;'Raw Data'!I304, 'Raw Data'!E304&gt;'Raw Data'!D304), 'Raw Data'!J304, 0))</f>
        <v/>
      </c>
      <c r="BH309">
        <f>IF(OR(AND('Raw Data'!I304&lt;'Raw Data'!J304, 'Raw Data'!I304&gt;BH$1), AND('Raw Data'!J304&lt;'Raw Data'!I304, 'Raw Data'!J304&gt;BH$1)), 1, 0)</f>
        <v/>
      </c>
      <c r="BI309">
        <f>IF(AND(BH309, ABS('Raw Data'!D304-'Raw Data'!E304)&lt;4), 'Raw Data'!Z304, 0)</f>
        <v/>
      </c>
      <c r="BJ309">
        <f>IF('Raw Data'!F304&gt;Analysis!BJ$1, 1, 0)</f>
        <v/>
      </c>
      <c r="BK309">
        <f>IF(BJ309, AQ309, 0)</f>
        <v/>
      </c>
      <c r="BL309">
        <f>IF(AND('Raw Data'!F304&lt;Analysis!BL$1, ISBLANK('Raw Data'!F304)=FALSE), 1, 0)</f>
        <v/>
      </c>
      <c r="BM309">
        <f>IF(BL309, AS309, 0)</f>
        <v/>
      </c>
      <c r="BN309">
        <f>IF(AND('Raw Data'!F304&lt;Analysis!BN$1, ISBLANK('Raw Data'!F304)=FALSE), 1, 0)</f>
        <v/>
      </c>
      <c r="BO309">
        <f>IF(BN309, AI309, 0)</f>
        <v/>
      </c>
    </row>
    <row r="310">
      <c r="A310" s="2">
        <f>'Raw Data'!A305</f>
        <v/>
      </c>
      <c r="B310" s="2">
        <f>IF(A310, 1, 0)</f>
        <v/>
      </c>
      <c r="C310">
        <f>IF('Raw Data'!D305&lt;'Raw Data'!E305, 'Raw Data'!J305, 0)</f>
        <v/>
      </c>
      <c r="D310" s="2">
        <f>IF(A310, 1, 0)</f>
        <v/>
      </c>
      <c r="E310">
        <f>IF('Raw Data'!D305&gt;'Raw Data'!E305, 'Raw Data'!I305, 0)</f>
        <v/>
      </c>
      <c r="F310" s="2">
        <f>IF('Raw Data'!F305&gt;0, 1, 0)</f>
        <v/>
      </c>
      <c r="G310">
        <f>IF(SUM('Raw Data'!D305:E305)&lt;'Raw Data'!F305, 'Raw Data'!H305, 0)</f>
        <v/>
      </c>
      <c r="H310">
        <f>IF('Raw Data'!F305&gt;0, 1, 0)</f>
        <v/>
      </c>
      <c r="I310">
        <f>IF(SUM('Raw Data'!D305:E305)&gt;'Raw Data'!F305, 'Raw Data'!G305, 0)</f>
        <v/>
      </c>
      <c r="J310" s="2">
        <f>IF($A310, 1, 0)</f>
        <v/>
      </c>
      <c r="K310">
        <f>IF(AND('Raw Data'!D305&gt;'Raw Data'!E305, ABS('Raw Data'!D305-'Raw Data'!E305)&lt;14), 'Raw Data'!K305, 0)</f>
        <v/>
      </c>
      <c r="L310" s="2">
        <f>IF($A310, 1, 0)</f>
        <v/>
      </c>
      <c r="M310">
        <f>IF(AND('Raw Data'!D305&gt;'Raw Data'!E305, ABS('Raw Data'!D305-'Raw Data'!E305)&gt;13), 'Raw Data'!L305, 0)</f>
        <v/>
      </c>
      <c r="N310" s="2">
        <f>IF($A310, 1, 0)</f>
        <v/>
      </c>
      <c r="O310">
        <f>IF(AND('Raw Data'!E305&gt;'Raw Data'!D305, ABS('Raw Data'!E305-'Raw Data'!D305)&lt;14), 'Raw Data'!M305, 0)</f>
        <v/>
      </c>
      <c r="P310" s="2">
        <f>IF($A310, 1, 0)</f>
        <v/>
      </c>
      <c r="Q310">
        <f>IF(AND('Raw Data'!E305&gt;'Raw Data'!D305, ABS('Raw Data'!E305-'Raw Data'!D305)&gt;13), 'Raw Data'!N305, 0)</f>
        <v/>
      </c>
      <c r="R310" s="2">
        <f>IF($A310, 1, 0)</f>
        <v/>
      </c>
      <c r="S310">
        <f>IF(AND('Raw Data'!D305&gt;'Raw Data'!E305, ABS('Raw Data'!E305-'Raw Data'!D305)&gt;7), 'Raw Data'!V305, 0)</f>
        <v/>
      </c>
      <c r="T310" s="2">
        <f>IF($A310, 1, 0)</f>
        <v/>
      </c>
      <c r="U310">
        <f>IF(ABS('Raw Data'!D305-'Raw Data'!E305)&lt;8, 'Raw Data'!W305, 0)</f>
        <v/>
      </c>
      <c r="V310" s="2">
        <f>IF($A310, 1, 0)</f>
        <v/>
      </c>
      <c r="W310">
        <f>IF(AND('Raw Data'!E305&gt;'Raw Data'!D305, ABS('Raw Data'!E305-'Raw Data'!D305)&gt;7), 'Raw Data'!X305, 0)</f>
        <v/>
      </c>
      <c r="X310" s="2">
        <f>IF($A310, 1, 0)</f>
        <v/>
      </c>
      <c r="Y310">
        <f>IF(AND('Raw Data'!D305&gt;'Raw Data'!E305, ABS('Raw Data'!E305-'Raw Data'!D305)&gt;3), 'Raw Data'!Y305, 0)</f>
        <v/>
      </c>
      <c r="Z310" s="2">
        <f>IF($A310, 1, 0)</f>
        <v/>
      </c>
      <c r="AA310">
        <f>IF(ABS('Raw Data'!D305-'Raw Data'!E305)&lt;4, 'Raw Data'!Z305, 0)</f>
        <v/>
      </c>
      <c r="AB310" s="2">
        <f>IF($A310, 1, 0)</f>
        <v/>
      </c>
      <c r="AC310">
        <f>IF(AND('Raw Data'!E305&gt;'Raw Data'!D305, ABS('Raw Data'!E305-'Raw Data'!D305)&gt;7), 'Raw Data'!AA305, 0)</f>
        <v/>
      </c>
      <c r="AD310" s="2">
        <f>IF($A310, 1, 0)</f>
        <v/>
      </c>
      <c r="AE310">
        <f>IF(AND('Raw Data'!D305&gt;9, 'Raw Data'!E305&gt;9), 'Raw Data'!AL305, 0)</f>
        <v/>
      </c>
      <c r="AF310" s="2">
        <f>IF($A310, 1, 0)</f>
        <v/>
      </c>
      <c r="AG310">
        <f>IF(AE310=0, 'Raw Data'!AM305, 0)</f>
        <v/>
      </c>
      <c r="AH310" s="2">
        <f>IF($A310, 1, 0)</f>
        <v/>
      </c>
      <c r="AI310">
        <f>IF(AND('Raw Data'!$D305&gt;14, 'Raw Data'!$E305&gt;14), 'Raw Data'!AN305, 0)</f>
        <v/>
      </c>
      <c r="AJ310" s="2">
        <f>IF($A310, 1, 0)</f>
        <v/>
      </c>
      <c r="AK310">
        <f>IF(AI310=0, 'Raw Data'!AO305, 0)</f>
        <v/>
      </c>
      <c r="AL310" s="2">
        <f>IF($A310, 1, 0)</f>
        <v/>
      </c>
      <c r="AM310">
        <f>IF(AND('Raw Data'!$D305&gt;19, 'Raw Data'!$E305&gt;19), 'Raw Data'!AP305, 0)</f>
        <v/>
      </c>
      <c r="AN310" s="2">
        <f>IF($A310, 1, 0)</f>
        <v/>
      </c>
      <c r="AO310">
        <f>IF(AM310=0, 'Raw Data'!AQ305, 0)</f>
        <v/>
      </c>
      <c r="AP310" s="2">
        <f>IF($A310, 1, 0)</f>
        <v/>
      </c>
      <c r="AQ310">
        <f>IF(AND('Raw Data'!$D305&gt;24, 'Raw Data'!$E305&gt;24), 'Raw Data'!AR305, 0)</f>
        <v/>
      </c>
      <c r="AR310" s="2">
        <f>IF($A310, 1, 0)</f>
        <v/>
      </c>
      <c r="AS310">
        <f>IF(AQ310=0, 'Raw Data'!AS305, 0)</f>
        <v/>
      </c>
      <c r="AT310" s="2">
        <f>IF($A310, 1, 0)</f>
        <v/>
      </c>
      <c r="AU310">
        <f>IF(AND('Raw Data'!$D305&gt;29, 'Raw Data'!$E305&gt;29), 'Raw Data'!AT305, 0)</f>
        <v/>
      </c>
      <c r="AV310" s="2">
        <f>IF($A310, 1, 0)</f>
        <v/>
      </c>
      <c r="AW310">
        <f>IF(AU310=0, 'Raw Data'!AU305, 0)</f>
        <v/>
      </c>
      <c r="AX310" s="2">
        <f>IF($A310, 1, 0)</f>
        <v/>
      </c>
      <c r="AY310">
        <f>IF(ISNUMBER('Raw Data'!D305), IF(_xlfn.XLOOKUP(SMALL('Raw Data'!K305:N305, 1), K310:Q310, K310:Q310, 0)&gt;0, SMALL('Raw Data'!K305:N305, 1), 0), 0)</f>
        <v/>
      </c>
      <c r="AZ310" s="2">
        <f>IF($A310, 1, 0)</f>
        <v/>
      </c>
      <c r="BA310">
        <f>IF(ISNUMBER('Raw Data'!D305), IF(_xlfn.XLOOKUP(SMALL('Raw Data'!K305:N305, 2), K310:Q310, K310:Q310, 0)&gt;0, SMALL('Raw Data'!K305:N305, 2), 0), 0)</f>
        <v/>
      </c>
      <c r="BB310" s="2">
        <f>IF($A310, 1, 0)</f>
        <v/>
      </c>
      <c r="BC310">
        <f>IF(ISNUMBER('Raw Data'!D305), IF(_xlfn.XLOOKUP(SMALL('Raw Data'!K305:N305, 3), K310:Q310, K310:Q310, 0)&gt;0, SMALL('Raw Data'!K305:N305, 3), 0), 0)</f>
        <v/>
      </c>
      <c r="BD310" s="2">
        <f>IF($A310, 1, 0)</f>
        <v/>
      </c>
      <c r="BE310">
        <f>IF(ISNUMBER('Raw Data'!D305), IF(_xlfn.XLOOKUP(SMALL('Raw Data'!K305:N305, 4), K310:Q310, K310:Q310, 0)&gt;0, SMALL('Raw Data'!K305:N305, 4), 0), 0)</f>
        <v/>
      </c>
      <c r="BF310" s="2">
        <f>IF($A310, 1, 0)</f>
        <v/>
      </c>
      <c r="BG310">
        <f>IF(AND('Raw Data'!I305&lt;'Raw Data'!J305, 'Raw Data'!D305&gt;'Raw Data'!E305), 'Raw Data'!I305, IF(AND('Raw Data'!J305&lt;'Raw Data'!I305, 'Raw Data'!E305&gt;'Raw Data'!D305), 'Raw Data'!J305, 0))</f>
        <v/>
      </c>
      <c r="BH310">
        <f>IF(OR(AND('Raw Data'!I305&lt;'Raw Data'!J305, 'Raw Data'!I305&gt;BH$1), AND('Raw Data'!J305&lt;'Raw Data'!I305, 'Raw Data'!J305&gt;BH$1)), 1, 0)</f>
        <v/>
      </c>
      <c r="BI310">
        <f>IF(AND(BH310, ABS('Raw Data'!D305-'Raw Data'!E305)&lt;4), 'Raw Data'!Z305, 0)</f>
        <v/>
      </c>
      <c r="BJ310">
        <f>IF('Raw Data'!F305&gt;Analysis!BJ$1, 1, 0)</f>
        <v/>
      </c>
      <c r="BK310">
        <f>IF(BJ310, AQ310, 0)</f>
        <v/>
      </c>
      <c r="BL310">
        <f>IF(AND('Raw Data'!F305&lt;Analysis!BL$1, ISBLANK('Raw Data'!F305)=FALSE), 1, 0)</f>
        <v/>
      </c>
      <c r="BM310">
        <f>IF(BL310, AS310, 0)</f>
        <v/>
      </c>
      <c r="BN310">
        <f>IF(AND('Raw Data'!F305&lt;Analysis!BN$1, ISBLANK('Raw Data'!F305)=FALSE), 1, 0)</f>
        <v/>
      </c>
      <c r="BO310">
        <f>IF(BN310, AI310, 0)</f>
        <v/>
      </c>
    </row>
    <row r="311">
      <c r="A311" s="2">
        <f>'Raw Data'!A306</f>
        <v/>
      </c>
      <c r="B311" s="2">
        <f>IF(A311, 1, 0)</f>
        <v/>
      </c>
      <c r="C311">
        <f>IF('Raw Data'!D306&lt;'Raw Data'!E306, 'Raw Data'!J306, 0)</f>
        <v/>
      </c>
      <c r="D311" s="2">
        <f>IF(A311, 1, 0)</f>
        <v/>
      </c>
      <c r="E311">
        <f>IF('Raw Data'!D306&gt;'Raw Data'!E306, 'Raw Data'!I306, 0)</f>
        <v/>
      </c>
      <c r="F311" s="2">
        <f>IF('Raw Data'!F306&gt;0, 1, 0)</f>
        <v/>
      </c>
      <c r="G311">
        <f>IF(SUM('Raw Data'!D306:E306)&lt;'Raw Data'!F306, 'Raw Data'!H306, 0)</f>
        <v/>
      </c>
      <c r="H311">
        <f>IF('Raw Data'!F306&gt;0, 1, 0)</f>
        <v/>
      </c>
      <c r="I311">
        <f>IF(SUM('Raw Data'!D306:E306)&gt;'Raw Data'!F306, 'Raw Data'!G306, 0)</f>
        <v/>
      </c>
      <c r="J311" s="2">
        <f>IF($A311, 1, 0)</f>
        <v/>
      </c>
      <c r="K311">
        <f>IF(AND('Raw Data'!D306&gt;'Raw Data'!E306, ABS('Raw Data'!D306-'Raw Data'!E306)&lt;14), 'Raw Data'!K306, 0)</f>
        <v/>
      </c>
      <c r="L311" s="2">
        <f>IF($A311, 1, 0)</f>
        <v/>
      </c>
      <c r="M311">
        <f>IF(AND('Raw Data'!D306&gt;'Raw Data'!E306, ABS('Raw Data'!D306-'Raw Data'!E306)&gt;13), 'Raw Data'!L306, 0)</f>
        <v/>
      </c>
      <c r="N311" s="2">
        <f>IF($A311, 1, 0)</f>
        <v/>
      </c>
      <c r="O311">
        <f>IF(AND('Raw Data'!E306&gt;'Raw Data'!D306, ABS('Raw Data'!E306-'Raw Data'!D306)&lt;14), 'Raw Data'!M306, 0)</f>
        <v/>
      </c>
      <c r="P311" s="2">
        <f>IF($A311, 1, 0)</f>
        <v/>
      </c>
      <c r="Q311">
        <f>IF(AND('Raw Data'!E306&gt;'Raw Data'!D306, ABS('Raw Data'!E306-'Raw Data'!D306)&gt;13), 'Raw Data'!N306, 0)</f>
        <v/>
      </c>
      <c r="R311" s="2">
        <f>IF($A311, 1, 0)</f>
        <v/>
      </c>
      <c r="S311">
        <f>IF(AND('Raw Data'!D306&gt;'Raw Data'!E306, ABS('Raw Data'!E306-'Raw Data'!D306)&gt;7), 'Raw Data'!V306, 0)</f>
        <v/>
      </c>
      <c r="T311" s="2">
        <f>IF($A311, 1, 0)</f>
        <v/>
      </c>
      <c r="U311">
        <f>IF(ABS('Raw Data'!D306-'Raw Data'!E306)&lt;8, 'Raw Data'!W306, 0)</f>
        <v/>
      </c>
      <c r="V311" s="2">
        <f>IF($A311, 1, 0)</f>
        <v/>
      </c>
      <c r="W311">
        <f>IF(AND('Raw Data'!E306&gt;'Raw Data'!D306, ABS('Raw Data'!E306-'Raw Data'!D306)&gt;7), 'Raw Data'!X306, 0)</f>
        <v/>
      </c>
      <c r="X311" s="2">
        <f>IF($A311, 1, 0)</f>
        <v/>
      </c>
      <c r="Y311">
        <f>IF(AND('Raw Data'!D306&gt;'Raw Data'!E306, ABS('Raw Data'!E306-'Raw Data'!D306)&gt;3), 'Raw Data'!Y306, 0)</f>
        <v/>
      </c>
      <c r="Z311" s="2">
        <f>IF($A311, 1, 0)</f>
        <v/>
      </c>
      <c r="AA311">
        <f>IF(ABS('Raw Data'!D306-'Raw Data'!E306)&lt;4, 'Raw Data'!Z306, 0)</f>
        <v/>
      </c>
      <c r="AB311" s="2">
        <f>IF($A311, 1, 0)</f>
        <v/>
      </c>
      <c r="AC311">
        <f>IF(AND('Raw Data'!E306&gt;'Raw Data'!D306, ABS('Raw Data'!E306-'Raw Data'!D306)&gt;7), 'Raw Data'!AA306, 0)</f>
        <v/>
      </c>
      <c r="AD311" s="2">
        <f>IF($A311, 1, 0)</f>
        <v/>
      </c>
      <c r="AE311">
        <f>IF(AND('Raw Data'!D306&gt;9, 'Raw Data'!E306&gt;9), 'Raw Data'!AL306, 0)</f>
        <v/>
      </c>
      <c r="AF311" s="2">
        <f>IF($A311, 1, 0)</f>
        <v/>
      </c>
      <c r="AG311">
        <f>IF(AE311=0, 'Raw Data'!AM306, 0)</f>
        <v/>
      </c>
      <c r="AH311" s="2">
        <f>IF($A311, 1, 0)</f>
        <v/>
      </c>
      <c r="AI311">
        <f>IF(AND('Raw Data'!$D306&gt;14, 'Raw Data'!$E306&gt;14), 'Raw Data'!AN306, 0)</f>
        <v/>
      </c>
      <c r="AJ311" s="2">
        <f>IF($A311, 1, 0)</f>
        <v/>
      </c>
      <c r="AK311">
        <f>IF(AI311=0, 'Raw Data'!AO306, 0)</f>
        <v/>
      </c>
      <c r="AL311" s="2">
        <f>IF($A311, 1, 0)</f>
        <v/>
      </c>
      <c r="AM311">
        <f>IF(AND('Raw Data'!$D306&gt;19, 'Raw Data'!$E306&gt;19), 'Raw Data'!AP306, 0)</f>
        <v/>
      </c>
      <c r="AN311" s="2">
        <f>IF($A311, 1, 0)</f>
        <v/>
      </c>
      <c r="AO311">
        <f>IF(AM311=0, 'Raw Data'!AQ306, 0)</f>
        <v/>
      </c>
      <c r="AP311" s="2">
        <f>IF($A311, 1, 0)</f>
        <v/>
      </c>
      <c r="AQ311">
        <f>IF(AND('Raw Data'!$D306&gt;24, 'Raw Data'!$E306&gt;24), 'Raw Data'!AR306, 0)</f>
        <v/>
      </c>
      <c r="AR311" s="2">
        <f>IF($A311, 1, 0)</f>
        <v/>
      </c>
      <c r="AS311">
        <f>IF(AQ311=0, 'Raw Data'!AS306, 0)</f>
        <v/>
      </c>
      <c r="AT311" s="2">
        <f>IF($A311, 1, 0)</f>
        <v/>
      </c>
      <c r="AU311">
        <f>IF(AND('Raw Data'!$D306&gt;29, 'Raw Data'!$E306&gt;29), 'Raw Data'!AT306, 0)</f>
        <v/>
      </c>
      <c r="AV311" s="2">
        <f>IF($A311, 1, 0)</f>
        <v/>
      </c>
      <c r="AW311">
        <f>IF(AU311=0, 'Raw Data'!AU306, 0)</f>
        <v/>
      </c>
      <c r="AX311" s="2">
        <f>IF($A311, 1, 0)</f>
        <v/>
      </c>
      <c r="AY311">
        <f>IF(ISNUMBER('Raw Data'!D306), IF(_xlfn.XLOOKUP(SMALL('Raw Data'!K306:N306, 1), K311:Q311, K311:Q311, 0)&gt;0, SMALL('Raw Data'!K306:N306, 1), 0), 0)</f>
        <v/>
      </c>
      <c r="AZ311" s="2">
        <f>IF($A311, 1, 0)</f>
        <v/>
      </c>
      <c r="BA311">
        <f>IF(ISNUMBER('Raw Data'!D306), IF(_xlfn.XLOOKUP(SMALL('Raw Data'!K306:N306, 2), K311:Q311, K311:Q311, 0)&gt;0, SMALL('Raw Data'!K306:N306, 2), 0), 0)</f>
        <v/>
      </c>
      <c r="BB311" s="2">
        <f>IF($A311, 1, 0)</f>
        <v/>
      </c>
      <c r="BC311">
        <f>IF(ISNUMBER('Raw Data'!D306), IF(_xlfn.XLOOKUP(SMALL('Raw Data'!K306:N306, 3), K311:Q311, K311:Q311, 0)&gt;0, SMALL('Raw Data'!K306:N306, 3), 0), 0)</f>
        <v/>
      </c>
      <c r="BD311" s="2">
        <f>IF($A311, 1, 0)</f>
        <v/>
      </c>
      <c r="BE311">
        <f>IF(ISNUMBER('Raw Data'!D306), IF(_xlfn.XLOOKUP(SMALL('Raw Data'!K306:N306, 4), K311:Q311, K311:Q311, 0)&gt;0, SMALL('Raw Data'!K306:N306, 4), 0), 0)</f>
        <v/>
      </c>
      <c r="BF311" s="2">
        <f>IF($A311, 1, 0)</f>
        <v/>
      </c>
      <c r="BG311">
        <f>IF(AND('Raw Data'!I306&lt;'Raw Data'!J306, 'Raw Data'!D306&gt;'Raw Data'!E306), 'Raw Data'!I306, IF(AND('Raw Data'!J306&lt;'Raw Data'!I306, 'Raw Data'!E306&gt;'Raw Data'!D306), 'Raw Data'!J306, 0))</f>
        <v/>
      </c>
      <c r="BH311">
        <f>IF(OR(AND('Raw Data'!I306&lt;'Raw Data'!J306, 'Raw Data'!I306&gt;BH$1), AND('Raw Data'!J306&lt;'Raw Data'!I306, 'Raw Data'!J306&gt;BH$1)), 1, 0)</f>
        <v/>
      </c>
      <c r="BI311">
        <f>IF(AND(BH311, ABS('Raw Data'!D306-'Raw Data'!E306)&lt;4), 'Raw Data'!Z306, 0)</f>
        <v/>
      </c>
      <c r="BJ311">
        <f>IF('Raw Data'!F306&gt;Analysis!BJ$1, 1, 0)</f>
        <v/>
      </c>
      <c r="BK311">
        <f>IF(BJ311, AQ311, 0)</f>
        <v/>
      </c>
      <c r="BL311">
        <f>IF(AND('Raw Data'!F306&lt;Analysis!BL$1, ISBLANK('Raw Data'!F306)=FALSE), 1, 0)</f>
        <v/>
      </c>
      <c r="BM311">
        <f>IF(BL311, AS311, 0)</f>
        <v/>
      </c>
      <c r="BN311">
        <f>IF(AND('Raw Data'!F306&lt;Analysis!BN$1, ISBLANK('Raw Data'!F306)=FALSE), 1, 0)</f>
        <v/>
      </c>
      <c r="BO311">
        <f>IF(BN311, AI311, 0)</f>
        <v/>
      </c>
    </row>
    <row r="312">
      <c r="A312" s="2">
        <f>'Raw Data'!A307</f>
        <v/>
      </c>
      <c r="B312" s="2">
        <f>IF(A312, 1, 0)</f>
        <v/>
      </c>
      <c r="C312">
        <f>IF('Raw Data'!D307&lt;'Raw Data'!E307, 'Raw Data'!J307, 0)</f>
        <v/>
      </c>
      <c r="D312" s="2">
        <f>IF(A312, 1, 0)</f>
        <v/>
      </c>
      <c r="E312">
        <f>IF('Raw Data'!D307&gt;'Raw Data'!E307, 'Raw Data'!I307, 0)</f>
        <v/>
      </c>
      <c r="F312" s="2">
        <f>IF('Raw Data'!F307&gt;0, 1, 0)</f>
        <v/>
      </c>
      <c r="G312">
        <f>IF(SUM('Raw Data'!D307:E307)&lt;'Raw Data'!F307, 'Raw Data'!H307, 0)</f>
        <v/>
      </c>
      <c r="H312">
        <f>IF('Raw Data'!F307&gt;0, 1, 0)</f>
        <v/>
      </c>
      <c r="I312">
        <f>IF(SUM('Raw Data'!D307:E307)&gt;'Raw Data'!F307, 'Raw Data'!G307, 0)</f>
        <v/>
      </c>
      <c r="J312" s="2">
        <f>IF($A312, 1, 0)</f>
        <v/>
      </c>
      <c r="K312">
        <f>IF(AND('Raw Data'!D307&gt;'Raw Data'!E307, ABS('Raw Data'!D307-'Raw Data'!E307)&lt;14), 'Raw Data'!K307, 0)</f>
        <v/>
      </c>
      <c r="L312" s="2">
        <f>IF($A312, 1, 0)</f>
        <v/>
      </c>
      <c r="M312">
        <f>IF(AND('Raw Data'!D307&gt;'Raw Data'!E307, ABS('Raw Data'!D307-'Raw Data'!E307)&gt;13), 'Raw Data'!L307, 0)</f>
        <v/>
      </c>
      <c r="N312" s="2">
        <f>IF($A312, 1, 0)</f>
        <v/>
      </c>
      <c r="O312">
        <f>IF(AND('Raw Data'!E307&gt;'Raw Data'!D307, ABS('Raw Data'!E307-'Raw Data'!D307)&lt;14), 'Raw Data'!M307, 0)</f>
        <v/>
      </c>
      <c r="P312" s="2">
        <f>IF($A312, 1, 0)</f>
        <v/>
      </c>
      <c r="Q312">
        <f>IF(AND('Raw Data'!E307&gt;'Raw Data'!D307, ABS('Raw Data'!E307-'Raw Data'!D307)&gt;13), 'Raw Data'!N307, 0)</f>
        <v/>
      </c>
      <c r="R312" s="2">
        <f>IF($A312, 1, 0)</f>
        <v/>
      </c>
      <c r="S312">
        <f>IF(AND('Raw Data'!D307&gt;'Raw Data'!E307, ABS('Raw Data'!E307-'Raw Data'!D307)&gt;7), 'Raw Data'!V307, 0)</f>
        <v/>
      </c>
      <c r="T312" s="2">
        <f>IF($A312, 1, 0)</f>
        <v/>
      </c>
      <c r="U312">
        <f>IF(ABS('Raw Data'!D307-'Raw Data'!E307)&lt;8, 'Raw Data'!W307, 0)</f>
        <v/>
      </c>
      <c r="V312" s="2">
        <f>IF($A312, 1, 0)</f>
        <v/>
      </c>
      <c r="W312">
        <f>IF(AND('Raw Data'!E307&gt;'Raw Data'!D307, ABS('Raw Data'!E307-'Raw Data'!D307)&gt;7), 'Raw Data'!X307, 0)</f>
        <v/>
      </c>
      <c r="X312" s="2">
        <f>IF($A312, 1, 0)</f>
        <v/>
      </c>
      <c r="Y312">
        <f>IF(AND('Raw Data'!D307&gt;'Raw Data'!E307, ABS('Raw Data'!E307-'Raw Data'!D307)&gt;3), 'Raw Data'!Y307, 0)</f>
        <v/>
      </c>
      <c r="Z312" s="2">
        <f>IF($A312, 1, 0)</f>
        <v/>
      </c>
      <c r="AA312">
        <f>IF(ABS('Raw Data'!D307-'Raw Data'!E307)&lt;4, 'Raw Data'!Z307, 0)</f>
        <v/>
      </c>
      <c r="AB312" s="2">
        <f>IF($A312, 1, 0)</f>
        <v/>
      </c>
      <c r="AC312">
        <f>IF(AND('Raw Data'!E307&gt;'Raw Data'!D307, ABS('Raw Data'!E307-'Raw Data'!D307)&gt;7), 'Raw Data'!AA307, 0)</f>
        <v/>
      </c>
      <c r="AD312" s="2">
        <f>IF($A312, 1, 0)</f>
        <v/>
      </c>
      <c r="AE312">
        <f>IF(AND('Raw Data'!D307&gt;9, 'Raw Data'!E307&gt;9), 'Raw Data'!AL307, 0)</f>
        <v/>
      </c>
      <c r="AF312" s="2">
        <f>IF($A312, 1, 0)</f>
        <v/>
      </c>
      <c r="AG312">
        <f>IF(AE312=0, 'Raw Data'!AM307, 0)</f>
        <v/>
      </c>
      <c r="AH312" s="2">
        <f>IF($A312, 1, 0)</f>
        <v/>
      </c>
      <c r="AI312">
        <f>IF(AND('Raw Data'!$D307&gt;14, 'Raw Data'!$E307&gt;14), 'Raw Data'!AN307, 0)</f>
        <v/>
      </c>
      <c r="AJ312" s="2">
        <f>IF($A312, 1, 0)</f>
        <v/>
      </c>
      <c r="AK312">
        <f>IF(AI312=0, 'Raw Data'!AO307, 0)</f>
        <v/>
      </c>
      <c r="AL312" s="2">
        <f>IF($A312, 1, 0)</f>
        <v/>
      </c>
      <c r="AM312">
        <f>IF(AND('Raw Data'!$D307&gt;19, 'Raw Data'!$E307&gt;19), 'Raw Data'!AP307, 0)</f>
        <v/>
      </c>
      <c r="AN312" s="2">
        <f>IF($A312, 1, 0)</f>
        <v/>
      </c>
      <c r="AO312">
        <f>IF(AM312=0, 'Raw Data'!AQ307, 0)</f>
        <v/>
      </c>
      <c r="AP312" s="2">
        <f>IF($A312, 1, 0)</f>
        <v/>
      </c>
      <c r="AQ312">
        <f>IF(AND('Raw Data'!$D307&gt;24, 'Raw Data'!$E307&gt;24), 'Raw Data'!AR307, 0)</f>
        <v/>
      </c>
      <c r="AR312" s="2">
        <f>IF($A312, 1, 0)</f>
        <v/>
      </c>
      <c r="AS312">
        <f>IF(AQ312=0, 'Raw Data'!AS307, 0)</f>
        <v/>
      </c>
      <c r="AT312" s="2">
        <f>IF($A312, 1, 0)</f>
        <v/>
      </c>
      <c r="AU312">
        <f>IF(AND('Raw Data'!$D307&gt;29, 'Raw Data'!$E307&gt;29), 'Raw Data'!AT307, 0)</f>
        <v/>
      </c>
      <c r="AV312" s="2">
        <f>IF($A312, 1, 0)</f>
        <v/>
      </c>
      <c r="AW312">
        <f>IF(AU312=0, 'Raw Data'!AU307, 0)</f>
        <v/>
      </c>
      <c r="AX312" s="2">
        <f>IF($A312, 1, 0)</f>
        <v/>
      </c>
      <c r="AY312">
        <f>IF(ISNUMBER('Raw Data'!D307), IF(_xlfn.XLOOKUP(SMALL('Raw Data'!K307:N307, 1), K312:Q312, K312:Q312, 0)&gt;0, SMALL('Raw Data'!K307:N307, 1), 0), 0)</f>
        <v/>
      </c>
      <c r="AZ312" s="2">
        <f>IF($A312, 1, 0)</f>
        <v/>
      </c>
      <c r="BA312">
        <f>IF(ISNUMBER('Raw Data'!D307), IF(_xlfn.XLOOKUP(SMALL('Raw Data'!K307:N307, 2), K312:Q312, K312:Q312, 0)&gt;0, SMALL('Raw Data'!K307:N307, 2), 0), 0)</f>
        <v/>
      </c>
      <c r="BB312" s="2">
        <f>IF($A312, 1, 0)</f>
        <v/>
      </c>
      <c r="BC312">
        <f>IF(ISNUMBER('Raw Data'!D307), IF(_xlfn.XLOOKUP(SMALL('Raw Data'!K307:N307, 3), K312:Q312, K312:Q312, 0)&gt;0, SMALL('Raw Data'!K307:N307, 3), 0), 0)</f>
        <v/>
      </c>
      <c r="BD312" s="2">
        <f>IF($A312, 1, 0)</f>
        <v/>
      </c>
      <c r="BE312">
        <f>IF(ISNUMBER('Raw Data'!D307), IF(_xlfn.XLOOKUP(SMALL('Raw Data'!K307:N307, 4), K312:Q312, K312:Q312, 0)&gt;0, SMALL('Raw Data'!K307:N307, 4), 0), 0)</f>
        <v/>
      </c>
      <c r="BF312" s="2">
        <f>IF($A312, 1, 0)</f>
        <v/>
      </c>
      <c r="BG312">
        <f>IF(AND('Raw Data'!I307&lt;'Raw Data'!J307, 'Raw Data'!D307&gt;'Raw Data'!E307), 'Raw Data'!I307, IF(AND('Raw Data'!J307&lt;'Raw Data'!I307, 'Raw Data'!E307&gt;'Raw Data'!D307), 'Raw Data'!J307, 0))</f>
        <v/>
      </c>
      <c r="BH312">
        <f>IF(OR(AND('Raw Data'!I307&lt;'Raw Data'!J307, 'Raw Data'!I307&gt;BH$1), AND('Raw Data'!J307&lt;'Raw Data'!I307, 'Raw Data'!J307&gt;BH$1)), 1, 0)</f>
        <v/>
      </c>
      <c r="BI312">
        <f>IF(AND(BH312, ABS('Raw Data'!D307-'Raw Data'!E307)&lt;4), 'Raw Data'!Z307, 0)</f>
        <v/>
      </c>
      <c r="BJ312">
        <f>IF('Raw Data'!F307&gt;Analysis!BJ$1, 1, 0)</f>
        <v/>
      </c>
      <c r="BK312">
        <f>IF(BJ312, AQ312, 0)</f>
        <v/>
      </c>
      <c r="BL312">
        <f>IF(AND('Raw Data'!F307&lt;Analysis!BL$1, ISBLANK('Raw Data'!F307)=FALSE), 1, 0)</f>
        <v/>
      </c>
      <c r="BM312">
        <f>IF(BL312, AS312, 0)</f>
        <v/>
      </c>
      <c r="BN312">
        <f>IF(AND('Raw Data'!F307&lt;Analysis!BN$1, ISBLANK('Raw Data'!F307)=FALSE), 1, 0)</f>
        <v/>
      </c>
      <c r="BO312">
        <f>IF(BN312, AI312, 0)</f>
        <v/>
      </c>
    </row>
    <row r="313">
      <c r="A313" s="2">
        <f>'Raw Data'!A308</f>
        <v/>
      </c>
      <c r="B313" s="2">
        <f>IF(A313, 1, 0)</f>
        <v/>
      </c>
      <c r="C313">
        <f>IF('Raw Data'!D308&lt;'Raw Data'!E308, 'Raw Data'!J308, 0)</f>
        <v/>
      </c>
      <c r="D313" s="2">
        <f>IF(A313, 1, 0)</f>
        <v/>
      </c>
      <c r="E313">
        <f>IF('Raw Data'!D308&gt;'Raw Data'!E308, 'Raw Data'!I308, 0)</f>
        <v/>
      </c>
      <c r="F313" s="2">
        <f>IF('Raw Data'!F308&gt;0, 1, 0)</f>
        <v/>
      </c>
      <c r="G313">
        <f>IF(SUM('Raw Data'!D308:E308)&lt;'Raw Data'!F308, 'Raw Data'!H308, 0)</f>
        <v/>
      </c>
      <c r="H313">
        <f>IF('Raw Data'!F308&gt;0, 1, 0)</f>
        <v/>
      </c>
      <c r="I313">
        <f>IF(SUM('Raw Data'!D308:E308)&gt;'Raw Data'!F308, 'Raw Data'!G308, 0)</f>
        <v/>
      </c>
      <c r="J313" s="2">
        <f>IF($A313, 1, 0)</f>
        <v/>
      </c>
      <c r="K313">
        <f>IF(AND('Raw Data'!D308&gt;'Raw Data'!E308, ABS('Raw Data'!D308-'Raw Data'!E308)&lt;14), 'Raw Data'!K308, 0)</f>
        <v/>
      </c>
      <c r="L313" s="2">
        <f>IF($A313, 1, 0)</f>
        <v/>
      </c>
      <c r="M313">
        <f>IF(AND('Raw Data'!D308&gt;'Raw Data'!E308, ABS('Raw Data'!D308-'Raw Data'!E308)&gt;13), 'Raw Data'!L308, 0)</f>
        <v/>
      </c>
      <c r="N313" s="2">
        <f>IF($A313, 1, 0)</f>
        <v/>
      </c>
      <c r="O313">
        <f>IF(AND('Raw Data'!E308&gt;'Raw Data'!D308, ABS('Raw Data'!E308-'Raw Data'!D308)&lt;14), 'Raw Data'!M308, 0)</f>
        <v/>
      </c>
      <c r="P313" s="2">
        <f>IF($A313, 1, 0)</f>
        <v/>
      </c>
      <c r="Q313">
        <f>IF(AND('Raw Data'!E308&gt;'Raw Data'!D308, ABS('Raw Data'!E308-'Raw Data'!D308)&gt;13), 'Raw Data'!N308, 0)</f>
        <v/>
      </c>
      <c r="R313" s="2">
        <f>IF($A313, 1, 0)</f>
        <v/>
      </c>
      <c r="S313">
        <f>IF(AND('Raw Data'!D308&gt;'Raw Data'!E308, ABS('Raw Data'!E308-'Raw Data'!D308)&gt;7), 'Raw Data'!V308, 0)</f>
        <v/>
      </c>
      <c r="T313" s="2">
        <f>IF($A313, 1, 0)</f>
        <v/>
      </c>
      <c r="U313">
        <f>IF(ABS('Raw Data'!D308-'Raw Data'!E308)&lt;8, 'Raw Data'!W308, 0)</f>
        <v/>
      </c>
      <c r="V313" s="2">
        <f>IF($A313, 1, 0)</f>
        <v/>
      </c>
      <c r="W313">
        <f>IF(AND('Raw Data'!E308&gt;'Raw Data'!D308, ABS('Raw Data'!E308-'Raw Data'!D308)&gt;7), 'Raw Data'!X308, 0)</f>
        <v/>
      </c>
      <c r="X313" s="2">
        <f>IF($A313, 1, 0)</f>
        <v/>
      </c>
      <c r="Y313">
        <f>IF(AND('Raw Data'!D308&gt;'Raw Data'!E308, ABS('Raw Data'!E308-'Raw Data'!D308)&gt;3), 'Raw Data'!Y308, 0)</f>
        <v/>
      </c>
      <c r="Z313" s="2">
        <f>IF($A313, 1, 0)</f>
        <v/>
      </c>
      <c r="AA313">
        <f>IF(ABS('Raw Data'!D308-'Raw Data'!E308)&lt;4, 'Raw Data'!Z308, 0)</f>
        <v/>
      </c>
      <c r="AB313" s="2">
        <f>IF($A313, 1, 0)</f>
        <v/>
      </c>
      <c r="AC313">
        <f>IF(AND('Raw Data'!E308&gt;'Raw Data'!D308, ABS('Raw Data'!E308-'Raw Data'!D308)&gt;7), 'Raw Data'!AA308, 0)</f>
        <v/>
      </c>
      <c r="AD313" s="2">
        <f>IF($A313, 1, 0)</f>
        <v/>
      </c>
      <c r="AE313">
        <f>IF(AND('Raw Data'!D308&gt;9, 'Raw Data'!E308&gt;9), 'Raw Data'!AL308, 0)</f>
        <v/>
      </c>
      <c r="AF313" s="2">
        <f>IF($A313, 1, 0)</f>
        <v/>
      </c>
      <c r="AG313">
        <f>IF(AE313=0, 'Raw Data'!AM308, 0)</f>
        <v/>
      </c>
      <c r="AH313" s="2">
        <f>IF($A313, 1, 0)</f>
        <v/>
      </c>
      <c r="AI313">
        <f>IF(AND('Raw Data'!$D308&gt;14, 'Raw Data'!$E308&gt;14), 'Raw Data'!AN308, 0)</f>
        <v/>
      </c>
      <c r="AJ313" s="2">
        <f>IF($A313, 1, 0)</f>
        <v/>
      </c>
      <c r="AK313">
        <f>IF(AI313=0, 'Raw Data'!AO308, 0)</f>
        <v/>
      </c>
      <c r="AL313" s="2">
        <f>IF($A313, 1, 0)</f>
        <v/>
      </c>
      <c r="AM313">
        <f>IF(AND('Raw Data'!$D308&gt;19, 'Raw Data'!$E308&gt;19), 'Raw Data'!AP308, 0)</f>
        <v/>
      </c>
      <c r="AN313" s="2">
        <f>IF($A313, 1, 0)</f>
        <v/>
      </c>
      <c r="AO313">
        <f>IF(AM313=0, 'Raw Data'!AQ308, 0)</f>
        <v/>
      </c>
      <c r="AP313" s="2">
        <f>IF($A313, 1, 0)</f>
        <v/>
      </c>
      <c r="AQ313">
        <f>IF(AND('Raw Data'!$D308&gt;24, 'Raw Data'!$E308&gt;24), 'Raw Data'!AR308, 0)</f>
        <v/>
      </c>
      <c r="AR313" s="2">
        <f>IF($A313, 1, 0)</f>
        <v/>
      </c>
      <c r="AS313">
        <f>IF(AQ313=0, 'Raw Data'!AS308, 0)</f>
        <v/>
      </c>
      <c r="AT313" s="2">
        <f>IF($A313, 1, 0)</f>
        <v/>
      </c>
      <c r="AU313">
        <f>IF(AND('Raw Data'!$D308&gt;29, 'Raw Data'!$E308&gt;29), 'Raw Data'!AT308, 0)</f>
        <v/>
      </c>
      <c r="AV313" s="2">
        <f>IF($A313, 1, 0)</f>
        <v/>
      </c>
      <c r="AW313">
        <f>IF(AU313=0, 'Raw Data'!AU308, 0)</f>
        <v/>
      </c>
      <c r="AX313" s="2">
        <f>IF($A313, 1, 0)</f>
        <v/>
      </c>
      <c r="AY313">
        <f>IF(ISNUMBER('Raw Data'!D308), IF(_xlfn.XLOOKUP(SMALL('Raw Data'!K308:N308, 1), K313:Q313, K313:Q313, 0)&gt;0, SMALL('Raw Data'!K308:N308, 1), 0), 0)</f>
        <v/>
      </c>
      <c r="AZ313" s="2">
        <f>IF($A313, 1, 0)</f>
        <v/>
      </c>
      <c r="BA313">
        <f>IF(ISNUMBER('Raw Data'!D308), IF(_xlfn.XLOOKUP(SMALL('Raw Data'!K308:N308, 2), K313:Q313, K313:Q313, 0)&gt;0, SMALL('Raw Data'!K308:N308, 2), 0), 0)</f>
        <v/>
      </c>
      <c r="BB313" s="2">
        <f>IF($A313, 1, 0)</f>
        <v/>
      </c>
      <c r="BC313">
        <f>IF(ISNUMBER('Raw Data'!D308), IF(_xlfn.XLOOKUP(SMALL('Raw Data'!K308:N308, 3), K313:Q313, K313:Q313, 0)&gt;0, SMALL('Raw Data'!K308:N308, 3), 0), 0)</f>
        <v/>
      </c>
      <c r="BD313" s="2">
        <f>IF($A313, 1, 0)</f>
        <v/>
      </c>
      <c r="BE313">
        <f>IF(ISNUMBER('Raw Data'!D308), IF(_xlfn.XLOOKUP(SMALL('Raw Data'!K308:N308, 4), K313:Q313, K313:Q313, 0)&gt;0, SMALL('Raw Data'!K308:N308, 4), 0), 0)</f>
        <v/>
      </c>
      <c r="BF313" s="2">
        <f>IF($A313, 1, 0)</f>
        <v/>
      </c>
      <c r="BG313">
        <f>IF(AND('Raw Data'!I308&lt;'Raw Data'!J308, 'Raw Data'!D308&gt;'Raw Data'!E308), 'Raw Data'!I308, IF(AND('Raw Data'!J308&lt;'Raw Data'!I308, 'Raw Data'!E308&gt;'Raw Data'!D308), 'Raw Data'!J308, 0))</f>
        <v/>
      </c>
      <c r="BH313">
        <f>IF(OR(AND('Raw Data'!I308&lt;'Raw Data'!J308, 'Raw Data'!I308&gt;BH$1), AND('Raw Data'!J308&lt;'Raw Data'!I308, 'Raw Data'!J308&gt;BH$1)), 1, 0)</f>
        <v/>
      </c>
      <c r="BI313">
        <f>IF(AND(BH313, ABS('Raw Data'!D308-'Raw Data'!E308)&lt;4), 'Raw Data'!Z308, 0)</f>
        <v/>
      </c>
      <c r="BJ313">
        <f>IF('Raw Data'!F308&gt;Analysis!BJ$1, 1, 0)</f>
        <v/>
      </c>
      <c r="BK313">
        <f>IF(BJ313, AQ313, 0)</f>
        <v/>
      </c>
      <c r="BL313">
        <f>IF(AND('Raw Data'!F308&lt;Analysis!BL$1, ISBLANK('Raw Data'!F308)=FALSE), 1, 0)</f>
        <v/>
      </c>
      <c r="BM313">
        <f>IF(BL313, AS313, 0)</f>
        <v/>
      </c>
      <c r="BN313">
        <f>IF(AND('Raw Data'!F308&lt;Analysis!BN$1, ISBLANK('Raw Data'!F308)=FALSE), 1, 0)</f>
        <v/>
      </c>
      <c r="BO313">
        <f>IF(BN313, AI313, 0)</f>
        <v/>
      </c>
    </row>
    <row r="314">
      <c r="A314" s="2">
        <f>'Raw Data'!A309</f>
        <v/>
      </c>
      <c r="B314" s="2">
        <f>IF(A314, 1, 0)</f>
        <v/>
      </c>
      <c r="C314">
        <f>IF('Raw Data'!D309&lt;'Raw Data'!E309, 'Raw Data'!J309, 0)</f>
        <v/>
      </c>
      <c r="D314" s="2">
        <f>IF(A314, 1, 0)</f>
        <v/>
      </c>
      <c r="E314">
        <f>IF('Raw Data'!D309&gt;'Raw Data'!E309, 'Raw Data'!I309, 0)</f>
        <v/>
      </c>
      <c r="F314" s="2">
        <f>IF('Raw Data'!F309&gt;0, 1, 0)</f>
        <v/>
      </c>
      <c r="G314">
        <f>IF(SUM('Raw Data'!D309:E309)&lt;'Raw Data'!F309, 'Raw Data'!H309, 0)</f>
        <v/>
      </c>
      <c r="H314">
        <f>IF('Raw Data'!F309&gt;0, 1, 0)</f>
        <v/>
      </c>
      <c r="I314">
        <f>IF(SUM('Raw Data'!D309:E309)&gt;'Raw Data'!F309, 'Raw Data'!G309, 0)</f>
        <v/>
      </c>
      <c r="J314" s="2">
        <f>IF($A314, 1, 0)</f>
        <v/>
      </c>
      <c r="K314">
        <f>IF(AND('Raw Data'!D309&gt;'Raw Data'!E309, ABS('Raw Data'!D309-'Raw Data'!E309)&lt;14), 'Raw Data'!K309, 0)</f>
        <v/>
      </c>
      <c r="L314" s="2">
        <f>IF($A314, 1, 0)</f>
        <v/>
      </c>
      <c r="M314">
        <f>IF(AND('Raw Data'!D309&gt;'Raw Data'!E309, ABS('Raw Data'!D309-'Raw Data'!E309)&gt;13), 'Raw Data'!L309, 0)</f>
        <v/>
      </c>
      <c r="N314" s="2">
        <f>IF($A314, 1, 0)</f>
        <v/>
      </c>
      <c r="O314">
        <f>IF(AND('Raw Data'!E309&gt;'Raw Data'!D309, ABS('Raw Data'!E309-'Raw Data'!D309)&lt;14), 'Raw Data'!M309, 0)</f>
        <v/>
      </c>
      <c r="P314" s="2">
        <f>IF($A314, 1, 0)</f>
        <v/>
      </c>
      <c r="Q314">
        <f>IF(AND('Raw Data'!E309&gt;'Raw Data'!D309, ABS('Raw Data'!E309-'Raw Data'!D309)&gt;13), 'Raw Data'!N309, 0)</f>
        <v/>
      </c>
      <c r="R314" s="2">
        <f>IF($A314, 1, 0)</f>
        <v/>
      </c>
      <c r="S314">
        <f>IF(AND('Raw Data'!D309&gt;'Raw Data'!E309, ABS('Raw Data'!E309-'Raw Data'!D309)&gt;7), 'Raw Data'!V309, 0)</f>
        <v/>
      </c>
      <c r="T314" s="2">
        <f>IF($A314, 1, 0)</f>
        <v/>
      </c>
      <c r="U314">
        <f>IF(ABS('Raw Data'!D309-'Raw Data'!E309)&lt;8, 'Raw Data'!W309, 0)</f>
        <v/>
      </c>
      <c r="V314" s="2">
        <f>IF($A314, 1, 0)</f>
        <v/>
      </c>
      <c r="W314">
        <f>IF(AND('Raw Data'!E309&gt;'Raw Data'!D309, ABS('Raw Data'!E309-'Raw Data'!D309)&gt;7), 'Raw Data'!X309, 0)</f>
        <v/>
      </c>
      <c r="X314" s="2">
        <f>IF($A314, 1, 0)</f>
        <v/>
      </c>
      <c r="Y314">
        <f>IF(AND('Raw Data'!D309&gt;'Raw Data'!E309, ABS('Raw Data'!E309-'Raw Data'!D309)&gt;3), 'Raw Data'!Y309, 0)</f>
        <v/>
      </c>
      <c r="Z314" s="2">
        <f>IF($A314, 1, 0)</f>
        <v/>
      </c>
      <c r="AA314">
        <f>IF(ABS('Raw Data'!D309-'Raw Data'!E309)&lt;4, 'Raw Data'!Z309, 0)</f>
        <v/>
      </c>
      <c r="AB314" s="2">
        <f>IF($A314, 1, 0)</f>
        <v/>
      </c>
      <c r="AC314">
        <f>IF(AND('Raw Data'!E309&gt;'Raw Data'!D309, ABS('Raw Data'!E309-'Raw Data'!D309)&gt;7), 'Raw Data'!AA309, 0)</f>
        <v/>
      </c>
      <c r="AD314" s="2">
        <f>IF($A314, 1, 0)</f>
        <v/>
      </c>
      <c r="AE314">
        <f>IF(AND('Raw Data'!D309&gt;9, 'Raw Data'!E309&gt;9), 'Raw Data'!AL309, 0)</f>
        <v/>
      </c>
      <c r="AF314" s="2">
        <f>IF($A314, 1, 0)</f>
        <v/>
      </c>
      <c r="AG314">
        <f>IF(AE314=0, 'Raw Data'!AM309, 0)</f>
        <v/>
      </c>
      <c r="AH314" s="2">
        <f>IF($A314, 1, 0)</f>
        <v/>
      </c>
      <c r="AI314">
        <f>IF(AND('Raw Data'!$D309&gt;14, 'Raw Data'!$E309&gt;14), 'Raw Data'!AN309, 0)</f>
        <v/>
      </c>
      <c r="AJ314" s="2">
        <f>IF($A314, 1, 0)</f>
        <v/>
      </c>
      <c r="AK314">
        <f>IF(AI314=0, 'Raw Data'!AO309, 0)</f>
        <v/>
      </c>
      <c r="AL314" s="2">
        <f>IF($A314, 1, 0)</f>
        <v/>
      </c>
      <c r="AM314">
        <f>IF(AND('Raw Data'!$D309&gt;19, 'Raw Data'!$E309&gt;19), 'Raw Data'!AP309, 0)</f>
        <v/>
      </c>
      <c r="AN314" s="2">
        <f>IF($A314, 1, 0)</f>
        <v/>
      </c>
      <c r="AO314">
        <f>IF(AM314=0, 'Raw Data'!AQ309, 0)</f>
        <v/>
      </c>
      <c r="AP314" s="2">
        <f>IF($A314, 1, 0)</f>
        <v/>
      </c>
      <c r="AQ314">
        <f>IF(AND('Raw Data'!$D309&gt;24, 'Raw Data'!$E309&gt;24), 'Raw Data'!AR309, 0)</f>
        <v/>
      </c>
      <c r="AR314" s="2">
        <f>IF($A314, 1, 0)</f>
        <v/>
      </c>
      <c r="AS314">
        <f>IF(AQ314=0, 'Raw Data'!AS309, 0)</f>
        <v/>
      </c>
      <c r="AT314" s="2">
        <f>IF($A314, 1, 0)</f>
        <v/>
      </c>
      <c r="AU314">
        <f>IF(AND('Raw Data'!$D309&gt;29, 'Raw Data'!$E309&gt;29), 'Raw Data'!AT309, 0)</f>
        <v/>
      </c>
      <c r="AV314" s="2">
        <f>IF($A314, 1, 0)</f>
        <v/>
      </c>
      <c r="AW314">
        <f>IF(AU314=0, 'Raw Data'!AU309, 0)</f>
        <v/>
      </c>
      <c r="AX314" s="2">
        <f>IF($A314, 1, 0)</f>
        <v/>
      </c>
      <c r="AY314">
        <f>IF(ISNUMBER('Raw Data'!D309), IF(_xlfn.XLOOKUP(SMALL('Raw Data'!K309:N309, 1), K314:Q314, K314:Q314, 0)&gt;0, SMALL('Raw Data'!K309:N309, 1), 0), 0)</f>
        <v/>
      </c>
      <c r="AZ314" s="2">
        <f>IF($A314, 1, 0)</f>
        <v/>
      </c>
      <c r="BA314">
        <f>IF(ISNUMBER('Raw Data'!D309), IF(_xlfn.XLOOKUP(SMALL('Raw Data'!K309:N309, 2), K314:Q314, K314:Q314, 0)&gt;0, SMALL('Raw Data'!K309:N309, 2), 0), 0)</f>
        <v/>
      </c>
      <c r="BB314" s="2">
        <f>IF($A314, 1, 0)</f>
        <v/>
      </c>
      <c r="BC314">
        <f>IF(ISNUMBER('Raw Data'!D309), IF(_xlfn.XLOOKUP(SMALL('Raw Data'!K309:N309, 3), K314:Q314, K314:Q314, 0)&gt;0, SMALL('Raw Data'!K309:N309, 3), 0), 0)</f>
        <v/>
      </c>
      <c r="BD314" s="2">
        <f>IF($A314, 1, 0)</f>
        <v/>
      </c>
      <c r="BE314">
        <f>IF(ISNUMBER('Raw Data'!D309), IF(_xlfn.XLOOKUP(SMALL('Raw Data'!K309:N309, 4), K314:Q314, K314:Q314, 0)&gt;0, SMALL('Raw Data'!K309:N309, 4), 0), 0)</f>
        <v/>
      </c>
      <c r="BF314" s="2">
        <f>IF($A314, 1, 0)</f>
        <v/>
      </c>
      <c r="BG314">
        <f>IF(AND('Raw Data'!I309&lt;'Raw Data'!J309, 'Raw Data'!D309&gt;'Raw Data'!E309), 'Raw Data'!I309, IF(AND('Raw Data'!J309&lt;'Raw Data'!I309, 'Raw Data'!E309&gt;'Raw Data'!D309), 'Raw Data'!J309, 0))</f>
        <v/>
      </c>
      <c r="BH314">
        <f>IF(OR(AND('Raw Data'!I309&lt;'Raw Data'!J309, 'Raw Data'!I309&gt;BH$1), AND('Raw Data'!J309&lt;'Raw Data'!I309, 'Raw Data'!J309&gt;BH$1)), 1, 0)</f>
        <v/>
      </c>
      <c r="BI314">
        <f>IF(AND(BH314, ABS('Raw Data'!D309-'Raw Data'!E309)&lt;4), 'Raw Data'!Z309, 0)</f>
        <v/>
      </c>
      <c r="BJ314">
        <f>IF('Raw Data'!F309&gt;Analysis!BJ$1, 1, 0)</f>
        <v/>
      </c>
      <c r="BK314">
        <f>IF(BJ314, AQ314, 0)</f>
        <v/>
      </c>
      <c r="BL314">
        <f>IF(AND('Raw Data'!F309&lt;Analysis!BL$1, ISBLANK('Raw Data'!F309)=FALSE), 1, 0)</f>
        <v/>
      </c>
      <c r="BM314">
        <f>IF(BL314, AS314, 0)</f>
        <v/>
      </c>
      <c r="BN314">
        <f>IF(AND('Raw Data'!F309&lt;Analysis!BN$1, ISBLANK('Raw Data'!F309)=FALSE), 1, 0)</f>
        <v/>
      </c>
      <c r="BO314">
        <f>IF(BN314, AI314, 0)</f>
        <v/>
      </c>
    </row>
    <row r="315">
      <c r="A315" s="2">
        <f>'Raw Data'!A310</f>
        <v/>
      </c>
      <c r="B315" s="2">
        <f>IF(A315, 1, 0)</f>
        <v/>
      </c>
      <c r="C315">
        <f>IF('Raw Data'!D310&lt;'Raw Data'!E310, 'Raw Data'!J310, 0)</f>
        <v/>
      </c>
      <c r="D315" s="2">
        <f>IF(A315, 1, 0)</f>
        <v/>
      </c>
      <c r="E315">
        <f>IF('Raw Data'!D310&gt;'Raw Data'!E310, 'Raw Data'!I310, 0)</f>
        <v/>
      </c>
      <c r="F315" s="2">
        <f>IF('Raw Data'!F310&gt;0, 1, 0)</f>
        <v/>
      </c>
      <c r="G315">
        <f>IF(SUM('Raw Data'!D310:E310)&lt;'Raw Data'!F310, 'Raw Data'!H310, 0)</f>
        <v/>
      </c>
      <c r="H315">
        <f>IF('Raw Data'!F310&gt;0, 1, 0)</f>
        <v/>
      </c>
      <c r="I315">
        <f>IF(SUM('Raw Data'!D310:E310)&gt;'Raw Data'!F310, 'Raw Data'!G310, 0)</f>
        <v/>
      </c>
      <c r="J315" s="2">
        <f>IF($A315, 1, 0)</f>
        <v/>
      </c>
      <c r="K315">
        <f>IF(AND('Raw Data'!D310&gt;'Raw Data'!E310, ABS('Raw Data'!D310-'Raw Data'!E310)&lt;14), 'Raw Data'!K310, 0)</f>
        <v/>
      </c>
      <c r="L315" s="2">
        <f>IF($A315, 1, 0)</f>
        <v/>
      </c>
      <c r="M315">
        <f>IF(AND('Raw Data'!D310&gt;'Raw Data'!E310, ABS('Raw Data'!D310-'Raw Data'!E310)&gt;13), 'Raw Data'!L310, 0)</f>
        <v/>
      </c>
      <c r="N315" s="2">
        <f>IF($A315, 1, 0)</f>
        <v/>
      </c>
      <c r="O315">
        <f>IF(AND('Raw Data'!E310&gt;'Raw Data'!D310, ABS('Raw Data'!E310-'Raw Data'!D310)&lt;14), 'Raw Data'!M310, 0)</f>
        <v/>
      </c>
      <c r="P315" s="2">
        <f>IF($A315, 1, 0)</f>
        <v/>
      </c>
      <c r="Q315">
        <f>IF(AND('Raw Data'!E310&gt;'Raw Data'!D310, ABS('Raw Data'!E310-'Raw Data'!D310)&gt;13), 'Raw Data'!N310, 0)</f>
        <v/>
      </c>
      <c r="R315" s="2">
        <f>IF($A315, 1, 0)</f>
        <v/>
      </c>
      <c r="S315">
        <f>IF(AND('Raw Data'!D310&gt;'Raw Data'!E310, ABS('Raw Data'!E310-'Raw Data'!D310)&gt;7), 'Raw Data'!V310, 0)</f>
        <v/>
      </c>
      <c r="T315" s="2">
        <f>IF($A315, 1, 0)</f>
        <v/>
      </c>
      <c r="U315">
        <f>IF(ABS('Raw Data'!D310-'Raw Data'!E310)&lt;8, 'Raw Data'!W310, 0)</f>
        <v/>
      </c>
      <c r="V315" s="2">
        <f>IF($A315, 1, 0)</f>
        <v/>
      </c>
      <c r="W315">
        <f>IF(AND('Raw Data'!E310&gt;'Raw Data'!D310, ABS('Raw Data'!E310-'Raw Data'!D310)&gt;7), 'Raw Data'!X310, 0)</f>
        <v/>
      </c>
      <c r="X315" s="2">
        <f>IF($A315, 1, 0)</f>
        <v/>
      </c>
      <c r="Y315">
        <f>IF(AND('Raw Data'!D310&gt;'Raw Data'!E310, ABS('Raw Data'!E310-'Raw Data'!D310)&gt;3), 'Raw Data'!Y310, 0)</f>
        <v/>
      </c>
      <c r="Z315" s="2">
        <f>IF($A315, 1, 0)</f>
        <v/>
      </c>
      <c r="AA315">
        <f>IF(ABS('Raw Data'!D310-'Raw Data'!E310)&lt;4, 'Raw Data'!Z310, 0)</f>
        <v/>
      </c>
      <c r="AB315" s="2">
        <f>IF($A315, 1, 0)</f>
        <v/>
      </c>
      <c r="AC315">
        <f>IF(AND('Raw Data'!E310&gt;'Raw Data'!D310, ABS('Raw Data'!E310-'Raw Data'!D310)&gt;7), 'Raw Data'!AA310, 0)</f>
        <v/>
      </c>
      <c r="AD315" s="2">
        <f>IF($A315, 1, 0)</f>
        <v/>
      </c>
      <c r="AE315">
        <f>IF(AND('Raw Data'!D310&gt;9, 'Raw Data'!E310&gt;9), 'Raw Data'!AL310, 0)</f>
        <v/>
      </c>
      <c r="AF315" s="2">
        <f>IF($A315, 1, 0)</f>
        <v/>
      </c>
      <c r="AG315">
        <f>IF(AE315=0, 'Raw Data'!AM310, 0)</f>
        <v/>
      </c>
      <c r="AH315" s="2">
        <f>IF($A315, 1, 0)</f>
        <v/>
      </c>
      <c r="AI315">
        <f>IF(AND('Raw Data'!$D310&gt;14, 'Raw Data'!$E310&gt;14), 'Raw Data'!AN310, 0)</f>
        <v/>
      </c>
      <c r="AJ315" s="2">
        <f>IF($A315, 1, 0)</f>
        <v/>
      </c>
      <c r="AK315">
        <f>IF(AI315=0, 'Raw Data'!AO310, 0)</f>
        <v/>
      </c>
      <c r="AL315" s="2">
        <f>IF($A315, 1, 0)</f>
        <v/>
      </c>
      <c r="AM315">
        <f>IF(AND('Raw Data'!$D310&gt;19, 'Raw Data'!$E310&gt;19), 'Raw Data'!AP310, 0)</f>
        <v/>
      </c>
      <c r="AN315" s="2">
        <f>IF($A315, 1, 0)</f>
        <v/>
      </c>
      <c r="AO315">
        <f>IF(AM315=0, 'Raw Data'!AQ310, 0)</f>
        <v/>
      </c>
      <c r="AP315" s="2">
        <f>IF($A315, 1, 0)</f>
        <v/>
      </c>
      <c r="AQ315">
        <f>IF(AND('Raw Data'!$D310&gt;24, 'Raw Data'!$E310&gt;24), 'Raw Data'!AR310, 0)</f>
        <v/>
      </c>
      <c r="AR315" s="2">
        <f>IF($A315, 1, 0)</f>
        <v/>
      </c>
      <c r="AS315">
        <f>IF(AQ315=0, 'Raw Data'!AS310, 0)</f>
        <v/>
      </c>
      <c r="AT315" s="2">
        <f>IF($A315, 1, 0)</f>
        <v/>
      </c>
      <c r="AU315">
        <f>IF(AND('Raw Data'!$D310&gt;29, 'Raw Data'!$E310&gt;29), 'Raw Data'!AT310, 0)</f>
        <v/>
      </c>
      <c r="AV315" s="2">
        <f>IF($A315, 1, 0)</f>
        <v/>
      </c>
      <c r="AW315">
        <f>IF(AU315=0, 'Raw Data'!AU310, 0)</f>
        <v/>
      </c>
      <c r="AX315" s="2">
        <f>IF($A315, 1, 0)</f>
        <v/>
      </c>
      <c r="AY315">
        <f>IF(ISNUMBER('Raw Data'!D310), IF(_xlfn.XLOOKUP(SMALL('Raw Data'!K310:N310, 1), K315:Q315, K315:Q315, 0)&gt;0, SMALL('Raw Data'!K310:N310, 1), 0), 0)</f>
        <v/>
      </c>
      <c r="AZ315" s="2">
        <f>IF($A315, 1, 0)</f>
        <v/>
      </c>
      <c r="BA315">
        <f>IF(ISNUMBER('Raw Data'!D310), IF(_xlfn.XLOOKUP(SMALL('Raw Data'!K310:N310, 2), K315:Q315, K315:Q315, 0)&gt;0, SMALL('Raw Data'!K310:N310, 2), 0), 0)</f>
        <v/>
      </c>
      <c r="BB315" s="2">
        <f>IF($A315, 1, 0)</f>
        <v/>
      </c>
      <c r="BC315">
        <f>IF(ISNUMBER('Raw Data'!D310), IF(_xlfn.XLOOKUP(SMALL('Raw Data'!K310:N310, 3), K315:Q315, K315:Q315, 0)&gt;0, SMALL('Raw Data'!K310:N310, 3), 0), 0)</f>
        <v/>
      </c>
      <c r="BD315" s="2">
        <f>IF($A315, 1, 0)</f>
        <v/>
      </c>
      <c r="BE315">
        <f>IF(ISNUMBER('Raw Data'!D310), IF(_xlfn.XLOOKUP(SMALL('Raw Data'!K310:N310, 4), K315:Q315, K315:Q315, 0)&gt;0, SMALL('Raw Data'!K310:N310, 4), 0), 0)</f>
        <v/>
      </c>
      <c r="BF315" s="2">
        <f>IF($A315, 1, 0)</f>
        <v/>
      </c>
      <c r="BG315">
        <f>IF(AND('Raw Data'!I310&lt;'Raw Data'!J310, 'Raw Data'!D310&gt;'Raw Data'!E310), 'Raw Data'!I310, IF(AND('Raw Data'!J310&lt;'Raw Data'!I310, 'Raw Data'!E310&gt;'Raw Data'!D310), 'Raw Data'!J310, 0))</f>
        <v/>
      </c>
      <c r="BH315">
        <f>IF(OR(AND('Raw Data'!I310&lt;'Raw Data'!J310, 'Raw Data'!I310&gt;BH$1), AND('Raw Data'!J310&lt;'Raw Data'!I310, 'Raw Data'!J310&gt;BH$1)), 1, 0)</f>
        <v/>
      </c>
      <c r="BI315">
        <f>IF(AND(BH315, ABS('Raw Data'!D310-'Raw Data'!E310)&lt;4), 'Raw Data'!Z310, 0)</f>
        <v/>
      </c>
      <c r="BJ315">
        <f>IF('Raw Data'!F310&gt;Analysis!BJ$1, 1, 0)</f>
        <v/>
      </c>
      <c r="BK315">
        <f>IF(BJ315, AQ315, 0)</f>
        <v/>
      </c>
      <c r="BL315">
        <f>IF(AND('Raw Data'!F310&lt;Analysis!BL$1, ISBLANK('Raw Data'!F310)=FALSE), 1, 0)</f>
        <v/>
      </c>
      <c r="BM315">
        <f>IF(BL315, AS315, 0)</f>
        <v/>
      </c>
      <c r="BN315">
        <f>IF(AND('Raw Data'!F310&lt;Analysis!BN$1, ISBLANK('Raw Data'!F310)=FALSE), 1, 0)</f>
        <v/>
      </c>
      <c r="BO315">
        <f>IF(BN315, AI315, 0)</f>
        <v/>
      </c>
    </row>
    <row r="316">
      <c r="A316" s="2">
        <f>'Raw Data'!A311</f>
        <v/>
      </c>
      <c r="B316" s="2">
        <f>IF(A316, 1, 0)</f>
        <v/>
      </c>
      <c r="C316">
        <f>IF('Raw Data'!D311&lt;'Raw Data'!E311, 'Raw Data'!J311, 0)</f>
        <v/>
      </c>
      <c r="D316" s="2">
        <f>IF(A316, 1, 0)</f>
        <v/>
      </c>
      <c r="E316">
        <f>IF('Raw Data'!D311&gt;'Raw Data'!E311, 'Raw Data'!I311, 0)</f>
        <v/>
      </c>
      <c r="F316" s="2">
        <f>IF('Raw Data'!F311&gt;0, 1, 0)</f>
        <v/>
      </c>
      <c r="G316">
        <f>IF(SUM('Raw Data'!D311:E311)&lt;'Raw Data'!F311, 'Raw Data'!H311, 0)</f>
        <v/>
      </c>
      <c r="H316">
        <f>IF('Raw Data'!F311&gt;0, 1, 0)</f>
        <v/>
      </c>
      <c r="I316">
        <f>IF(SUM('Raw Data'!D311:E311)&gt;'Raw Data'!F311, 'Raw Data'!G311, 0)</f>
        <v/>
      </c>
      <c r="J316" s="2">
        <f>IF($A316, 1, 0)</f>
        <v/>
      </c>
      <c r="K316">
        <f>IF(AND('Raw Data'!D311&gt;'Raw Data'!E311, ABS('Raw Data'!D311-'Raw Data'!E311)&lt;14), 'Raw Data'!K311, 0)</f>
        <v/>
      </c>
      <c r="L316" s="2">
        <f>IF($A316, 1, 0)</f>
        <v/>
      </c>
      <c r="M316">
        <f>IF(AND('Raw Data'!D311&gt;'Raw Data'!E311, ABS('Raw Data'!D311-'Raw Data'!E311)&gt;13), 'Raw Data'!L311, 0)</f>
        <v/>
      </c>
      <c r="N316" s="2">
        <f>IF($A316, 1, 0)</f>
        <v/>
      </c>
      <c r="O316">
        <f>IF(AND('Raw Data'!E311&gt;'Raw Data'!D311, ABS('Raw Data'!E311-'Raw Data'!D311)&lt;14), 'Raw Data'!M311, 0)</f>
        <v/>
      </c>
      <c r="P316" s="2">
        <f>IF($A316, 1, 0)</f>
        <v/>
      </c>
      <c r="Q316">
        <f>IF(AND('Raw Data'!E311&gt;'Raw Data'!D311, ABS('Raw Data'!E311-'Raw Data'!D311)&gt;13), 'Raw Data'!N311, 0)</f>
        <v/>
      </c>
      <c r="R316" s="2">
        <f>IF($A316, 1, 0)</f>
        <v/>
      </c>
      <c r="S316">
        <f>IF(AND('Raw Data'!D311&gt;'Raw Data'!E311, ABS('Raw Data'!E311-'Raw Data'!D311)&gt;7), 'Raw Data'!V311, 0)</f>
        <v/>
      </c>
      <c r="T316" s="2">
        <f>IF($A316, 1, 0)</f>
        <v/>
      </c>
      <c r="U316">
        <f>IF(ABS('Raw Data'!D311-'Raw Data'!E311)&lt;8, 'Raw Data'!W311, 0)</f>
        <v/>
      </c>
      <c r="V316" s="2">
        <f>IF($A316, 1, 0)</f>
        <v/>
      </c>
      <c r="W316">
        <f>IF(AND('Raw Data'!E311&gt;'Raw Data'!D311, ABS('Raw Data'!E311-'Raw Data'!D311)&gt;7), 'Raw Data'!X311, 0)</f>
        <v/>
      </c>
      <c r="X316" s="2">
        <f>IF($A316, 1, 0)</f>
        <v/>
      </c>
      <c r="Y316">
        <f>IF(AND('Raw Data'!D311&gt;'Raw Data'!E311, ABS('Raw Data'!E311-'Raw Data'!D311)&gt;3), 'Raw Data'!Y311, 0)</f>
        <v/>
      </c>
      <c r="Z316" s="2">
        <f>IF($A316, 1, 0)</f>
        <v/>
      </c>
      <c r="AA316">
        <f>IF(ABS('Raw Data'!D311-'Raw Data'!E311)&lt;4, 'Raw Data'!Z311, 0)</f>
        <v/>
      </c>
      <c r="AB316" s="2">
        <f>IF($A316, 1, 0)</f>
        <v/>
      </c>
      <c r="AC316">
        <f>IF(AND('Raw Data'!E311&gt;'Raw Data'!D311, ABS('Raw Data'!E311-'Raw Data'!D311)&gt;7), 'Raw Data'!AA311, 0)</f>
        <v/>
      </c>
      <c r="AD316" s="2">
        <f>IF($A316, 1, 0)</f>
        <v/>
      </c>
      <c r="AE316">
        <f>IF(AND('Raw Data'!D311&gt;9, 'Raw Data'!E311&gt;9), 'Raw Data'!AL311, 0)</f>
        <v/>
      </c>
      <c r="AF316" s="2">
        <f>IF($A316, 1, 0)</f>
        <v/>
      </c>
      <c r="AG316">
        <f>IF(AE316=0, 'Raw Data'!AM311, 0)</f>
        <v/>
      </c>
      <c r="AH316" s="2">
        <f>IF($A316, 1, 0)</f>
        <v/>
      </c>
      <c r="AI316">
        <f>IF(AND('Raw Data'!$D311&gt;14, 'Raw Data'!$E311&gt;14), 'Raw Data'!AN311, 0)</f>
        <v/>
      </c>
      <c r="AJ316" s="2">
        <f>IF($A316, 1, 0)</f>
        <v/>
      </c>
      <c r="AK316">
        <f>IF(AI316=0, 'Raw Data'!AO311, 0)</f>
        <v/>
      </c>
      <c r="AL316" s="2">
        <f>IF($A316, 1, 0)</f>
        <v/>
      </c>
      <c r="AM316">
        <f>IF(AND('Raw Data'!$D311&gt;19, 'Raw Data'!$E311&gt;19), 'Raw Data'!AP311, 0)</f>
        <v/>
      </c>
      <c r="AN316" s="2">
        <f>IF($A316, 1, 0)</f>
        <v/>
      </c>
      <c r="AO316">
        <f>IF(AM316=0, 'Raw Data'!AQ311, 0)</f>
        <v/>
      </c>
      <c r="AP316" s="2">
        <f>IF($A316, 1, 0)</f>
        <v/>
      </c>
      <c r="AQ316">
        <f>IF(AND('Raw Data'!$D311&gt;24, 'Raw Data'!$E311&gt;24), 'Raw Data'!AR311, 0)</f>
        <v/>
      </c>
      <c r="AR316" s="2">
        <f>IF($A316, 1, 0)</f>
        <v/>
      </c>
      <c r="AS316">
        <f>IF(AQ316=0, 'Raw Data'!AS311, 0)</f>
        <v/>
      </c>
      <c r="AT316" s="2">
        <f>IF($A316, 1, 0)</f>
        <v/>
      </c>
      <c r="AU316">
        <f>IF(AND('Raw Data'!$D311&gt;29, 'Raw Data'!$E311&gt;29), 'Raw Data'!AT311, 0)</f>
        <v/>
      </c>
      <c r="AV316" s="2">
        <f>IF($A316, 1, 0)</f>
        <v/>
      </c>
      <c r="AW316">
        <f>IF(AU316=0, 'Raw Data'!AU311, 0)</f>
        <v/>
      </c>
      <c r="AX316" s="2">
        <f>IF($A316, 1, 0)</f>
        <v/>
      </c>
      <c r="AY316">
        <f>IF(ISNUMBER('Raw Data'!D311), IF(_xlfn.XLOOKUP(SMALL('Raw Data'!K311:N311, 1), K316:Q316, K316:Q316, 0)&gt;0, SMALL('Raw Data'!K311:N311, 1), 0), 0)</f>
        <v/>
      </c>
      <c r="AZ316" s="2">
        <f>IF($A316, 1, 0)</f>
        <v/>
      </c>
      <c r="BA316">
        <f>IF(ISNUMBER('Raw Data'!D311), IF(_xlfn.XLOOKUP(SMALL('Raw Data'!K311:N311, 2), K316:Q316, K316:Q316, 0)&gt;0, SMALL('Raw Data'!K311:N311, 2), 0), 0)</f>
        <v/>
      </c>
      <c r="BB316" s="2">
        <f>IF($A316, 1, 0)</f>
        <v/>
      </c>
      <c r="BC316">
        <f>IF(ISNUMBER('Raw Data'!D311), IF(_xlfn.XLOOKUP(SMALL('Raw Data'!K311:N311, 3), K316:Q316, K316:Q316, 0)&gt;0, SMALL('Raw Data'!K311:N311, 3), 0), 0)</f>
        <v/>
      </c>
      <c r="BD316" s="2">
        <f>IF($A316, 1, 0)</f>
        <v/>
      </c>
      <c r="BE316">
        <f>IF(ISNUMBER('Raw Data'!D311), IF(_xlfn.XLOOKUP(SMALL('Raw Data'!K311:N311, 4), K316:Q316, K316:Q316, 0)&gt;0, SMALL('Raw Data'!K311:N311, 4), 0), 0)</f>
        <v/>
      </c>
      <c r="BF316" s="2">
        <f>IF($A316, 1, 0)</f>
        <v/>
      </c>
      <c r="BG316">
        <f>IF(AND('Raw Data'!I311&lt;'Raw Data'!J311, 'Raw Data'!D311&gt;'Raw Data'!E311), 'Raw Data'!I311, IF(AND('Raw Data'!J311&lt;'Raw Data'!I311, 'Raw Data'!E311&gt;'Raw Data'!D311), 'Raw Data'!J311, 0))</f>
        <v/>
      </c>
      <c r="BH316">
        <f>IF(OR(AND('Raw Data'!I311&lt;'Raw Data'!J311, 'Raw Data'!I311&gt;BH$1), AND('Raw Data'!J311&lt;'Raw Data'!I311, 'Raw Data'!J311&gt;BH$1)), 1, 0)</f>
        <v/>
      </c>
      <c r="BI316">
        <f>IF(AND(BH316, ABS('Raw Data'!D311-'Raw Data'!E311)&lt;4), 'Raw Data'!Z311, 0)</f>
        <v/>
      </c>
      <c r="BJ316">
        <f>IF('Raw Data'!F311&gt;Analysis!BJ$1, 1, 0)</f>
        <v/>
      </c>
      <c r="BK316">
        <f>IF(BJ316, AQ316, 0)</f>
        <v/>
      </c>
      <c r="BL316">
        <f>IF(AND('Raw Data'!F311&lt;Analysis!BL$1, ISBLANK('Raw Data'!F311)=FALSE), 1, 0)</f>
        <v/>
      </c>
      <c r="BM316">
        <f>IF(BL316, AS316, 0)</f>
        <v/>
      </c>
      <c r="BN316">
        <f>IF(AND('Raw Data'!F311&lt;Analysis!BN$1, ISBLANK('Raw Data'!F311)=FALSE), 1, 0)</f>
        <v/>
      </c>
      <c r="BO316">
        <f>IF(BN316, AI316, 0)</f>
        <v/>
      </c>
    </row>
    <row r="317">
      <c r="A317" s="2">
        <f>'Raw Data'!A312</f>
        <v/>
      </c>
      <c r="B317" s="2">
        <f>IF(A317, 1, 0)</f>
        <v/>
      </c>
      <c r="C317">
        <f>IF('Raw Data'!D312&lt;'Raw Data'!E312, 'Raw Data'!J312, 0)</f>
        <v/>
      </c>
      <c r="D317" s="2">
        <f>IF(A317, 1, 0)</f>
        <v/>
      </c>
      <c r="E317">
        <f>IF('Raw Data'!D312&gt;'Raw Data'!E312, 'Raw Data'!I312, 0)</f>
        <v/>
      </c>
      <c r="F317" s="2">
        <f>IF('Raw Data'!F312&gt;0, 1, 0)</f>
        <v/>
      </c>
      <c r="G317">
        <f>IF(SUM('Raw Data'!D312:E312)&lt;'Raw Data'!F312, 'Raw Data'!H312, 0)</f>
        <v/>
      </c>
      <c r="H317">
        <f>IF('Raw Data'!F312&gt;0, 1, 0)</f>
        <v/>
      </c>
      <c r="I317">
        <f>IF(SUM('Raw Data'!D312:E312)&gt;'Raw Data'!F312, 'Raw Data'!G312, 0)</f>
        <v/>
      </c>
      <c r="J317" s="2">
        <f>IF($A317, 1, 0)</f>
        <v/>
      </c>
      <c r="K317">
        <f>IF(AND('Raw Data'!D312&gt;'Raw Data'!E312, ABS('Raw Data'!D312-'Raw Data'!E312)&lt;14), 'Raw Data'!K312, 0)</f>
        <v/>
      </c>
      <c r="L317" s="2">
        <f>IF($A317, 1, 0)</f>
        <v/>
      </c>
      <c r="M317">
        <f>IF(AND('Raw Data'!D312&gt;'Raw Data'!E312, ABS('Raw Data'!D312-'Raw Data'!E312)&gt;13), 'Raw Data'!L312, 0)</f>
        <v/>
      </c>
      <c r="N317" s="2">
        <f>IF($A317, 1, 0)</f>
        <v/>
      </c>
      <c r="O317">
        <f>IF(AND('Raw Data'!E312&gt;'Raw Data'!D312, ABS('Raw Data'!E312-'Raw Data'!D312)&lt;14), 'Raw Data'!M312, 0)</f>
        <v/>
      </c>
      <c r="P317" s="2">
        <f>IF($A317, 1, 0)</f>
        <v/>
      </c>
      <c r="Q317">
        <f>IF(AND('Raw Data'!E312&gt;'Raw Data'!D312, ABS('Raw Data'!E312-'Raw Data'!D312)&gt;13), 'Raw Data'!N312, 0)</f>
        <v/>
      </c>
      <c r="R317" s="2">
        <f>IF($A317, 1, 0)</f>
        <v/>
      </c>
      <c r="S317">
        <f>IF(AND('Raw Data'!D312&gt;'Raw Data'!E312, ABS('Raw Data'!E312-'Raw Data'!D312)&gt;7), 'Raw Data'!V312, 0)</f>
        <v/>
      </c>
      <c r="T317" s="2">
        <f>IF($A317, 1, 0)</f>
        <v/>
      </c>
      <c r="U317">
        <f>IF(ABS('Raw Data'!D312-'Raw Data'!E312)&lt;8, 'Raw Data'!W312, 0)</f>
        <v/>
      </c>
      <c r="V317" s="2">
        <f>IF($A317, 1, 0)</f>
        <v/>
      </c>
      <c r="W317">
        <f>IF(AND('Raw Data'!E312&gt;'Raw Data'!D312, ABS('Raw Data'!E312-'Raw Data'!D312)&gt;7), 'Raw Data'!X312, 0)</f>
        <v/>
      </c>
      <c r="X317" s="2">
        <f>IF($A317, 1, 0)</f>
        <v/>
      </c>
      <c r="Y317">
        <f>IF(AND('Raw Data'!D312&gt;'Raw Data'!E312, ABS('Raw Data'!E312-'Raw Data'!D312)&gt;3), 'Raw Data'!Y312, 0)</f>
        <v/>
      </c>
      <c r="Z317" s="2">
        <f>IF($A317, 1, 0)</f>
        <v/>
      </c>
      <c r="AA317">
        <f>IF(ABS('Raw Data'!D312-'Raw Data'!E312)&lt;4, 'Raw Data'!Z312, 0)</f>
        <v/>
      </c>
      <c r="AB317" s="2">
        <f>IF($A317, 1, 0)</f>
        <v/>
      </c>
      <c r="AC317">
        <f>IF(AND('Raw Data'!E312&gt;'Raw Data'!D312, ABS('Raw Data'!E312-'Raw Data'!D312)&gt;7), 'Raw Data'!AA312, 0)</f>
        <v/>
      </c>
      <c r="AD317" s="2">
        <f>IF($A317, 1, 0)</f>
        <v/>
      </c>
      <c r="AE317">
        <f>IF(AND('Raw Data'!D312&gt;9, 'Raw Data'!E312&gt;9), 'Raw Data'!AL312, 0)</f>
        <v/>
      </c>
      <c r="AF317" s="2">
        <f>IF($A317, 1, 0)</f>
        <v/>
      </c>
      <c r="AG317">
        <f>IF(AE317=0, 'Raw Data'!AM312, 0)</f>
        <v/>
      </c>
      <c r="AH317" s="2">
        <f>IF($A317, 1, 0)</f>
        <v/>
      </c>
      <c r="AI317">
        <f>IF(AND('Raw Data'!$D312&gt;14, 'Raw Data'!$E312&gt;14), 'Raw Data'!AN312, 0)</f>
        <v/>
      </c>
      <c r="AJ317" s="2">
        <f>IF($A317, 1, 0)</f>
        <v/>
      </c>
      <c r="AK317">
        <f>IF(AI317=0, 'Raw Data'!AO312, 0)</f>
        <v/>
      </c>
      <c r="AL317" s="2">
        <f>IF($A317, 1, 0)</f>
        <v/>
      </c>
      <c r="AM317">
        <f>IF(AND('Raw Data'!$D312&gt;19, 'Raw Data'!$E312&gt;19), 'Raw Data'!AP312, 0)</f>
        <v/>
      </c>
      <c r="AN317" s="2">
        <f>IF($A317, 1, 0)</f>
        <v/>
      </c>
      <c r="AO317">
        <f>IF(AM317=0, 'Raw Data'!AQ312, 0)</f>
        <v/>
      </c>
      <c r="AP317" s="2">
        <f>IF($A317, 1, 0)</f>
        <v/>
      </c>
      <c r="AQ317">
        <f>IF(AND('Raw Data'!$D312&gt;24, 'Raw Data'!$E312&gt;24), 'Raw Data'!AR312, 0)</f>
        <v/>
      </c>
      <c r="AR317" s="2">
        <f>IF($A317, 1, 0)</f>
        <v/>
      </c>
      <c r="AS317">
        <f>IF(AQ317=0, 'Raw Data'!AS312, 0)</f>
        <v/>
      </c>
      <c r="AT317" s="2">
        <f>IF($A317, 1, 0)</f>
        <v/>
      </c>
      <c r="AU317">
        <f>IF(AND('Raw Data'!$D312&gt;29, 'Raw Data'!$E312&gt;29), 'Raw Data'!AT312, 0)</f>
        <v/>
      </c>
      <c r="AV317" s="2">
        <f>IF($A317, 1, 0)</f>
        <v/>
      </c>
      <c r="AW317">
        <f>IF(AU317=0, 'Raw Data'!AU312, 0)</f>
        <v/>
      </c>
      <c r="AX317" s="2">
        <f>IF($A317, 1, 0)</f>
        <v/>
      </c>
      <c r="AY317">
        <f>IF(ISNUMBER('Raw Data'!D312), IF(_xlfn.XLOOKUP(SMALL('Raw Data'!K312:N312, 1), K317:Q317, K317:Q317, 0)&gt;0, SMALL('Raw Data'!K312:N312, 1), 0), 0)</f>
        <v/>
      </c>
      <c r="AZ317" s="2">
        <f>IF($A317, 1, 0)</f>
        <v/>
      </c>
      <c r="BA317">
        <f>IF(ISNUMBER('Raw Data'!D312), IF(_xlfn.XLOOKUP(SMALL('Raw Data'!K312:N312, 2), K317:Q317, K317:Q317, 0)&gt;0, SMALL('Raw Data'!K312:N312, 2), 0), 0)</f>
        <v/>
      </c>
      <c r="BB317" s="2">
        <f>IF($A317, 1, 0)</f>
        <v/>
      </c>
      <c r="BC317">
        <f>IF(ISNUMBER('Raw Data'!D312), IF(_xlfn.XLOOKUP(SMALL('Raw Data'!K312:N312, 3), K317:Q317, K317:Q317, 0)&gt;0, SMALL('Raw Data'!K312:N312, 3), 0), 0)</f>
        <v/>
      </c>
      <c r="BD317" s="2">
        <f>IF($A317, 1, 0)</f>
        <v/>
      </c>
      <c r="BE317">
        <f>IF(ISNUMBER('Raw Data'!D312), IF(_xlfn.XLOOKUP(SMALL('Raw Data'!K312:N312, 4), K317:Q317, K317:Q317, 0)&gt;0, SMALL('Raw Data'!K312:N312, 4), 0), 0)</f>
        <v/>
      </c>
      <c r="BF317" s="2">
        <f>IF($A317, 1, 0)</f>
        <v/>
      </c>
      <c r="BG317">
        <f>IF(AND('Raw Data'!I312&lt;'Raw Data'!J312, 'Raw Data'!D312&gt;'Raw Data'!E312), 'Raw Data'!I312, IF(AND('Raw Data'!J312&lt;'Raw Data'!I312, 'Raw Data'!E312&gt;'Raw Data'!D312), 'Raw Data'!J312, 0))</f>
        <v/>
      </c>
      <c r="BH317">
        <f>IF(OR(AND('Raw Data'!I312&lt;'Raw Data'!J312, 'Raw Data'!I312&gt;BH$1), AND('Raw Data'!J312&lt;'Raw Data'!I312, 'Raw Data'!J312&gt;BH$1)), 1, 0)</f>
        <v/>
      </c>
      <c r="BI317">
        <f>IF(AND(BH317, ABS('Raw Data'!D312-'Raw Data'!E312)&lt;4), 'Raw Data'!Z312, 0)</f>
        <v/>
      </c>
      <c r="BJ317">
        <f>IF('Raw Data'!F312&gt;Analysis!BJ$1, 1, 0)</f>
        <v/>
      </c>
      <c r="BK317">
        <f>IF(BJ317, AQ317, 0)</f>
        <v/>
      </c>
      <c r="BL317">
        <f>IF(AND('Raw Data'!F312&lt;Analysis!BL$1, ISBLANK('Raw Data'!F312)=FALSE), 1, 0)</f>
        <v/>
      </c>
      <c r="BM317">
        <f>IF(BL317, AS317, 0)</f>
        <v/>
      </c>
      <c r="BN317">
        <f>IF(AND('Raw Data'!F312&lt;Analysis!BN$1, ISBLANK('Raw Data'!F312)=FALSE), 1, 0)</f>
        <v/>
      </c>
      <c r="BO317">
        <f>IF(BN317, AI317, 0)</f>
        <v/>
      </c>
    </row>
    <row r="318">
      <c r="A318" s="2">
        <f>'Raw Data'!A313</f>
        <v/>
      </c>
      <c r="B318" s="2">
        <f>IF(A318, 1, 0)</f>
        <v/>
      </c>
      <c r="C318">
        <f>IF('Raw Data'!D313&lt;'Raw Data'!E313, 'Raw Data'!J313, 0)</f>
        <v/>
      </c>
      <c r="D318" s="2">
        <f>IF(A318, 1, 0)</f>
        <v/>
      </c>
      <c r="E318">
        <f>IF('Raw Data'!D313&gt;'Raw Data'!E313, 'Raw Data'!I313, 0)</f>
        <v/>
      </c>
      <c r="F318" s="2">
        <f>IF('Raw Data'!F313&gt;0, 1, 0)</f>
        <v/>
      </c>
      <c r="G318">
        <f>IF(SUM('Raw Data'!D313:E313)&lt;'Raw Data'!F313, 'Raw Data'!H313, 0)</f>
        <v/>
      </c>
      <c r="H318">
        <f>IF('Raw Data'!F313&gt;0, 1, 0)</f>
        <v/>
      </c>
      <c r="I318">
        <f>IF(SUM('Raw Data'!D313:E313)&gt;'Raw Data'!F313, 'Raw Data'!G313, 0)</f>
        <v/>
      </c>
      <c r="J318" s="2">
        <f>IF($A318, 1, 0)</f>
        <v/>
      </c>
      <c r="K318">
        <f>IF(AND('Raw Data'!D313&gt;'Raw Data'!E313, ABS('Raw Data'!D313-'Raw Data'!E313)&lt;14), 'Raw Data'!K313, 0)</f>
        <v/>
      </c>
      <c r="L318" s="2">
        <f>IF($A318, 1, 0)</f>
        <v/>
      </c>
      <c r="M318">
        <f>IF(AND('Raw Data'!D313&gt;'Raw Data'!E313, ABS('Raw Data'!D313-'Raw Data'!E313)&gt;13), 'Raw Data'!L313, 0)</f>
        <v/>
      </c>
      <c r="N318" s="2">
        <f>IF($A318, 1, 0)</f>
        <v/>
      </c>
      <c r="O318">
        <f>IF(AND('Raw Data'!E313&gt;'Raw Data'!D313, ABS('Raw Data'!E313-'Raw Data'!D313)&lt;14), 'Raw Data'!M313, 0)</f>
        <v/>
      </c>
      <c r="P318" s="2">
        <f>IF($A318, 1, 0)</f>
        <v/>
      </c>
      <c r="Q318">
        <f>IF(AND('Raw Data'!E313&gt;'Raw Data'!D313, ABS('Raw Data'!E313-'Raw Data'!D313)&gt;13), 'Raw Data'!N313, 0)</f>
        <v/>
      </c>
      <c r="R318" s="2">
        <f>IF($A318, 1, 0)</f>
        <v/>
      </c>
      <c r="S318">
        <f>IF(AND('Raw Data'!D313&gt;'Raw Data'!E313, ABS('Raw Data'!E313-'Raw Data'!D313)&gt;7), 'Raw Data'!V313, 0)</f>
        <v/>
      </c>
      <c r="T318" s="2">
        <f>IF($A318, 1, 0)</f>
        <v/>
      </c>
      <c r="U318">
        <f>IF(ABS('Raw Data'!D313-'Raw Data'!E313)&lt;8, 'Raw Data'!W313, 0)</f>
        <v/>
      </c>
      <c r="V318" s="2">
        <f>IF($A318, 1, 0)</f>
        <v/>
      </c>
      <c r="W318">
        <f>IF(AND('Raw Data'!E313&gt;'Raw Data'!D313, ABS('Raw Data'!E313-'Raw Data'!D313)&gt;7), 'Raw Data'!X313, 0)</f>
        <v/>
      </c>
      <c r="X318" s="2">
        <f>IF($A318, 1, 0)</f>
        <v/>
      </c>
      <c r="Y318">
        <f>IF(AND('Raw Data'!D313&gt;'Raw Data'!E313, ABS('Raw Data'!E313-'Raw Data'!D313)&gt;3), 'Raw Data'!Y313, 0)</f>
        <v/>
      </c>
      <c r="Z318" s="2">
        <f>IF($A318, 1, 0)</f>
        <v/>
      </c>
      <c r="AA318">
        <f>IF(ABS('Raw Data'!D313-'Raw Data'!E313)&lt;4, 'Raw Data'!Z313, 0)</f>
        <v/>
      </c>
      <c r="AB318" s="2">
        <f>IF($A318, 1, 0)</f>
        <v/>
      </c>
      <c r="AC318">
        <f>IF(AND('Raw Data'!E313&gt;'Raw Data'!D313, ABS('Raw Data'!E313-'Raw Data'!D313)&gt;7), 'Raw Data'!AA313, 0)</f>
        <v/>
      </c>
      <c r="AD318" s="2">
        <f>IF($A318, 1, 0)</f>
        <v/>
      </c>
      <c r="AE318">
        <f>IF(AND('Raw Data'!D313&gt;9, 'Raw Data'!E313&gt;9), 'Raw Data'!AL313, 0)</f>
        <v/>
      </c>
      <c r="AF318" s="2">
        <f>IF($A318, 1, 0)</f>
        <v/>
      </c>
      <c r="AG318">
        <f>IF(AE318=0, 'Raw Data'!AM313, 0)</f>
        <v/>
      </c>
      <c r="AH318" s="2">
        <f>IF($A318, 1, 0)</f>
        <v/>
      </c>
      <c r="AI318">
        <f>IF(AND('Raw Data'!$D313&gt;14, 'Raw Data'!$E313&gt;14), 'Raw Data'!AN313, 0)</f>
        <v/>
      </c>
      <c r="AJ318" s="2">
        <f>IF($A318, 1, 0)</f>
        <v/>
      </c>
      <c r="AK318">
        <f>IF(AI318=0, 'Raw Data'!AO313, 0)</f>
        <v/>
      </c>
      <c r="AL318" s="2">
        <f>IF($A318, 1, 0)</f>
        <v/>
      </c>
      <c r="AM318">
        <f>IF(AND('Raw Data'!$D313&gt;19, 'Raw Data'!$E313&gt;19), 'Raw Data'!AP313, 0)</f>
        <v/>
      </c>
      <c r="AN318" s="2">
        <f>IF($A318, 1, 0)</f>
        <v/>
      </c>
      <c r="AO318">
        <f>IF(AM318=0, 'Raw Data'!AQ313, 0)</f>
        <v/>
      </c>
      <c r="AP318" s="2">
        <f>IF($A318, 1, 0)</f>
        <v/>
      </c>
      <c r="AQ318">
        <f>IF(AND('Raw Data'!$D313&gt;24, 'Raw Data'!$E313&gt;24), 'Raw Data'!AR313, 0)</f>
        <v/>
      </c>
      <c r="AR318" s="2">
        <f>IF($A318, 1, 0)</f>
        <v/>
      </c>
      <c r="AS318">
        <f>IF(AQ318=0, 'Raw Data'!AS313, 0)</f>
        <v/>
      </c>
      <c r="AT318" s="2">
        <f>IF($A318, 1, 0)</f>
        <v/>
      </c>
      <c r="AU318">
        <f>IF(AND('Raw Data'!$D313&gt;29, 'Raw Data'!$E313&gt;29), 'Raw Data'!AT313, 0)</f>
        <v/>
      </c>
      <c r="AV318" s="2">
        <f>IF($A318, 1, 0)</f>
        <v/>
      </c>
      <c r="AW318">
        <f>IF(AU318=0, 'Raw Data'!AU313, 0)</f>
        <v/>
      </c>
      <c r="AX318" s="2">
        <f>IF($A318, 1, 0)</f>
        <v/>
      </c>
      <c r="AY318">
        <f>IF(ISNUMBER('Raw Data'!D313), IF(_xlfn.XLOOKUP(SMALL('Raw Data'!K313:N313, 1), K318:Q318, K318:Q318, 0)&gt;0, SMALL('Raw Data'!K313:N313, 1), 0), 0)</f>
        <v/>
      </c>
      <c r="AZ318" s="2">
        <f>IF($A318, 1, 0)</f>
        <v/>
      </c>
      <c r="BA318">
        <f>IF(ISNUMBER('Raw Data'!D313), IF(_xlfn.XLOOKUP(SMALL('Raw Data'!K313:N313, 2), K318:Q318, K318:Q318, 0)&gt;0, SMALL('Raw Data'!K313:N313, 2), 0), 0)</f>
        <v/>
      </c>
      <c r="BB318" s="2">
        <f>IF($A318, 1, 0)</f>
        <v/>
      </c>
      <c r="BC318">
        <f>IF(ISNUMBER('Raw Data'!D313), IF(_xlfn.XLOOKUP(SMALL('Raw Data'!K313:N313, 3), K318:Q318, K318:Q318, 0)&gt;0, SMALL('Raw Data'!K313:N313, 3), 0), 0)</f>
        <v/>
      </c>
      <c r="BD318" s="2">
        <f>IF($A318, 1, 0)</f>
        <v/>
      </c>
      <c r="BE318">
        <f>IF(ISNUMBER('Raw Data'!D313), IF(_xlfn.XLOOKUP(SMALL('Raw Data'!K313:N313, 4), K318:Q318, K318:Q318, 0)&gt;0, SMALL('Raw Data'!K313:N313, 4), 0), 0)</f>
        <v/>
      </c>
      <c r="BF318" s="2">
        <f>IF($A318, 1, 0)</f>
        <v/>
      </c>
      <c r="BG318">
        <f>IF(AND('Raw Data'!I313&lt;'Raw Data'!J313, 'Raw Data'!D313&gt;'Raw Data'!E313), 'Raw Data'!I313, IF(AND('Raw Data'!J313&lt;'Raw Data'!I313, 'Raw Data'!E313&gt;'Raw Data'!D313), 'Raw Data'!J313, 0))</f>
        <v/>
      </c>
      <c r="BH318">
        <f>IF(OR(AND('Raw Data'!I313&lt;'Raw Data'!J313, 'Raw Data'!I313&gt;BH$1), AND('Raw Data'!J313&lt;'Raw Data'!I313, 'Raw Data'!J313&gt;BH$1)), 1, 0)</f>
        <v/>
      </c>
      <c r="BI318">
        <f>IF(AND(BH318, ABS('Raw Data'!D313-'Raw Data'!E313)&lt;4), 'Raw Data'!Z313, 0)</f>
        <v/>
      </c>
      <c r="BJ318">
        <f>IF('Raw Data'!F313&gt;Analysis!BJ$1, 1, 0)</f>
        <v/>
      </c>
      <c r="BK318">
        <f>IF(BJ318, AQ318, 0)</f>
        <v/>
      </c>
      <c r="BL318">
        <f>IF(AND('Raw Data'!F313&lt;Analysis!BL$1, ISBLANK('Raw Data'!F313)=FALSE), 1, 0)</f>
        <v/>
      </c>
      <c r="BM318">
        <f>IF(BL318, AS318, 0)</f>
        <v/>
      </c>
      <c r="BN318">
        <f>IF(AND('Raw Data'!F313&lt;Analysis!BN$1, ISBLANK('Raw Data'!F313)=FALSE), 1, 0)</f>
        <v/>
      </c>
      <c r="BO318">
        <f>IF(BN318, AI318, 0)</f>
        <v/>
      </c>
    </row>
    <row r="319">
      <c r="A319" s="2">
        <f>'Raw Data'!A314</f>
        <v/>
      </c>
      <c r="B319" s="2">
        <f>IF(A319, 1, 0)</f>
        <v/>
      </c>
      <c r="C319">
        <f>IF('Raw Data'!D314&lt;'Raw Data'!E314, 'Raw Data'!J314, 0)</f>
        <v/>
      </c>
      <c r="D319" s="2">
        <f>IF(A319, 1, 0)</f>
        <v/>
      </c>
      <c r="E319">
        <f>IF('Raw Data'!D314&gt;'Raw Data'!E314, 'Raw Data'!I314, 0)</f>
        <v/>
      </c>
      <c r="F319" s="2">
        <f>IF('Raw Data'!F314&gt;0, 1, 0)</f>
        <v/>
      </c>
      <c r="G319">
        <f>IF(SUM('Raw Data'!D314:E314)&lt;'Raw Data'!F314, 'Raw Data'!H314, 0)</f>
        <v/>
      </c>
      <c r="H319">
        <f>IF('Raw Data'!F314&gt;0, 1, 0)</f>
        <v/>
      </c>
      <c r="I319">
        <f>IF(SUM('Raw Data'!D314:E314)&gt;'Raw Data'!F314, 'Raw Data'!G314, 0)</f>
        <v/>
      </c>
      <c r="J319" s="2">
        <f>IF($A319, 1, 0)</f>
        <v/>
      </c>
      <c r="K319">
        <f>IF(AND('Raw Data'!D314&gt;'Raw Data'!E314, ABS('Raw Data'!D314-'Raw Data'!E314)&lt;14), 'Raw Data'!K314, 0)</f>
        <v/>
      </c>
      <c r="L319" s="2">
        <f>IF($A319, 1, 0)</f>
        <v/>
      </c>
      <c r="M319">
        <f>IF(AND('Raw Data'!D314&gt;'Raw Data'!E314, ABS('Raw Data'!D314-'Raw Data'!E314)&gt;13), 'Raw Data'!L314, 0)</f>
        <v/>
      </c>
      <c r="N319" s="2">
        <f>IF($A319, 1, 0)</f>
        <v/>
      </c>
      <c r="O319">
        <f>IF(AND('Raw Data'!E314&gt;'Raw Data'!D314, ABS('Raw Data'!E314-'Raw Data'!D314)&lt;14), 'Raw Data'!M314, 0)</f>
        <v/>
      </c>
      <c r="P319" s="2">
        <f>IF($A319, 1, 0)</f>
        <v/>
      </c>
      <c r="Q319">
        <f>IF(AND('Raw Data'!E314&gt;'Raw Data'!D314, ABS('Raw Data'!E314-'Raw Data'!D314)&gt;13), 'Raw Data'!N314, 0)</f>
        <v/>
      </c>
      <c r="R319" s="2">
        <f>IF($A319, 1, 0)</f>
        <v/>
      </c>
      <c r="S319">
        <f>IF(AND('Raw Data'!D314&gt;'Raw Data'!E314, ABS('Raw Data'!E314-'Raw Data'!D314)&gt;7), 'Raw Data'!V314, 0)</f>
        <v/>
      </c>
      <c r="T319" s="2">
        <f>IF($A319, 1, 0)</f>
        <v/>
      </c>
      <c r="U319">
        <f>IF(ABS('Raw Data'!D314-'Raw Data'!E314)&lt;8, 'Raw Data'!W314, 0)</f>
        <v/>
      </c>
      <c r="V319" s="2">
        <f>IF($A319, 1, 0)</f>
        <v/>
      </c>
      <c r="W319">
        <f>IF(AND('Raw Data'!E314&gt;'Raw Data'!D314, ABS('Raw Data'!E314-'Raw Data'!D314)&gt;7), 'Raw Data'!X314, 0)</f>
        <v/>
      </c>
      <c r="X319" s="2">
        <f>IF($A319, 1, 0)</f>
        <v/>
      </c>
      <c r="Y319">
        <f>IF(AND('Raw Data'!D314&gt;'Raw Data'!E314, ABS('Raw Data'!E314-'Raw Data'!D314)&gt;3), 'Raw Data'!Y314, 0)</f>
        <v/>
      </c>
      <c r="Z319" s="2">
        <f>IF($A319, 1, 0)</f>
        <v/>
      </c>
      <c r="AA319">
        <f>IF(ABS('Raw Data'!D314-'Raw Data'!E314)&lt;4, 'Raw Data'!Z314, 0)</f>
        <v/>
      </c>
      <c r="AB319" s="2">
        <f>IF($A319, 1, 0)</f>
        <v/>
      </c>
      <c r="AC319">
        <f>IF(AND('Raw Data'!E314&gt;'Raw Data'!D314, ABS('Raw Data'!E314-'Raw Data'!D314)&gt;7), 'Raw Data'!AA314, 0)</f>
        <v/>
      </c>
      <c r="AD319" s="2">
        <f>IF($A319, 1, 0)</f>
        <v/>
      </c>
      <c r="AE319">
        <f>IF(AND('Raw Data'!D314&gt;9, 'Raw Data'!E314&gt;9), 'Raw Data'!AL314, 0)</f>
        <v/>
      </c>
      <c r="AF319" s="2">
        <f>IF($A319, 1, 0)</f>
        <v/>
      </c>
      <c r="AG319">
        <f>IF(AE319=0, 'Raw Data'!AM314, 0)</f>
        <v/>
      </c>
      <c r="AH319" s="2">
        <f>IF($A319, 1, 0)</f>
        <v/>
      </c>
      <c r="AI319">
        <f>IF(AND('Raw Data'!$D314&gt;14, 'Raw Data'!$E314&gt;14), 'Raw Data'!AN314, 0)</f>
        <v/>
      </c>
      <c r="AJ319" s="2">
        <f>IF($A319, 1, 0)</f>
        <v/>
      </c>
      <c r="AK319">
        <f>IF(AI319=0, 'Raw Data'!AO314, 0)</f>
        <v/>
      </c>
      <c r="AL319" s="2">
        <f>IF($A319, 1, 0)</f>
        <v/>
      </c>
      <c r="AM319">
        <f>IF(AND('Raw Data'!$D314&gt;19, 'Raw Data'!$E314&gt;19), 'Raw Data'!AP314, 0)</f>
        <v/>
      </c>
      <c r="AN319" s="2">
        <f>IF($A319, 1, 0)</f>
        <v/>
      </c>
      <c r="AO319">
        <f>IF(AM319=0, 'Raw Data'!AQ314, 0)</f>
        <v/>
      </c>
      <c r="AP319" s="2">
        <f>IF($A319, 1, 0)</f>
        <v/>
      </c>
      <c r="AQ319">
        <f>IF(AND('Raw Data'!$D314&gt;24, 'Raw Data'!$E314&gt;24), 'Raw Data'!AR314, 0)</f>
        <v/>
      </c>
      <c r="AR319" s="2">
        <f>IF($A319, 1, 0)</f>
        <v/>
      </c>
      <c r="AS319">
        <f>IF(AQ319=0, 'Raw Data'!AS314, 0)</f>
        <v/>
      </c>
      <c r="AT319" s="2">
        <f>IF($A319, 1, 0)</f>
        <v/>
      </c>
      <c r="AU319">
        <f>IF(AND('Raw Data'!$D314&gt;29, 'Raw Data'!$E314&gt;29), 'Raw Data'!AT314, 0)</f>
        <v/>
      </c>
      <c r="AV319" s="2">
        <f>IF($A319, 1, 0)</f>
        <v/>
      </c>
      <c r="AW319">
        <f>IF(AU319=0, 'Raw Data'!AU314, 0)</f>
        <v/>
      </c>
      <c r="AX319" s="2">
        <f>IF($A319, 1, 0)</f>
        <v/>
      </c>
      <c r="AY319">
        <f>IF(ISNUMBER('Raw Data'!D314), IF(_xlfn.XLOOKUP(SMALL('Raw Data'!K314:N314, 1), K319:Q319, K319:Q319, 0)&gt;0, SMALL('Raw Data'!K314:N314, 1), 0), 0)</f>
        <v/>
      </c>
      <c r="AZ319" s="2">
        <f>IF($A319, 1, 0)</f>
        <v/>
      </c>
      <c r="BA319">
        <f>IF(ISNUMBER('Raw Data'!D314), IF(_xlfn.XLOOKUP(SMALL('Raw Data'!K314:N314, 2), K319:Q319, K319:Q319, 0)&gt;0, SMALL('Raw Data'!K314:N314, 2), 0), 0)</f>
        <v/>
      </c>
      <c r="BB319" s="2">
        <f>IF($A319, 1, 0)</f>
        <v/>
      </c>
      <c r="BC319">
        <f>IF(ISNUMBER('Raw Data'!D314), IF(_xlfn.XLOOKUP(SMALL('Raw Data'!K314:N314, 3), K319:Q319, K319:Q319, 0)&gt;0, SMALL('Raw Data'!K314:N314, 3), 0), 0)</f>
        <v/>
      </c>
      <c r="BD319" s="2">
        <f>IF($A319, 1, 0)</f>
        <v/>
      </c>
      <c r="BE319">
        <f>IF(ISNUMBER('Raw Data'!D314), IF(_xlfn.XLOOKUP(SMALL('Raw Data'!K314:N314, 4), K319:Q319, K319:Q319, 0)&gt;0, SMALL('Raw Data'!K314:N314, 4), 0), 0)</f>
        <v/>
      </c>
      <c r="BF319" s="2">
        <f>IF($A319, 1, 0)</f>
        <v/>
      </c>
      <c r="BG319">
        <f>IF(AND('Raw Data'!I314&lt;'Raw Data'!J314, 'Raw Data'!D314&gt;'Raw Data'!E314), 'Raw Data'!I314, IF(AND('Raw Data'!J314&lt;'Raw Data'!I314, 'Raw Data'!E314&gt;'Raw Data'!D314), 'Raw Data'!J314, 0))</f>
        <v/>
      </c>
      <c r="BH319">
        <f>IF(OR(AND('Raw Data'!I314&lt;'Raw Data'!J314, 'Raw Data'!I314&gt;BH$1), AND('Raw Data'!J314&lt;'Raw Data'!I314, 'Raw Data'!J314&gt;BH$1)), 1, 0)</f>
        <v/>
      </c>
      <c r="BI319">
        <f>IF(AND(BH319, ABS('Raw Data'!D314-'Raw Data'!E314)&lt;4), 'Raw Data'!Z314, 0)</f>
        <v/>
      </c>
      <c r="BJ319">
        <f>IF('Raw Data'!F314&gt;Analysis!BJ$1, 1, 0)</f>
        <v/>
      </c>
      <c r="BK319">
        <f>IF(BJ319, AQ319, 0)</f>
        <v/>
      </c>
      <c r="BL319">
        <f>IF(AND('Raw Data'!F314&lt;Analysis!BL$1, ISBLANK('Raw Data'!F314)=FALSE), 1, 0)</f>
        <v/>
      </c>
      <c r="BM319">
        <f>IF(BL319, AS319, 0)</f>
        <v/>
      </c>
      <c r="BN319">
        <f>IF(AND('Raw Data'!F314&lt;Analysis!BN$1, ISBLANK('Raw Data'!F314)=FALSE), 1, 0)</f>
        <v/>
      </c>
      <c r="BO319">
        <f>IF(BN319, AI319, 0)</f>
        <v/>
      </c>
    </row>
    <row r="320">
      <c r="A320" s="2">
        <f>'Raw Data'!A315</f>
        <v/>
      </c>
      <c r="B320" s="2">
        <f>IF(A320, 1, 0)</f>
        <v/>
      </c>
      <c r="C320">
        <f>IF('Raw Data'!D315&lt;'Raw Data'!E315, 'Raw Data'!J315, 0)</f>
        <v/>
      </c>
      <c r="D320" s="2">
        <f>IF(A320, 1, 0)</f>
        <v/>
      </c>
      <c r="E320">
        <f>IF('Raw Data'!D315&gt;'Raw Data'!E315, 'Raw Data'!I315, 0)</f>
        <v/>
      </c>
      <c r="F320" s="2">
        <f>IF('Raw Data'!F315&gt;0, 1, 0)</f>
        <v/>
      </c>
      <c r="G320">
        <f>IF(SUM('Raw Data'!D315:E315)&lt;'Raw Data'!F315, 'Raw Data'!H315, 0)</f>
        <v/>
      </c>
      <c r="H320">
        <f>IF('Raw Data'!F315&gt;0, 1, 0)</f>
        <v/>
      </c>
      <c r="I320">
        <f>IF(SUM('Raw Data'!D315:E315)&gt;'Raw Data'!F315, 'Raw Data'!G315, 0)</f>
        <v/>
      </c>
      <c r="J320" s="2">
        <f>IF($A320, 1, 0)</f>
        <v/>
      </c>
      <c r="K320">
        <f>IF(AND('Raw Data'!D315&gt;'Raw Data'!E315, ABS('Raw Data'!D315-'Raw Data'!E315)&lt;14), 'Raw Data'!K315, 0)</f>
        <v/>
      </c>
      <c r="L320" s="2">
        <f>IF($A320, 1, 0)</f>
        <v/>
      </c>
      <c r="M320">
        <f>IF(AND('Raw Data'!D315&gt;'Raw Data'!E315, ABS('Raw Data'!D315-'Raw Data'!E315)&gt;13), 'Raw Data'!L315, 0)</f>
        <v/>
      </c>
      <c r="N320" s="2">
        <f>IF($A320, 1, 0)</f>
        <v/>
      </c>
      <c r="O320">
        <f>IF(AND('Raw Data'!E315&gt;'Raw Data'!D315, ABS('Raw Data'!E315-'Raw Data'!D315)&lt;14), 'Raw Data'!M315, 0)</f>
        <v/>
      </c>
      <c r="P320" s="2">
        <f>IF($A320, 1, 0)</f>
        <v/>
      </c>
      <c r="Q320">
        <f>IF(AND('Raw Data'!E315&gt;'Raw Data'!D315, ABS('Raw Data'!E315-'Raw Data'!D315)&gt;13), 'Raw Data'!N315, 0)</f>
        <v/>
      </c>
      <c r="R320" s="2">
        <f>IF($A320, 1, 0)</f>
        <v/>
      </c>
      <c r="S320">
        <f>IF(AND('Raw Data'!D315&gt;'Raw Data'!E315, ABS('Raw Data'!E315-'Raw Data'!D315)&gt;7), 'Raw Data'!V315, 0)</f>
        <v/>
      </c>
      <c r="T320" s="2">
        <f>IF($A320, 1, 0)</f>
        <v/>
      </c>
      <c r="U320">
        <f>IF(ABS('Raw Data'!D315-'Raw Data'!E315)&lt;8, 'Raw Data'!W315, 0)</f>
        <v/>
      </c>
      <c r="V320" s="2">
        <f>IF($A320, 1, 0)</f>
        <v/>
      </c>
      <c r="W320">
        <f>IF(AND('Raw Data'!E315&gt;'Raw Data'!D315, ABS('Raw Data'!E315-'Raw Data'!D315)&gt;7), 'Raw Data'!X315, 0)</f>
        <v/>
      </c>
      <c r="X320" s="2">
        <f>IF($A320, 1, 0)</f>
        <v/>
      </c>
      <c r="Y320">
        <f>IF(AND('Raw Data'!D315&gt;'Raw Data'!E315, ABS('Raw Data'!E315-'Raw Data'!D315)&gt;3), 'Raw Data'!Y315, 0)</f>
        <v/>
      </c>
      <c r="Z320" s="2">
        <f>IF($A320, 1, 0)</f>
        <v/>
      </c>
      <c r="AA320">
        <f>IF(ABS('Raw Data'!D315-'Raw Data'!E315)&lt;4, 'Raw Data'!Z315, 0)</f>
        <v/>
      </c>
      <c r="AB320" s="2">
        <f>IF($A320, 1, 0)</f>
        <v/>
      </c>
      <c r="AC320">
        <f>IF(AND('Raw Data'!E315&gt;'Raw Data'!D315, ABS('Raw Data'!E315-'Raw Data'!D315)&gt;7), 'Raw Data'!AA315, 0)</f>
        <v/>
      </c>
      <c r="AD320" s="2">
        <f>IF($A320, 1, 0)</f>
        <v/>
      </c>
      <c r="AE320">
        <f>IF(AND('Raw Data'!D315&gt;9, 'Raw Data'!E315&gt;9), 'Raw Data'!AL315, 0)</f>
        <v/>
      </c>
      <c r="AF320" s="2">
        <f>IF($A320, 1, 0)</f>
        <v/>
      </c>
      <c r="AG320">
        <f>IF(AE320=0, 'Raw Data'!AM315, 0)</f>
        <v/>
      </c>
      <c r="AH320" s="2">
        <f>IF($A320, 1, 0)</f>
        <v/>
      </c>
      <c r="AI320">
        <f>IF(AND('Raw Data'!$D315&gt;14, 'Raw Data'!$E315&gt;14), 'Raw Data'!AN315, 0)</f>
        <v/>
      </c>
      <c r="AJ320" s="2">
        <f>IF($A320, 1, 0)</f>
        <v/>
      </c>
      <c r="AK320">
        <f>IF(AI320=0, 'Raw Data'!AO315, 0)</f>
        <v/>
      </c>
      <c r="AL320" s="2">
        <f>IF($A320, 1, 0)</f>
        <v/>
      </c>
      <c r="AM320">
        <f>IF(AND('Raw Data'!$D315&gt;19, 'Raw Data'!$E315&gt;19), 'Raw Data'!AP315, 0)</f>
        <v/>
      </c>
      <c r="AN320" s="2">
        <f>IF($A320, 1, 0)</f>
        <v/>
      </c>
      <c r="AO320">
        <f>IF(AM320=0, 'Raw Data'!AQ315, 0)</f>
        <v/>
      </c>
      <c r="AP320" s="2">
        <f>IF($A320, 1, 0)</f>
        <v/>
      </c>
      <c r="AQ320">
        <f>IF(AND('Raw Data'!$D315&gt;24, 'Raw Data'!$E315&gt;24), 'Raw Data'!AR315, 0)</f>
        <v/>
      </c>
      <c r="AR320" s="2">
        <f>IF($A320, 1, 0)</f>
        <v/>
      </c>
      <c r="AS320">
        <f>IF(AQ320=0, 'Raw Data'!AS315, 0)</f>
        <v/>
      </c>
      <c r="AT320" s="2">
        <f>IF($A320, 1, 0)</f>
        <v/>
      </c>
      <c r="AU320">
        <f>IF(AND('Raw Data'!$D315&gt;29, 'Raw Data'!$E315&gt;29), 'Raw Data'!AT315, 0)</f>
        <v/>
      </c>
      <c r="AV320" s="2">
        <f>IF($A320, 1, 0)</f>
        <v/>
      </c>
      <c r="AW320">
        <f>IF(AU320=0, 'Raw Data'!AU315, 0)</f>
        <v/>
      </c>
      <c r="AX320" s="2">
        <f>IF($A320, 1, 0)</f>
        <v/>
      </c>
      <c r="AY320">
        <f>IF(ISNUMBER('Raw Data'!D315), IF(_xlfn.XLOOKUP(SMALL('Raw Data'!K315:N315, 1), K320:Q320, K320:Q320, 0)&gt;0, SMALL('Raw Data'!K315:N315, 1), 0), 0)</f>
        <v/>
      </c>
      <c r="AZ320" s="2">
        <f>IF($A320, 1, 0)</f>
        <v/>
      </c>
      <c r="BA320">
        <f>IF(ISNUMBER('Raw Data'!D315), IF(_xlfn.XLOOKUP(SMALL('Raw Data'!K315:N315, 2), K320:Q320, K320:Q320, 0)&gt;0, SMALL('Raw Data'!K315:N315, 2), 0), 0)</f>
        <v/>
      </c>
      <c r="BB320" s="2">
        <f>IF($A320, 1, 0)</f>
        <v/>
      </c>
      <c r="BC320">
        <f>IF(ISNUMBER('Raw Data'!D315), IF(_xlfn.XLOOKUP(SMALL('Raw Data'!K315:N315, 3), K320:Q320, K320:Q320, 0)&gt;0, SMALL('Raw Data'!K315:N315, 3), 0), 0)</f>
        <v/>
      </c>
      <c r="BD320" s="2">
        <f>IF($A320, 1, 0)</f>
        <v/>
      </c>
      <c r="BE320">
        <f>IF(ISNUMBER('Raw Data'!D315), IF(_xlfn.XLOOKUP(SMALL('Raw Data'!K315:N315, 4), K320:Q320, K320:Q320, 0)&gt;0, SMALL('Raw Data'!K315:N315, 4), 0), 0)</f>
        <v/>
      </c>
      <c r="BF320" s="2">
        <f>IF($A320, 1, 0)</f>
        <v/>
      </c>
      <c r="BG320">
        <f>IF(AND('Raw Data'!I315&lt;'Raw Data'!J315, 'Raw Data'!D315&gt;'Raw Data'!E315), 'Raw Data'!I315, IF(AND('Raw Data'!J315&lt;'Raw Data'!I315, 'Raw Data'!E315&gt;'Raw Data'!D315), 'Raw Data'!J315, 0))</f>
        <v/>
      </c>
      <c r="BH320">
        <f>IF(OR(AND('Raw Data'!I315&lt;'Raw Data'!J315, 'Raw Data'!I315&gt;BH$1), AND('Raw Data'!J315&lt;'Raw Data'!I315, 'Raw Data'!J315&gt;BH$1)), 1, 0)</f>
        <v/>
      </c>
      <c r="BI320">
        <f>IF(AND(BH320, ABS('Raw Data'!D315-'Raw Data'!E315)&lt;4), 'Raw Data'!Z315, 0)</f>
        <v/>
      </c>
      <c r="BJ320">
        <f>IF('Raw Data'!F315&gt;Analysis!BJ$1, 1, 0)</f>
        <v/>
      </c>
      <c r="BK320">
        <f>IF(BJ320, AQ320, 0)</f>
        <v/>
      </c>
      <c r="BL320">
        <f>IF(AND('Raw Data'!F315&lt;Analysis!BL$1, ISBLANK('Raw Data'!F315)=FALSE), 1, 0)</f>
        <v/>
      </c>
      <c r="BM320">
        <f>IF(BL320, AS320, 0)</f>
        <v/>
      </c>
      <c r="BN320">
        <f>IF(AND('Raw Data'!F315&lt;Analysis!BN$1, ISBLANK('Raw Data'!F315)=FALSE), 1, 0)</f>
        <v/>
      </c>
      <c r="BO320">
        <f>IF(BN320, AI320, 0)</f>
        <v/>
      </c>
    </row>
    <row r="321">
      <c r="A321" s="2">
        <f>'Raw Data'!A316</f>
        <v/>
      </c>
      <c r="B321" s="2">
        <f>IF(A321, 1, 0)</f>
        <v/>
      </c>
      <c r="C321">
        <f>IF('Raw Data'!D316&lt;'Raw Data'!E316, 'Raw Data'!J316, 0)</f>
        <v/>
      </c>
      <c r="D321" s="2">
        <f>IF(A321, 1, 0)</f>
        <v/>
      </c>
      <c r="E321">
        <f>IF('Raw Data'!D316&gt;'Raw Data'!E316, 'Raw Data'!I316, 0)</f>
        <v/>
      </c>
      <c r="F321" s="2">
        <f>IF('Raw Data'!F316&gt;0, 1, 0)</f>
        <v/>
      </c>
      <c r="G321">
        <f>IF(SUM('Raw Data'!D316:E316)&lt;'Raw Data'!F316, 'Raw Data'!H316, 0)</f>
        <v/>
      </c>
      <c r="H321">
        <f>IF('Raw Data'!F316&gt;0, 1, 0)</f>
        <v/>
      </c>
      <c r="I321">
        <f>IF(SUM('Raw Data'!D316:E316)&gt;'Raw Data'!F316, 'Raw Data'!G316, 0)</f>
        <v/>
      </c>
      <c r="J321" s="2">
        <f>IF($A321, 1, 0)</f>
        <v/>
      </c>
      <c r="K321">
        <f>IF(AND('Raw Data'!D316&gt;'Raw Data'!E316, ABS('Raw Data'!D316-'Raw Data'!E316)&lt;14), 'Raw Data'!K316, 0)</f>
        <v/>
      </c>
      <c r="L321" s="2">
        <f>IF($A321, 1, 0)</f>
        <v/>
      </c>
      <c r="M321">
        <f>IF(AND('Raw Data'!D316&gt;'Raw Data'!E316, ABS('Raw Data'!D316-'Raw Data'!E316)&gt;13), 'Raw Data'!L316, 0)</f>
        <v/>
      </c>
      <c r="N321" s="2">
        <f>IF($A321, 1, 0)</f>
        <v/>
      </c>
      <c r="O321">
        <f>IF(AND('Raw Data'!E316&gt;'Raw Data'!D316, ABS('Raw Data'!E316-'Raw Data'!D316)&lt;14), 'Raw Data'!M316, 0)</f>
        <v/>
      </c>
      <c r="P321" s="2">
        <f>IF($A321, 1, 0)</f>
        <v/>
      </c>
      <c r="Q321">
        <f>IF(AND('Raw Data'!E316&gt;'Raw Data'!D316, ABS('Raw Data'!E316-'Raw Data'!D316)&gt;13), 'Raw Data'!N316, 0)</f>
        <v/>
      </c>
      <c r="R321" s="2">
        <f>IF($A321, 1, 0)</f>
        <v/>
      </c>
      <c r="S321">
        <f>IF(AND('Raw Data'!D316&gt;'Raw Data'!E316, ABS('Raw Data'!E316-'Raw Data'!D316)&gt;7), 'Raw Data'!V316, 0)</f>
        <v/>
      </c>
      <c r="T321" s="2">
        <f>IF($A321, 1, 0)</f>
        <v/>
      </c>
      <c r="U321">
        <f>IF(ABS('Raw Data'!D316-'Raw Data'!E316)&lt;8, 'Raw Data'!W316, 0)</f>
        <v/>
      </c>
      <c r="V321" s="2">
        <f>IF($A321, 1, 0)</f>
        <v/>
      </c>
      <c r="W321">
        <f>IF(AND('Raw Data'!E316&gt;'Raw Data'!D316, ABS('Raw Data'!E316-'Raw Data'!D316)&gt;7), 'Raw Data'!X316, 0)</f>
        <v/>
      </c>
      <c r="X321" s="2">
        <f>IF($A321, 1, 0)</f>
        <v/>
      </c>
      <c r="Y321">
        <f>IF(AND('Raw Data'!D316&gt;'Raw Data'!E316, ABS('Raw Data'!E316-'Raw Data'!D316)&gt;3), 'Raw Data'!Y316, 0)</f>
        <v/>
      </c>
      <c r="Z321" s="2">
        <f>IF($A321, 1, 0)</f>
        <v/>
      </c>
      <c r="AA321">
        <f>IF(ABS('Raw Data'!D316-'Raw Data'!E316)&lt;4, 'Raw Data'!Z316, 0)</f>
        <v/>
      </c>
      <c r="AB321" s="2">
        <f>IF($A321, 1, 0)</f>
        <v/>
      </c>
      <c r="AC321">
        <f>IF(AND('Raw Data'!E316&gt;'Raw Data'!D316, ABS('Raw Data'!E316-'Raw Data'!D316)&gt;7), 'Raw Data'!AA316, 0)</f>
        <v/>
      </c>
      <c r="AD321" s="2">
        <f>IF($A321, 1, 0)</f>
        <v/>
      </c>
      <c r="AE321">
        <f>IF(AND('Raw Data'!D316&gt;9, 'Raw Data'!E316&gt;9), 'Raw Data'!AL316, 0)</f>
        <v/>
      </c>
      <c r="AF321" s="2">
        <f>IF($A321, 1, 0)</f>
        <v/>
      </c>
      <c r="AG321">
        <f>IF(AE321=0, 'Raw Data'!AM316, 0)</f>
        <v/>
      </c>
      <c r="AH321" s="2">
        <f>IF($A321, 1, 0)</f>
        <v/>
      </c>
      <c r="AI321">
        <f>IF(AND('Raw Data'!$D316&gt;14, 'Raw Data'!$E316&gt;14), 'Raw Data'!AN316, 0)</f>
        <v/>
      </c>
      <c r="AJ321" s="2">
        <f>IF($A321, 1, 0)</f>
        <v/>
      </c>
      <c r="AK321">
        <f>IF(AI321=0, 'Raw Data'!AO316, 0)</f>
        <v/>
      </c>
      <c r="AL321" s="2">
        <f>IF($A321, 1, 0)</f>
        <v/>
      </c>
      <c r="AM321">
        <f>IF(AND('Raw Data'!$D316&gt;19, 'Raw Data'!$E316&gt;19), 'Raw Data'!AP316, 0)</f>
        <v/>
      </c>
      <c r="AN321" s="2">
        <f>IF($A321, 1, 0)</f>
        <v/>
      </c>
      <c r="AO321">
        <f>IF(AM321=0, 'Raw Data'!AQ316, 0)</f>
        <v/>
      </c>
      <c r="AP321" s="2">
        <f>IF($A321, 1, 0)</f>
        <v/>
      </c>
      <c r="AQ321">
        <f>IF(AND('Raw Data'!$D316&gt;24, 'Raw Data'!$E316&gt;24), 'Raw Data'!AR316, 0)</f>
        <v/>
      </c>
      <c r="AR321" s="2">
        <f>IF($A321, 1, 0)</f>
        <v/>
      </c>
      <c r="AS321">
        <f>IF(AQ321=0, 'Raw Data'!AS316, 0)</f>
        <v/>
      </c>
      <c r="AT321" s="2">
        <f>IF($A321, 1, 0)</f>
        <v/>
      </c>
      <c r="AU321">
        <f>IF(AND('Raw Data'!$D316&gt;29, 'Raw Data'!$E316&gt;29), 'Raw Data'!AT316, 0)</f>
        <v/>
      </c>
      <c r="AV321" s="2">
        <f>IF($A321, 1, 0)</f>
        <v/>
      </c>
      <c r="AW321">
        <f>IF(AU321=0, 'Raw Data'!AU316, 0)</f>
        <v/>
      </c>
      <c r="AX321" s="2">
        <f>IF($A321, 1, 0)</f>
        <v/>
      </c>
      <c r="AY321">
        <f>IF(ISNUMBER('Raw Data'!D316), IF(_xlfn.XLOOKUP(SMALL('Raw Data'!K316:N316, 1), K321:Q321, K321:Q321, 0)&gt;0, SMALL('Raw Data'!K316:N316, 1), 0), 0)</f>
        <v/>
      </c>
      <c r="AZ321" s="2">
        <f>IF($A321, 1, 0)</f>
        <v/>
      </c>
      <c r="BA321">
        <f>IF(ISNUMBER('Raw Data'!D316), IF(_xlfn.XLOOKUP(SMALL('Raw Data'!K316:N316, 2), K321:Q321, K321:Q321, 0)&gt;0, SMALL('Raw Data'!K316:N316, 2), 0), 0)</f>
        <v/>
      </c>
      <c r="BB321" s="2">
        <f>IF($A321, 1, 0)</f>
        <v/>
      </c>
      <c r="BC321">
        <f>IF(ISNUMBER('Raw Data'!D316), IF(_xlfn.XLOOKUP(SMALL('Raw Data'!K316:N316, 3), K321:Q321, K321:Q321, 0)&gt;0, SMALL('Raw Data'!K316:N316, 3), 0), 0)</f>
        <v/>
      </c>
      <c r="BD321" s="2">
        <f>IF($A321, 1, 0)</f>
        <v/>
      </c>
      <c r="BE321">
        <f>IF(ISNUMBER('Raw Data'!D316), IF(_xlfn.XLOOKUP(SMALL('Raw Data'!K316:N316, 4), K321:Q321, K321:Q321, 0)&gt;0, SMALL('Raw Data'!K316:N316, 4), 0), 0)</f>
        <v/>
      </c>
      <c r="BF321" s="2">
        <f>IF($A321, 1, 0)</f>
        <v/>
      </c>
      <c r="BG321">
        <f>IF(AND('Raw Data'!I316&lt;'Raw Data'!J316, 'Raw Data'!D316&gt;'Raw Data'!E316), 'Raw Data'!I316, IF(AND('Raw Data'!J316&lt;'Raw Data'!I316, 'Raw Data'!E316&gt;'Raw Data'!D316), 'Raw Data'!J316, 0))</f>
        <v/>
      </c>
      <c r="BH321">
        <f>IF(OR(AND('Raw Data'!I316&lt;'Raw Data'!J316, 'Raw Data'!I316&gt;BH$1), AND('Raw Data'!J316&lt;'Raw Data'!I316, 'Raw Data'!J316&gt;BH$1)), 1, 0)</f>
        <v/>
      </c>
      <c r="BI321">
        <f>IF(AND(BH321, ABS('Raw Data'!D316-'Raw Data'!E316)&lt;4), 'Raw Data'!Z316, 0)</f>
        <v/>
      </c>
      <c r="BJ321">
        <f>IF('Raw Data'!F316&gt;Analysis!BJ$1, 1, 0)</f>
        <v/>
      </c>
      <c r="BK321">
        <f>IF(BJ321, AQ321, 0)</f>
        <v/>
      </c>
      <c r="BL321">
        <f>IF(AND('Raw Data'!F316&lt;Analysis!BL$1, ISBLANK('Raw Data'!F316)=FALSE), 1, 0)</f>
        <v/>
      </c>
      <c r="BM321">
        <f>IF(BL321, AS321, 0)</f>
        <v/>
      </c>
      <c r="BN321">
        <f>IF(AND('Raw Data'!F316&lt;Analysis!BN$1, ISBLANK('Raw Data'!F316)=FALSE), 1, 0)</f>
        <v/>
      </c>
      <c r="BO321">
        <f>IF(BN321, AI321, 0)</f>
        <v/>
      </c>
    </row>
    <row r="322">
      <c r="A322" s="2">
        <f>'Raw Data'!A317</f>
        <v/>
      </c>
      <c r="B322" s="2">
        <f>IF(A322, 1, 0)</f>
        <v/>
      </c>
      <c r="C322">
        <f>IF('Raw Data'!D317&lt;'Raw Data'!E317, 'Raw Data'!J317, 0)</f>
        <v/>
      </c>
      <c r="D322" s="2">
        <f>IF(A322, 1, 0)</f>
        <v/>
      </c>
      <c r="E322">
        <f>IF('Raw Data'!D317&gt;'Raw Data'!E317, 'Raw Data'!I317, 0)</f>
        <v/>
      </c>
      <c r="F322" s="2">
        <f>IF('Raw Data'!F317&gt;0, 1, 0)</f>
        <v/>
      </c>
      <c r="G322">
        <f>IF(SUM('Raw Data'!D317:E317)&lt;'Raw Data'!F317, 'Raw Data'!H317, 0)</f>
        <v/>
      </c>
      <c r="H322">
        <f>IF('Raw Data'!F317&gt;0, 1, 0)</f>
        <v/>
      </c>
      <c r="I322">
        <f>IF(SUM('Raw Data'!D317:E317)&gt;'Raw Data'!F317, 'Raw Data'!G317, 0)</f>
        <v/>
      </c>
      <c r="J322" s="2">
        <f>IF($A322, 1, 0)</f>
        <v/>
      </c>
      <c r="K322">
        <f>IF(AND('Raw Data'!D317&gt;'Raw Data'!E317, ABS('Raw Data'!D317-'Raw Data'!E317)&lt;14), 'Raw Data'!K317, 0)</f>
        <v/>
      </c>
      <c r="L322" s="2">
        <f>IF($A322, 1, 0)</f>
        <v/>
      </c>
      <c r="M322">
        <f>IF(AND('Raw Data'!D317&gt;'Raw Data'!E317, ABS('Raw Data'!D317-'Raw Data'!E317)&gt;13), 'Raw Data'!L317, 0)</f>
        <v/>
      </c>
      <c r="N322" s="2">
        <f>IF($A322, 1, 0)</f>
        <v/>
      </c>
      <c r="O322">
        <f>IF(AND('Raw Data'!E317&gt;'Raw Data'!D317, ABS('Raw Data'!E317-'Raw Data'!D317)&lt;14), 'Raw Data'!M317, 0)</f>
        <v/>
      </c>
      <c r="P322" s="2">
        <f>IF($A322, 1, 0)</f>
        <v/>
      </c>
      <c r="Q322">
        <f>IF(AND('Raw Data'!E317&gt;'Raw Data'!D317, ABS('Raw Data'!E317-'Raw Data'!D317)&gt;13), 'Raw Data'!N317, 0)</f>
        <v/>
      </c>
      <c r="R322" s="2">
        <f>IF($A322, 1, 0)</f>
        <v/>
      </c>
      <c r="S322">
        <f>IF(AND('Raw Data'!D317&gt;'Raw Data'!E317, ABS('Raw Data'!E317-'Raw Data'!D317)&gt;7), 'Raw Data'!V317, 0)</f>
        <v/>
      </c>
      <c r="T322" s="2">
        <f>IF($A322, 1, 0)</f>
        <v/>
      </c>
      <c r="U322">
        <f>IF(ABS('Raw Data'!D317-'Raw Data'!E317)&lt;8, 'Raw Data'!W317, 0)</f>
        <v/>
      </c>
      <c r="V322" s="2">
        <f>IF($A322, 1, 0)</f>
        <v/>
      </c>
      <c r="W322">
        <f>IF(AND('Raw Data'!E317&gt;'Raw Data'!D317, ABS('Raw Data'!E317-'Raw Data'!D317)&gt;7), 'Raw Data'!X317, 0)</f>
        <v/>
      </c>
      <c r="X322" s="2">
        <f>IF($A322, 1, 0)</f>
        <v/>
      </c>
      <c r="Y322">
        <f>IF(AND('Raw Data'!D317&gt;'Raw Data'!E317, ABS('Raw Data'!E317-'Raw Data'!D317)&gt;3), 'Raw Data'!Y317, 0)</f>
        <v/>
      </c>
      <c r="Z322" s="2">
        <f>IF($A322, 1, 0)</f>
        <v/>
      </c>
      <c r="AA322">
        <f>IF(ABS('Raw Data'!D317-'Raw Data'!E317)&lt;4, 'Raw Data'!Z317, 0)</f>
        <v/>
      </c>
      <c r="AB322" s="2">
        <f>IF($A322, 1, 0)</f>
        <v/>
      </c>
      <c r="AC322">
        <f>IF(AND('Raw Data'!E317&gt;'Raw Data'!D317, ABS('Raw Data'!E317-'Raw Data'!D317)&gt;7), 'Raw Data'!AA317, 0)</f>
        <v/>
      </c>
      <c r="AD322" s="2">
        <f>IF($A322, 1, 0)</f>
        <v/>
      </c>
      <c r="AE322">
        <f>IF(AND('Raw Data'!D317&gt;9, 'Raw Data'!E317&gt;9), 'Raw Data'!AL317, 0)</f>
        <v/>
      </c>
      <c r="AF322" s="2">
        <f>IF($A322, 1, 0)</f>
        <v/>
      </c>
      <c r="AG322">
        <f>IF(AE322=0, 'Raw Data'!AM317, 0)</f>
        <v/>
      </c>
      <c r="AH322" s="2">
        <f>IF($A322, 1, 0)</f>
        <v/>
      </c>
      <c r="AI322">
        <f>IF(AND('Raw Data'!$D317&gt;14, 'Raw Data'!$E317&gt;14), 'Raw Data'!AN317, 0)</f>
        <v/>
      </c>
      <c r="AJ322" s="2">
        <f>IF($A322, 1, 0)</f>
        <v/>
      </c>
      <c r="AK322">
        <f>IF(AI322=0, 'Raw Data'!AO317, 0)</f>
        <v/>
      </c>
      <c r="AL322" s="2">
        <f>IF($A322, 1, 0)</f>
        <v/>
      </c>
      <c r="AM322">
        <f>IF(AND('Raw Data'!$D317&gt;19, 'Raw Data'!$E317&gt;19), 'Raw Data'!AP317, 0)</f>
        <v/>
      </c>
      <c r="AN322" s="2">
        <f>IF($A322, 1, 0)</f>
        <v/>
      </c>
      <c r="AO322">
        <f>IF(AM322=0, 'Raw Data'!AQ317, 0)</f>
        <v/>
      </c>
      <c r="AP322" s="2">
        <f>IF($A322, 1, 0)</f>
        <v/>
      </c>
      <c r="AQ322">
        <f>IF(AND('Raw Data'!$D317&gt;24, 'Raw Data'!$E317&gt;24), 'Raw Data'!AR317, 0)</f>
        <v/>
      </c>
      <c r="AR322" s="2">
        <f>IF($A322, 1, 0)</f>
        <v/>
      </c>
      <c r="AS322">
        <f>IF(AQ322=0, 'Raw Data'!AS317, 0)</f>
        <v/>
      </c>
      <c r="AT322" s="2">
        <f>IF($A322, 1, 0)</f>
        <v/>
      </c>
      <c r="AU322">
        <f>IF(AND('Raw Data'!$D317&gt;29, 'Raw Data'!$E317&gt;29), 'Raw Data'!AT317, 0)</f>
        <v/>
      </c>
      <c r="AV322" s="2">
        <f>IF($A322, 1, 0)</f>
        <v/>
      </c>
      <c r="AW322">
        <f>IF(AU322=0, 'Raw Data'!AU317, 0)</f>
        <v/>
      </c>
      <c r="AX322" s="2">
        <f>IF($A322, 1, 0)</f>
        <v/>
      </c>
      <c r="AY322">
        <f>IF(ISNUMBER('Raw Data'!D317), IF(_xlfn.XLOOKUP(SMALL('Raw Data'!K317:N317, 1), K322:Q322, K322:Q322, 0)&gt;0, SMALL('Raw Data'!K317:N317, 1), 0), 0)</f>
        <v/>
      </c>
      <c r="AZ322" s="2">
        <f>IF($A322, 1, 0)</f>
        <v/>
      </c>
      <c r="BA322">
        <f>IF(ISNUMBER('Raw Data'!D317), IF(_xlfn.XLOOKUP(SMALL('Raw Data'!K317:N317, 2), K322:Q322, K322:Q322, 0)&gt;0, SMALL('Raw Data'!K317:N317, 2), 0), 0)</f>
        <v/>
      </c>
      <c r="BB322" s="2">
        <f>IF($A322, 1, 0)</f>
        <v/>
      </c>
      <c r="BC322">
        <f>IF(ISNUMBER('Raw Data'!D317), IF(_xlfn.XLOOKUP(SMALL('Raw Data'!K317:N317, 3), K322:Q322, K322:Q322, 0)&gt;0, SMALL('Raw Data'!K317:N317, 3), 0), 0)</f>
        <v/>
      </c>
      <c r="BD322" s="2">
        <f>IF($A322, 1, 0)</f>
        <v/>
      </c>
      <c r="BE322">
        <f>IF(ISNUMBER('Raw Data'!D317), IF(_xlfn.XLOOKUP(SMALL('Raw Data'!K317:N317, 4), K322:Q322, K322:Q322, 0)&gt;0, SMALL('Raw Data'!K317:N317, 4), 0), 0)</f>
        <v/>
      </c>
      <c r="BF322" s="2">
        <f>IF($A322, 1, 0)</f>
        <v/>
      </c>
      <c r="BG322">
        <f>IF(AND('Raw Data'!I317&lt;'Raw Data'!J317, 'Raw Data'!D317&gt;'Raw Data'!E317), 'Raw Data'!I317, IF(AND('Raw Data'!J317&lt;'Raw Data'!I317, 'Raw Data'!E317&gt;'Raw Data'!D317), 'Raw Data'!J317, 0))</f>
        <v/>
      </c>
      <c r="BH322">
        <f>IF(OR(AND('Raw Data'!I317&lt;'Raw Data'!J317, 'Raw Data'!I317&gt;BH$1), AND('Raw Data'!J317&lt;'Raw Data'!I317, 'Raw Data'!J317&gt;BH$1)), 1, 0)</f>
        <v/>
      </c>
      <c r="BI322">
        <f>IF(AND(BH322, ABS('Raw Data'!D317-'Raw Data'!E317)&lt;4), 'Raw Data'!Z317, 0)</f>
        <v/>
      </c>
      <c r="BJ322">
        <f>IF('Raw Data'!F317&gt;Analysis!BJ$1, 1, 0)</f>
        <v/>
      </c>
      <c r="BK322">
        <f>IF(BJ322, AQ322, 0)</f>
        <v/>
      </c>
      <c r="BL322">
        <f>IF(AND('Raw Data'!F317&lt;Analysis!BL$1, ISBLANK('Raw Data'!F317)=FALSE), 1, 0)</f>
        <v/>
      </c>
      <c r="BM322">
        <f>IF(BL322, AS322, 0)</f>
        <v/>
      </c>
      <c r="BN322">
        <f>IF(AND('Raw Data'!F317&lt;Analysis!BN$1, ISBLANK('Raw Data'!F317)=FALSE), 1, 0)</f>
        <v/>
      </c>
      <c r="BO322">
        <f>IF(BN322, AI322, 0)</f>
        <v/>
      </c>
    </row>
    <row r="323">
      <c r="A323" s="2">
        <f>'Raw Data'!A318</f>
        <v/>
      </c>
      <c r="B323" s="2">
        <f>IF(A323, 1, 0)</f>
        <v/>
      </c>
      <c r="C323">
        <f>IF('Raw Data'!D318&lt;'Raw Data'!E318, 'Raw Data'!J318, 0)</f>
        <v/>
      </c>
      <c r="D323" s="2">
        <f>IF(A323, 1, 0)</f>
        <v/>
      </c>
      <c r="E323">
        <f>IF('Raw Data'!D318&gt;'Raw Data'!E318, 'Raw Data'!I318, 0)</f>
        <v/>
      </c>
      <c r="F323" s="2">
        <f>IF('Raw Data'!F318&gt;0, 1, 0)</f>
        <v/>
      </c>
      <c r="G323">
        <f>IF(SUM('Raw Data'!D318:E318)&lt;'Raw Data'!F318, 'Raw Data'!H318, 0)</f>
        <v/>
      </c>
      <c r="H323">
        <f>IF('Raw Data'!F318&gt;0, 1, 0)</f>
        <v/>
      </c>
      <c r="I323">
        <f>IF(SUM('Raw Data'!D318:E318)&gt;'Raw Data'!F318, 'Raw Data'!G318, 0)</f>
        <v/>
      </c>
      <c r="J323" s="2">
        <f>IF($A323, 1, 0)</f>
        <v/>
      </c>
      <c r="K323">
        <f>IF(AND('Raw Data'!D318&gt;'Raw Data'!E318, ABS('Raw Data'!D318-'Raw Data'!E318)&lt;14), 'Raw Data'!K318, 0)</f>
        <v/>
      </c>
      <c r="L323" s="2">
        <f>IF($A323, 1, 0)</f>
        <v/>
      </c>
      <c r="M323">
        <f>IF(AND('Raw Data'!D318&gt;'Raw Data'!E318, ABS('Raw Data'!D318-'Raw Data'!E318)&gt;13), 'Raw Data'!L318, 0)</f>
        <v/>
      </c>
      <c r="N323" s="2">
        <f>IF($A323, 1, 0)</f>
        <v/>
      </c>
      <c r="O323">
        <f>IF(AND('Raw Data'!E318&gt;'Raw Data'!D318, ABS('Raw Data'!E318-'Raw Data'!D318)&lt;14), 'Raw Data'!M318, 0)</f>
        <v/>
      </c>
      <c r="P323" s="2">
        <f>IF($A323, 1, 0)</f>
        <v/>
      </c>
      <c r="Q323">
        <f>IF(AND('Raw Data'!E318&gt;'Raw Data'!D318, ABS('Raw Data'!E318-'Raw Data'!D318)&gt;13), 'Raw Data'!N318, 0)</f>
        <v/>
      </c>
      <c r="R323" s="2">
        <f>IF($A323, 1, 0)</f>
        <v/>
      </c>
      <c r="S323">
        <f>IF(AND('Raw Data'!D318&gt;'Raw Data'!E318, ABS('Raw Data'!E318-'Raw Data'!D318)&gt;7), 'Raw Data'!V318, 0)</f>
        <v/>
      </c>
      <c r="T323" s="2">
        <f>IF($A323, 1, 0)</f>
        <v/>
      </c>
      <c r="U323">
        <f>IF(ABS('Raw Data'!D318-'Raw Data'!E318)&lt;8, 'Raw Data'!W318, 0)</f>
        <v/>
      </c>
      <c r="V323" s="2">
        <f>IF($A323, 1, 0)</f>
        <v/>
      </c>
      <c r="W323">
        <f>IF(AND('Raw Data'!E318&gt;'Raw Data'!D318, ABS('Raw Data'!E318-'Raw Data'!D318)&gt;7), 'Raw Data'!X318, 0)</f>
        <v/>
      </c>
      <c r="X323" s="2">
        <f>IF($A323, 1, 0)</f>
        <v/>
      </c>
      <c r="Y323">
        <f>IF(AND('Raw Data'!D318&gt;'Raw Data'!E318, ABS('Raw Data'!E318-'Raw Data'!D318)&gt;3), 'Raw Data'!Y318, 0)</f>
        <v/>
      </c>
      <c r="Z323" s="2">
        <f>IF($A323, 1, 0)</f>
        <v/>
      </c>
      <c r="AA323">
        <f>IF(ABS('Raw Data'!D318-'Raw Data'!E318)&lt;4, 'Raw Data'!Z318, 0)</f>
        <v/>
      </c>
      <c r="AB323" s="2">
        <f>IF($A323, 1, 0)</f>
        <v/>
      </c>
      <c r="AC323">
        <f>IF(AND('Raw Data'!E318&gt;'Raw Data'!D318, ABS('Raw Data'!E318-'Raw Data'!D318)&gt;7), 'Raw Data'!AA318, 0)</f>
        <v/>
      </c>
      <c r="AD323" s="2">
        <f>IF($A323, 1, 0)</f>
        <v/>
      </c>
      <c r="AE323">
        <f>IF(AND('Raw Data'!D318&gt;9, 'Raw Data'!E318&gt;9), 'Raw Data'!AL318, 0)</f>
        <v/>
      </c>
      <c r="AF323" s="2">
        <f>IF($A323, 1, 0)</f>
        <v/>
      </c>
      <c r="AG323">
        <f>IF(AE323=0, 'Raw Data'!AM318, 0)</f>
        <v/>
      </c>
      <c r="AH323" s="2">
        <f>IF($A323, 1, 0)</f>
        <v/>
      </c>
      <c r="AI323">
        <f>IF(AND('Raw Data'!$D318&gt;14, 'Raw Data'!$E318&gt;14), 'Raw Data'!AN318, 0)</f>
        <v/>
      </c>
      <c r="AJ323" s="2">
        <f>IF($A323, 1, 0)</f>
        <v/>
      </c>
      <c r="AK323">
        <f>IF(AI323=0, 'Raw Data'!AO318, 0)</f>
        <v/>
      </c>
      <c r="AL323" s="2">
        <f>IF($A323, 1, 0)</f>
        <v/>
      </c>
      <c r="AM323">
        <f>IF(AND('Raw Data'!$D318&gt;19, 'Raw Data'!$E318&gt;19), 'Raw Data'!AP318, 0)</f>
        <v/>
      </c>
      <c r="AN323" s="2">
        <f>IF($A323, 1, 0)</f>
        <v/>
      </c>
      <c r="AO323">
        <f>IF(AM323=0, 'Raw Data'!AQ318, 0)</f>
        <v/>
      </c>
      <c r="AP323" s="2">
        <f>IF($A323, 1, 0)</f>
        <v/>
      </c>
      <c r="AQ323">
        <f>IF(AND('Raw Data'!$D318&gt;24, 'Raw Data'!$E318&gt;24), 'Raw Data'!AR318, 0)</f>
        <v/>
      </c>
      <c r="AR323" s="2">
        <f>IF($A323, 1, 0)</f>
        <v/>
      </c>
      <c r="AS323">
        <f>IF(AQ323=0, 'Raw Data'!AS318, 0)</f>
        <v/>
      </c>
      <c r="AT323" s="2">
        <f>IF($A323, 1, 0)</f>
        <v/>
      </c>
      <c r="AU323">
        <f>IF(AND('Raw Data'!$D318&gt;29, 'Raw Data'!$E318&gt;29), 'Raw Data'!AT318, 0)</f>
        <v/>
      </c>
      <c r="AV323" s="2">
        <f>IF($A323, 1, 0)</f>
        <v/>
      </c>
      <c r="AW323">
        <f>IF(AU323=0, 'Raw Data'!AU318, 0)</f>
        <v/>
      </c>
      <c r="AX323" s="2">
        <f>IF($A323, 1, 0)</f>
        <v/>
      </c>
      <c r="AY323">
        <f>IF(ISNUMBER('Raw Data'!D318), IF(_xlfn.XLOOKUP(SMALL('Raw Data'!K318:N318, 1), K323:Q323, K323:Q323, 0)&gt;0, SMALL('Raw Data'!K318:N318, 1), 0), 0)</f>
        <v/>
      </c>
      <c r="AZ323" s="2">
        <f>IF($A323, 1, 0)</f>
        <v/>
      </c>
      <c r="BA323">
        <f>IF(ISNUMBER('Raw Data'!D318), IF(_xlfn.XLOOKUP(SMALL('Raw Data'!K318:N318, 2), K323:Q323, K323:Q323, 0)&gt;0, SMALL('Raw Data'!K318:N318, 2), 0), 0)</f>
        <v/>
      </c>
      <c r="BB323" s="2">
        <f>IF($A323, 1, 0)</f>
        <v/>
      </c>
      <c r="BC323">
        <f>IF(ISNUMBER('Raw Data'!D318), IF(_xlfn.XLOOKUP(SMALL('Raw Data'!K318:N318, 3), K323:Q323, K323:Q323, 0)&gt;0, SMALL('Raw Data'!K318:N318, 3), 0), 0)</f>
        <v/>
      </c>
      <c r="BD323" s="2">
        <f>IF($A323, 1, 0)</f>
        <v/>
      </c>
      <c r="BE323">
        <f>IF(ISNUMBER('Raw Data'!D318), IF(_xlfn.XLOOKUP(SMALL('Raw Data'!K318:N318, 4), K323:Q323, K323:Q323, 0)&gt;0, SMALL('Raw Data'!K318:N318, 4), 0), 0)</f>
        <v/>
      </c>
      <c r="BF323" s="2">
        <f>IF($A323, 1, 0)</f>
        <v/>
      </c>
      <c r="BG323">
        <f>IF(AND('Raw Data'!I318&lt;'Raw Data'!J318, 'Raw Data'!D318&gt;'Raw Data'!E318), 'Raw Data'!I318, IF(AND('Raw Data'!J318&lt;'Raw Data'!I318, 'Raw Data'!E318&gt;'Raw Data'!D318), 'Raw Data'!J318, 0))</f>
        <v/>
      </c>
      <c r="BH323">
        <f>IF(OR(AND('Raw Data'!I318&lt;'Raw Data'!J318, 'Raw Data'!I318&gt;BH$1), AND('Raw Data'!J318&lt;'Raw Data'!I318, 'Raw Data'!J318&gt;BH$1)), 1, 0)</f>
        <v/>
      </c>
      <c r="BI323">
        <f>IF(AND(BH323, ABS('Raw Data'!D318-'Raw Data'!E318)&lt;4), 'Raw Data'!Z318, 0)</f>
        <v/>
      </c>
      <c r="BJ323">
        <f>IF('Raw Data'!F318&gt;Analysis!BJ$1, 1, 0)</f>
        <v/>
      </c>
      <c r="BK323">
        <f>IF(BJ323, AQ323, 0)</f>
        <v/>
      </c>
      <c r="BL323">
        <f>IF(AND('Raw Data'!F318&lt;Analysis!BL$1, ISBLANK('Raw Data'!F318)=FALSE), 1, 0)</f>
        <v/>
      </c>
      <c r="BM323">
        <f>IF(BL323, AS323, 0)</f>
        <v/>
      </c>
      <c r="BN323">
        <f>IF(AND('Raw Data'!F318&lt;Analysis!BN$1, ISBLANK('Raw Data'!F318)=FALSE), 1, 0)</f>
        <v/>
      </c>
      <c r="BO323">
        <f>IF(BN323, AI323, 0)</f>
        <v/>
      </c>
    </row>
    <row r="324">
      <c r="A324" s="2">
        <f>'Raw Data'!A319</f>
        <v/>
      </c>
      <c r="B324" s="2">
        <f>IF(A324, 1, 0)</f>
        <v/>
      </c>
      <c r="C324">
        <f>IF('Raw Data'!D319&lt;'Raw Data'!E319, 'Raw Data'!J319, 0)</f>
        <v/>
      </c>
      <c r="D324" s="2">
        <f>IF(A324, 1, 0)</f>
        <v/>
      </c>
      <c r="E324">
        <f>IF('Raw Data'!D319&gt;'Raw Data'!E319, 'Raw Data'!I319, 0)</f>
        <v/>
      </c>
      <c r="F324" s="2">
        <f>IF('Raw Data'!F319&gt;0, 1, 0)</f>
        <v/>
      </c>
      <c r="G324">
        <f>IF(SUM('Raw Data'!D319:E319)&lt;'Raw Data'!F319, 'Raw Data'!H319, 0)</f>
        <v/>
      </c>
      <c r="H324">
        <f>IF('Raw Data'!F319&gt;0, 1, 0)</f>
        <v/>
      </c>
      <c r="I324">
        <f>IF(SUM('Raw Data'!D319:E319)&gt;'Raw Data'!F319, 'Raw Data'!G319, 0)</f>
        <v/>
      </c>
      <c r="J324" s="2">
        <f>IF($A324, 1, 0)</f>
        <v/>
      </c>
      <c r="K324">
        <f>IF(AND('Raw Data'!D319&gt;'Raw Data'!E319, ABS('Raw Data'!D319-'Raw Data'!E319)&lt;14), 'Raw Data'!K319, 0)</f>
        <v/>
      </c>
      <c r="L324" s="2">
        <f>IF($A324, 1, 0)</f>
        <v/>
      </c>
      <c r="M324">
        <f>IF(AND('Raw Data'!D319&gt;'Raw Data'!E319, ABS('Raw Data'!D319-'Raw Data'!E319)&gt;13), 'Raw Data'!L319, 0)</f>
        <v/>
      </c>
      <c r="N324" s="2">
        <f>IF($A324, 1, 0)</f>
        <v/>
      </c>
      <c r="O324">
        <f>IF(AND('Raw Data'!E319&gt;'Raw Data'!D319, ABS('Raw Data'!E319-'Raw Data'!D319)&lt;14), 'Raw Data'!M319, 0)</f>
        <v/>
      </c>
      <c r="P324" s="2">
        <f>IF($A324, 1, 0)</f>
        <v/>
      </c>
      <c r="Q324">
        <f>IF(AND('Raw Data'!E319&gt;'Raw Data'!D319, ABS('Raw Data'!E319-'Raw Data'!D319)&gt;13), 'Raw Data'!N319, 0)</f>
        <v/>
      </c>
      <c r="R324" s="2">
        <f>IF($A324, 1, 0)</f>
        <v/>
      </c>
      <c r="S324">
        <f>IF(AND('Raw Data'!D319&gt;'Raw Data'!E319, ABS('Raw Data'!E319-'Raw Data'!D319)&gt;7), 'Raw Data'!V319, 0)</f>
        <v/>
      </c>
      <c r="T324" s="2">
        <f>IF($A324, 1, 0)</f>
        <v/>
      </c>
      <c r="U324">
        <f>IF(ABS('Raw Data'!D319-'Raw Data'!E319)&lt;8, 'Raw Data'!W319, 0)</f>
        <v/>
      </c>
      <c r="V324" s="2">
        <f>IF($A324, 1, 0)</f>
        <v/>
      </c>
      <c r="W324">
        <f>IF(AND('Raw Data'!E319&gt;'Raw Data'!D319, ABS('Raw Data'!E319-'Raw Data'!D319)&gt;7), 'Raw Data'!X319, 0)</f>
        <v/>
      </c>
      <c r="X324" s="2">
        <f>IF($A324, 1, 0)</f>
        <v/>
      </c>
      <c r="Y324">
        <f>IF(AND('Raw Data'!D319&gt;'Raw Data'!E319, ABS('Raw Data'!E319-'Raw Data'!D319)&gt;3), 'Raw Data'!Y319, 0)</f>
        <v/>
      </c>
      <c r="Z324" s="2">
        <f>IF($A324, 1, 0)</f>
        <v/>
      </c>
      <c r="AA324">
        <f>IF(ABS('Raw Data'!D319-'Raw Data'!E319)&lt;4, 'Raw Data'!Z319, 0)</f>
        <v/>
      </c>
      <c r="AB324" s="2">
        <f>IF($A324, 1, 0)</f>
        <v/>
      </c>
      <c r="AC324">
        <f>IF(AND('Raw Data'!E319&gt;'Raw Data'!D319, ABS('Raw Data'!E319-'Raw Data'!D319)&gt;7), 'Raw Data'!AA319, 0)</f>
        <v/>
      </c>
      <c r="AD324" s="2">
        <f>IF($A324, 1, 0)</f>
        <v/>
      </c>
      <c r="AE324">
        <f>IF(AND('Raw Data'!D319&gt;9, 'Raw Data'!E319&gt;9), 'Raw Data'!AL319, 0)</f>
        <v/>
      </c>
      <c r="AF324" s="2">
        <f>IF($A324, 1, 0)</f>
        <v/>
      </c>
      <c r="AG324">
        <f>IF(AE324=0, 'Raw Data'!AM319, 0)</f>
        <v/>
      </c>
      <c r="AH324" s="2">
        <f>IF($A324, 1, 0)</f>
        <v/>
      </c>
      <c r="AI324">
        <f>IF(AND('Raw Data'!$D319&gt;14, 'Raw Data'!$E319&gt;14), 'Raw Data'!AN319, 0)</f>
        <v/>
      </c>
      <c r="AJ324" s="2">
        <f>IF($A324, 1, 0)</f>
        <v/>
      </c>
      <c r="AK324">
        <f>IF(AI324=0, 'Raw Data'!AO319, 0)</f>
        <v/>
      </c>
      <c r="AL324" s="2">
        <f>IF($A324, 1, 0)</f>
        <v/>
      </c>
      <c r="AM324">
        <f>IF(AND('Raw Data'!$D319&gt;19, 'Raw Data'!$E319&gt;19), 'Raw Data'!AP319, 0)</f>
        <v/>
      </c>
      <c r="AN324" s="2">
        <f>IF($A324, 1, 0)</f>
        <v/>
      </c>
      <c r="AO324">
        <f>IF(AM324=0, 'Raw Data'!AQ319, 0)</f>
        <v/>
      </c>
      <c r="AP324" s="2">
        <f>IF($A324, 1, 0)</f>
        <v/>
      </c>
      <c r="AQ324">
        <f>IF(AND('Raw Data'!$D319&gt;24, 'Raw Data'!$E319&gt;24), 'Raw Data'!AR319, 0)</f>
        <v/>
      </c>
      <c r="AR324" s="2">
        <f>IF($A324, 1, 0)</f>
        <v/>
      </c>
      <c r="AS324">
        <f>IF(AQ324=0, 'Raw Data'!AS319, 0)</f>
        <v/>
      </c>
      <c r="AT324" s="2">
        <f>IF($A324, 1, 0)</f>
        <v/>
      </c>
      <c r="AU324">
        <f>IF(AND('Raw Data'!$D319&gt;29, 'Raw Data'!$E319&gt;29), 'Raw Data'!AT319, 0)</f>
        <v/>
      </c>
      <c r="AV324" s="2">
        <f>IF($A324, 1, 0)</f>
        <v/>
      </c>
      <c r="AW324">
        <f>IF(AU324=0, 'Raw Data'!AU319, 0)</f>
        <v/>
      </c>
      <c r="AX324" s="2">
        <f>IF($A324, 1, 0)</f>
        <v/>
      </c>
      <c r="AY324">
        <f>IF(ISNUMBER('Raw Data'!D319), IF(_xlfn.XLOOKUP(SMALL('Raw Data'!K319:N319, 1), K324:Q324, K324:Q324, 0)&gt;0, SMALL('Raw Data'!K319:N319, 1), 0), 0)</f>
        <v/>
      </c>
      <c r="AZ324" s="2">
        <f>IF($A324, 1, 0)</f>
        <v/>
      </c>
      <c r="BA324">
        <f>IF(ISNUMBER('Raw Data'!D319), IF(_xlfn.XLOOKUP(SMALL('Raw Data'!K319:N319, 2), K324:Q324, K324:Q324, 0)&gt;0, SMALL('Raw Data'!K319:N319, 2), 0), 0)</f>
        <v/>
      </c>
      <c r="BB324" s="2">
        <f>IF($A324, 1, 0)</f>
        <v/>
      </c>
      <c r="BC324">
        <f>IF(ISNUMBER('Raw Data'!D319), IF(_xlfn.XLOOKUP(SMALL('Raw Data'!K319:N319, 3), K324:Q324, K324:Q324, 0)&gt;0, SMALL('Raw Data'!K319:N319, 3), 0), 0)</f>
        <v/>
      </c>
      <c r="BD324" s="2">
        <f>IF($A324, 1, 0)</f>
        <v/>
      </c>
      <c r="BE324">
        <f>IF(ISNUMBER('Raw Data'!D319), IF(_xlfn.XLOOKUP(SMALL('Raw Data'!K319:N319, 4), K324:Q324, K324:Q324, 0)&gt;0, SMALL('Raw Data'!K319:N319, 4), 0), 0)</f>
        <v/>
      </c>
      <c r="BF324" s="2">
        <f>IF($A324, 1, 0)</f>
        <v/>
      </c>
      <c r="BG324">
        <f>IF(AND('Raw Data'!I319&lt;'Raw Data'!J319, 'Raw Data'!D319&gt;'Raw Data'!E319), 'Raw Data'!I319, IF(AND('Raw Data'!J319&lt;'Raw Data'!I319, 'Raw Data'!E319&gt;'Raw Data'!D319), 'Raw Data'!J319, 0))</f>
        <v/>
      </c>
      <c r="BH324">
        <f>IF(OR(AND('Raw Data'!I319&lt;'Raw Data'!J319, 'Raw Data'!I319&gt;BH$1), AND('Raw Data'!J319&lt;'Raw Data'!I319, 'Raw Data'!J319&gt;BH$1)), 1, 0)</f>
        <v/>
      </c>
      <c r="BI324">
        <f>IF(AND(BH324, ABS('Raw Data'!D319-'Raw Data'!E319)&lt;4), 'Raw Data'!Z319, 0)</f>
        <v/>
      </c>
      <c r="BJ324">
        <f>IF('Raw Data'!F319&gt;Analysis!BJ$1, 1, 0)</f>
        <v/>
      </c>
      <c r="BK324">
        <f>IF(BJ324, AQ324, 0)</f>
        <v/>
      </c>
      <c r="BL324">
        <f>IF(AND('Raw Data'!F319&lt;Analysis!BL$1, ISBLANK('Raw Data'!F319)=FALSE), 1, 0)</f>
        <v/>
      </c>
      <c r="BM324">
        <f>IF(BL324, AS324, 0)</f>
        <v/>
      </c>
      <c r="BN324">
        <f>IF(AND('Raw Data'!F319&lt;Analysis!BN$1, ISBLANK('Raw Data'!F319)=FALSE), 1, 0)</f>
        <v/>
      </c>
      <c r="BO324">
        <f>IF(BN324, AI324, 0)</f>
        <v/>
      </c>
    </row>
    <row r="325">
      <c r="A325" s="2">
        <f>'Raw Data'!A320</f>
        <v/>
      </c>
      <c r="B325" s="2">
        <f>IF(A325, 1, 0)</f>
        <v/>
      </c>
      <c r="C325">
        <f>IF('Raw Data'!D320&lt;'Raw Data'!E320, 'Raw Data'!J320, 0)</f>
        <v/>
      </c>
      <c r="D325" s="2">
        <f>IF(A325, 1, 0)</f>
        <v/>
      </c>
      <c r="E325">
        <f>IF('Raw Data'!D320&gt;'Raw Data'!E320, 'Raw Data'!I320, 0)</f>
        <v/>
      </c>
      <c r="F325" s="2">
        <f>IF('Raw Data'!F320&gt;0, 1, 0)</f>
        <v/>
      </c>
      <c r="G325">
        <f>IF(SUM('Raw Data'!D320:E320)&lt;'Raw Data'!F320, 'Raw Data'!H320, 0)</f>
        <v/>
      </c>
      <c r="H325">
        <f>IF('Raw Data'!F320&gt;0, 1, 0)</f>
        <v/>
      </c>
      <c r="I325">
        <f>IF(SUM('Raw Data'!D320:E320)&gt;'Raw Data'!F320, 'Raw Data'!G320, 0)</f>
        <v/>
      </c>
      <c r="J325" s="2">
        <f>IF($A325, 1, 0)</f>
        <v/>
      </c>
      <c r="K325">
        <f>IF(AND('Raw Data'!D320&gt;'Raw Data'!E320, ABS('Raw Data'!D320-'Raw Data'!E320)&lt;14), 'Raw Data'!K320, 0)</f>
        <v/>
      </c>
      <c r="L325" s="2">
        <f>IF($A325, 1, 0)</f>
        <v/>
      </c>
      <c r="M325">
        <f>IF(AND('Raw Data'!D320&gt;'Raw Data'!E320, ABS('Raw Data'!D320-'Raw Data'!E320)&gt;13), 'Raw Data'!L320, 0)</f>
        <v/>
      </c>
      <c r="N325" s="2">
        <f>IF($A325, 1, 0)</f>
        <v/>
      </c>
      <c r="O325">
        <f>IF(AND('Raw Data'!E320&gt;'Raw Data'!D320, ABS('Raw Data'!E320-'Raw Data'!D320)&lt;14), 'Raw Data'!M320, 0)</f>
        <v/>
      </c>
      <c r="P325" s="2">
        <f>IF($A325, 1, 0)</f>
        <v/>
      </c>
      <c r="Q325">
        <f>IF(AND('Raw Data'!E320&gt;'Raw Data'!D320, ABS('Raw Data'!E320-'Raw Data'!D320)&gt;13), 'Raw Data'!N320, 0)</f>
        <v/>
      </c>
      <c r="R325" s="2">
        <f>IF($A325, 1, 0)</f>
        <v/>
      </c>
      <c r="S325">
        <f>IF(AND('Raw Data'!D320&gt;'Raw Data'!E320, ABS('Raw Data'!E320-'Raw Data'!D320)&gt;7), 'Raw Data'!V320, 0)</f>
        <v/>
      </c>
      <c r="T325" s="2">
        <f>IF($A325, 1, 0)</f>
        <v/>
      </c>
      <c r="U325">
        <f>IF(ABS('Raw Data'!D320-'Raw Data'!E320)&lt;8, 'Raw Data'!W320, 0)</f>
        <v/>
      </c>
      <c r="V325" s="2">
        <f>IF($A325, 1, 0)</f>
        <v/>
      </c>
      <c r="W325">
        <f>IF(AND('Raw Data'!E320&gt;'Raw Data'!D320, ABS('Raw Data'!E320-'Raw Data'!D320)&gt;7), 'Raw Data'!X320, 0)</f>
        <v/>
      </c>
      <c r="X325" s="2">
        <f>IF($A325, 1, 0)</f>
        <v/>
      </c>
      <c r="Y325">
        <f>IF(AND('Raw Data'!D320&gt;'Raw Data'!E320, ABS('Raw Data'!E320-'Raw Data'!D320)&gt;3), 'Raw Data'!Y320, 0)</f>
        <v/>
      </c>
      <c r="Z325" s="2">
        <f>IF($A325, 1, 0)</f>
        <v/>
      </c>
      <c r="AA325">
        <f>IF(ABS('Raw Data'!D320-'Raw Data'!E320)&lt;4, 'Raw Data'!Z320, 0)</f>
        <v/>
      </c>
      <c r="AB325" s="2">
        <f>IF($A325, 1, 0)</f>
        <v/>
      </c>
      <c r="AC325">
        <f>IF(AND('Raw Data'!E320&gt;'Raw Data'!D320, ABS('Raw Data'!E320-'Raw Data'!D320)&gt;7), 'Raw Data'!AA320, 0)</f>
        <v/>
      </c>
      <c r="AD325" s="2">
        <f>IF($A325, 1, 0)</f>
        <v/>
      </c>
      <c r="AE325">
        <f>IF(AND('Raw Data'!D320&gt;9, 'Raw Data'!E320&gt;9), 'Raw Data'!AL320, 0)</f>
        <v/>
      </c>
      <c r="AF325" s="2">
        <f>IF($A325, 1, 0)</f>
        <v/>
      </c>
      <c r="AG325">
        <f>IF(AE325=0, 'Raw Data'!AM320, 0)</f>
        <v/>
      </c>
      <c r="AH325" s="2">
        <f>IF($A325, 1, 0)</f>
        <v/>
      </c>
      <c r="AI325">
        <f>IF(AND('Raw Data'!$D320&gt;14, 'Raw Data'!$E320&gt;14), 'Raw Data'!AN320, 0)</f>
        <v/>
      </c>
      <c r="AJ325" s="2">
        <f>IF($A325, 1, 0)</f>
        <v/>
      </c>
      <c r="AK325">
        <f>IF(AI325=0, 'Raw Data'!AO320, 0)</f>
        <v/>
      </c>
      <c r="AL325" s="2">
        <f>IF($A325, 1, 0)</f>
        <v/>
      </c>
      <c r="AM325">
        <f>IF(AND('Raw Data'!$D320&gt;19, 'Raw Data'!$E320&gt;19), 'Raw Data'!AP320, 0)</f>
        <v/>
      </c>
      <c r="AN325" s="2">
        <f>IF($A325, 1, 0)</f>
        <v/>
      </c>
      <c r="AO325">
        <f>IF(AM325=0, 'Raw Data'!AQ320, 0)</f>
        <v/>
      </c>
      <c r="AP325" s="2">
        <f>IF($A325, 1, 0)</f>
        <v/>
      </c>
      <c r="AQ325">
        <f>IF(AND('Raw Data'!$D320&gt;24, 'Raw Data'!$E320&gt;24), 'Raw Data'!AR320, 0)</f>
        <v/>
      </c>
      <c r="AR325" s="2">
        <f>IF($A325, 1, 0)</f>
        <v/>
      </c>
      <c r="AS325">
        <f>IF(AQ325=0, 'Raw Data'!AS320, 0)</f>
        <v/>
      </c>
      <c r="AT325" s="2">
        <f>IF($A325, 1, 0)</f>
        <v/>
      </c>
      <c r="AU325">
        <f>IF(AND('Raw Data'!$D320&gt;29, 'Raw Data'!$E320&gt;29), 'Raw Data'!AT320, 0)</f>
        <v/>
      </c>
      <c r="AV325" s="2">
        <f>IF($A325, 1, 0)</f>
        <v/>
      </c>
      <c r="AW325">
        <f>IF(AU325=0, 'Raw Data'!AU320, 0)</f>
        <v/>
      </c>
      <c r="AX325" s="2">
        <f>IF($A325, 1, 0)</f>
        <v/>
      </c>
      <c r="AY325">
        <f>IF(ISNUMBER('Raw Data'!D320), IF(_xlfn.XLOOKUP(SMALL('Raw Data'!K320:N320, 1), K325:Q325, K325:Q325, 0)&gt;0, SMALL('Raw Data'!K320:N320, 1), 0), 0)</f>
        <v/>
      </c>
      <c r="AZ325" s="2">
        <f>IF($A325, 1, 0)</f>
        <v/>
      </c>
      <c r="BA325">
        <f>IF(ISNUMBER('Raw Data'!D320), IF(_xlfn.XLOOKUP(SMALL('Raw Data'!K320:N320, 2), K325:Q325, K325:Q325, 0)&gt;0, SMALL('Raw Data'!K320:N320, 2), 0), 0)</f>
        <v/>
      </c>
      <c r="BB325" s="2">
        <f>IF($A325, 1, 0)</f>
        <v/>
      </c>
      <c r="BC325">
        <f>IF(ISNUMBER('Raw Data'!D320), IF(_xlfn.XLOOKUP(SMALL('Raw Data'!K320:N320, 3), K325:Q325, K325:Q325, 0)&gt;0, SMALL('Raw Data'!K320:N320, 3), 0), 0)</f>
        <v/>
      </c>
      <c r="BD325" s="2">
        <f>IF($A325, 1, 0)</f>
        <v/>
      </c>
      <c r="BE325">
        <f>IF(ISNUMBER('Raw Data'!D320), IF(_xlfn.XLOOKUP(SMALL('Raw Data'!K320:N320, 4), K325:Q325, K325:Q325, 0)&gt;0, SMALL('Raw Data'!K320:N320, 4), 0), 0)</f>
        <v/>
      </c>
      <c r="BF325" s="2">
        <f>IF($A325, 1, 0)</f>
        <v/>
      </c>
      <c r="BG325">
        <f>IF(AND('Raw Data'!I320&lt;'Raw Data'!J320, 'Raw Data'!D320&gt;'Raw Data'!E320), 'Raw Data'!I320, IF(AND('Raw Data'!J320&lt;'Raw Data'!I320, 'Raw Data'!E320&gt;'Raw Data'!D320), 'Raw Data'!J320, 0))</f>
        <v/>
      </c>
      <c r="BH325">
        <f>IF(OR(AND('Raw Data'!I320&lt;'Raw Data'!J320, 'Raw Data'!I320&gt;BH$1), AND('Raw Data'!J320&lt;'Raw Data'!I320, 'Raw Data'!J320&gt;BH$1)), 1, 0)</f>
        <v/>
      </c>
      <c r="BI325">
        <f>IF(AND(BH325, ABS('Raw Data'!D320-'Raw Data'!E320)&lt;4), 'Raw Data'!Z320, 0)</f>
        <v/>
      </c>
      <c r="BJ325">
        <f>IF('Raw Data'!F320&gt;Analysis!BJ$1, 1, 0)</f>
        <v/>
      </c>
      <c r="BK325">
        <f>IF(BJ325, AQ325, 0)</f>
        <v/>
      </c>
      <c r="BL325">
        <f>IF(AND('Raw Data'!F320&lt;Analysis!BL$1, ISBLANK('Raw Data'!F320)=FALSE), 1, 0)</f>
        <v/>
      </c>
      <c r="BM325">
        <f>IF(BL325, AS325, 0)</f>
        <v/>
      </c>
      <c r="BN325">
        <f>IF(AND('Raw Data'!F320&lt;Analysis!BN$1, ISBLANK('Raw Data'!F320)=FALSE), 1, 0)</f>
        <v/>
      </c>
      <c r="BO325">
        <f>IF(BN325, AI325, 0)</f>
        <v/>
      </c>
    </row>
    <row r="326">
      <c r="A326" s="2">
        <f>'Raw Data'!A321</f>
        <v/>
      </c>
      <c r="B326" s="2">
        <f>IF(A326, 1, 0)</f>
        <v/>
      </c>
      <c r="C326">
        <f>IF('Raw Data'!D321&lt;'Raw Data'!E321, 'Raw Data'!J321, 0)</f>
        <v/>
      </c>
      <c r="D326" s="2">
        <f>IF(A326, 1, 0)</f>
        <v/>
      </c>
      <c r="E326">
        <f>IF('Raw Data'!D321&gt;'Raw Data'!E321, 'Raw Data'!I321, 0)</f>
        <v/>
      </c>
      <c r="F326" s="2">
        <f>IF('Raw Data'!F321&gt;0, 1, 0)</f>
        <v/>
      </c>
      <c r="G326">
        <f>IF(SUM('Raw Data'!D321:E321)&lt;'Raw Data'!F321, 'Raw Data'!H321, 0)</f>
        <v/>
      </c>
      <c r="H326">
        <f>IF('Raw Data'!F321&gt;0, 1, 0)</f>
        <v/>
      </c>
      <c r="I326">
        <f>IF(SUM('Raw Data'!D321:E321)&gt;'Raw Data'!F321, 'Raw Data'!G321, 0)</f>
        <v/>
      </c>
      <c r="J326" s="2">
        <f>IF($A326, 1, 0)</f>
        <v/>
      </c>
      <c r="K326">
        <f>IF(AND('Raw Data'!D321&gt;'Raw Data'!E321, ABS('Raw Data'!D321-'Raw Data'!E321)&lt;14), 'Raw Data'!K321, 0)</f>
        <v/>
      </c>
      <c r="L326" s="2">
        <f>IF($A326, 1, 0)</f>
        <v/>
      </c>
      <c r="M326">
        <f>IF(AND('Raw Data'!D321&gt;'Raw Data'!E321, ABS('Raw Data'!D321-'Raw Data'!E321)&gt;13), 'Raw Data'!L321, 0)</f>
        <v/>
      </c>
      <c r="N326" s="2">
        <f>IF($A326, 1, 0)</f>
        <v/>
      </c>
      <c r="O326">
        <f>IF(AND('Raw Data'!E321&gt;'Raw Data'!D321, ABS('Raw Data'!E321-'Raw Data'!D321)&lt;14), 'Raw Data'!M321, 0)</f>
        <v/>
      </c>
      <c r="P326" s="2">
        <f>IF($A326, 1, 0)</f>
        <v/>
      </c>
      <c r="Q326">
        <f>IF(AND('Raw Data'!E321&gt;'Raw Data'!D321, ABS('Raw Data'!E321-'Raw Data'!D321)&gt;13), 'Raw Data'!N321, 0)</f>
        <v/>
      </c>
      <c r="R326" s="2">
        <f>IF($A326, 1, 0)</f>
        <v/>
      </c>
      <c r="S326">
        <f>IF(AND('Raw Data'!D321&gt;'Raw Data'!E321, ABS('Raw Data'!E321-'Raw Data'!D321)&gt;7), 'Raw Data'!V321, 0)</f>
        <v/>
      </c>
      <c r="T326" s="2">
        <f>IF($A326, 1, 0)</f>
        <v/>
      </c>
      <c r="U326">
        <f>IF(ABS('Raw Data'!D321-'Raw Data'!E321)&lt;8, 'Raw Data'!W321, 0)</f>
        <v/>
      </c>
      <c r="V326" s="2">
        <f>IF($A326, 1, 0)</f>
        <v/>
      </c>
      <c r="W326">
        <f>IF(AND('Raw Data'!E321&gt;'Raw Data'!D321, ABS('Raw Data'!E321-'Raw Data'!D321)&gt;7), 'Raw Data'!X321, 0)</f>
        <v/>
      </c>
      <c r="X326" s="2">
        <f>IF($A326, 1, 0)</f>
        <v/>
      </c>
      <c r="Y326">
        <f>IF(AND('Raw Data'!D321&gt;'Raw Data'!E321, ABS('Raw Data'!E321-'Raw Data'!D321)&gt;3), 'Raw Data'!Y321, 0)</f>
        <v/>
      </c>
      <c r="Z326" s="2">
        <f>IF($A326, 1, 0)</f>
        <v/>
      </c>
      <c r="AA326">
        <f>IF(ABS('Raw Data'!D321-'Raw Data'!E321)&lt;4, 'Raw Data'!Z321, 0)</f>
        <v/>
      </c>
      <c r="AB326" s="2">
        <f>IF($A326, 1, 0)</f>
        <v/>
      </c>
      <c r="AC326">
        <f>IF(AND('Raw Data'!E321&gt;'Raw Data'!D321, ABS('Raw Data'!E321-'Raw Data'!D321)&gt;7), 'Raw Data'!AA321, 0)</f>
        <v/>
      </c>
      <c r="AD326" s="2">
        <f>IF($A326, 1, 0)</f>
        <v/>
      </c>
      <c r="AE326">
        <f>IF(AND('Raw Data'!D321&gt;9, 'Raw Data'!E321&gt;9), 'Raw Data'!AL321, 0)</f>
        <v/>
      </c>
      <c r="AF326" s="2">
        <f>IF($A326, 1, 0)</f>
        <v/>
      </c>
      <c r="AG326">
        <f>IF(AE326=0, 'Raw Data'!AM321, 0)</f>
        <v/>
      </c>
      <c r="AH326" s="2">
        <f>IF($A326, 1, 0)</f>
        <v/>
      </c>
      <c r="AI326">
        <f>IF(AND('Raw Data'!$D321&gt;14, 'Raw Data'!$E321&gt;14), 'Raw Data'!AN321, 0)</f>
        <v/>
      </c>
      <c r="AJ326" s="2">
        <f>IF($A326, 1, 0)</f>
        <v/>
      </c>
      <c r="AK326">
        <f>IF(AI326=0, 'Raw Data'!AO321, 0)</f>
        <v/>
      </c>
      <c r="AL326" s="2">
        <f>IF($A326, 1, 0)</f>
        <v/>
      </c>
      <c r="AM326">
        <f>IF(AND('Raw Data'!$D321&gt;19, 'Raw Data'!$E321&gt;19), 'Raw Data'!AP321, 0)</f>
        <v/>
      </c>
      <c r="AN326" s="2">
        <f>IF($A326, 1, 0)</f>
        <v/>
      </c>
      <c r="AO326">
        <f>IF(AM326=0, 'Raw Data'!AQ321, 0)</f>
        <v/>
      </c>
      <c r="AP326" s="2">
        <f>IF($A326, 1, 0)</f>
        <v/>
      </c>
      <c r="AQ326">
        <f>IF(AND('Raw Data'!$D321&gt;24, 'Raw Data'!$E321&gt;24), 'Raw Data'!AR321, 0)</f>
        <v/>
      </c>
      <c r="AR326" s="2">
        <f>IF($A326, 1, 0)</f>
        <v/>
      </c>
      <c r="AS326">
        <f>IF(AQ326=0, 'Raw Data'!AS321, 0)</f>
        <v/>
      </c>
      <c r="AT326" s="2">
        <f>IF($A326, 1, 0)</f>
        <v/>
      </c>
      <c r="AU326">
        <f>IF(AND('Raw Data'!$D321&gt;29, 'Raw Data'!$E321&gt;29), 'Raw Data'!AT321, 0)</f>
        <v/>
      </c>
      <c r="AV326" s="2">
        <f>IF($A326, 1, 0)</f>
        <v/>
      </c>
      <c r="AW326">
        <f>IF(AU326=0, 'Raw Data'!AU321, 0)</f>
        <v/>
      </c>
      <c r="AX326" s="2">
        <f>IF($A326, 1, 0)</f>
        <v/>
      </c>
      <c r="AY326">
        <f>IF(ISNUMBER('Raw Data'!D321), IF(_xlfn.XLOOKUP(SMALL('Raw Data'!K321:N321, 1), K326:Q326, K326:Q326, 0)&gt;0, SMALL('Raw Data'!K321:N321, 1), 0), 0)</f>
        <v/>
      </c>
      <c r="AZ326" s="2">
        <f>IF($A326, 1, 0)</f>
        <v/>
      </c>
      <c r="BA326">
        <f>IF(ISNUMBER('Raw Data'!D321), IF(_xlfn.XLOOKUP(SMALL('Raw Data'!K321:N321, 2), K326:Q326, K326:Q326, 0)&gt;0, SMALL('Raw Data'!K321:N321, 2), 0), 0)</f>
        <v/>
      </c>
      <c r="BB326" s="2">
        <f>IF($A326, 1, 0)</f>
        <v/>
      </c>
      <c r="BC326">
        <f>IF(ISNUMBER('Raw Data'!D321), IF(_xlfn.XLOOKUP(SMALL('Raw Data'!K321:N321, 3), K326:Q326, K326:Q326, 0)&gt;0, SMALL('Raw Data'!K321:N321, 3), 0), 0)</f>
        <v/>
      </c>
      <c r="BD326" s="2">
        <f>IF($A326, 1, 0)</f>
        <v/>
      </c>
      <c r="BE326">
        <f>IF(ISNUMBER('Raw Data'!D321), IF(_xlfn.XLOOKUP(SMALL('Raw Data'!K321:N321, 4), K326:Q326, K326:Q326, 0)&gt;0, SMALL('Raw Data'!K321:N321, 4), 0), 0)</f>
        <v/>
      </c>
      <c r="BF326" s="2">
        <f>IF($A326, 1, 0)</f>
        <v/>
      </c>
      <c r="BG326">
        <f>IF(AND('Raw Data'!I321&lt;'Raw Data'!J321, 'Raw Data'!D321&gt;'Raw Data'!E321), 'Raw Data'!I321, IF(AND('Raw Data'!J321&lt;'Raw Data'!I321, 'Raw Data'!E321&gt;'Raw Data'!D321), 'Raw Data'!J321, 0))</f>
        <v/>
      </c>
      <c r="BH326">
        <f>IF(OR(AND('Raw Data'!I321&lt;'Raw Data'!J321, 'Raw Data'!I321&gt;BH$1), AND('Raw Data'!J321&lt;'Raw Data'!I321, 'Raw Data'!J321&gt;BH$1)), 1, 0)</f>
        <v/>
      </c>
      <c r="BI326">
        <f>IF(AND(BH326, ABS('Raw Data'!D321-'Raw Data'!E321)&lt;4), 'Raw Data'!Z321, 0)</f>
        <v/>
      </c>
      <c r="BJ326">
        <f>IF('Raw Data'!F321&gt;Analysis!BJ$1, 1, 0)</f>
        <v/>
      </c>
      <c r="BK326">
        <f>IF(BJ326, AQ326, 0)</f>
        <v/>
      </c>
      <c r="BL326">
        <f>IF(AND('Raw Data'!F321&lt;Analysis!BL$1, ISBLANK('Raw Data'!F321)=FALSE), 1, 0)</f>
        <v/>
      </c>
      <c r="BM326">
        <f>IF(BL326, AS326, 0)</f>
        <v/>
      </c>
      <c r="BN326">
        <f>IF(AND('Raw Data'!F321&lt;Analysis!BN$1, ISBLANK('Raw Data'!F321)=FALSE), 1, 0)</f>
        <v/>
      </c>
      <c r="BO326">
        <f>IF(BN326, AI326, 0)</f>
        <v/>
      </c>
    </row>
    <row r="327">
      <c r="A327" s="2">
        <f>'Raw Data'!A322</f>
        <v/>
      </c>
      <c r="B327" s="2">
        <f>IF(A327, 1, 0)</f>
        <v/>
      </c>
      <c r="C327">
        <f>IF('Raw Data'!D322&lt;'Raw Data'!E322, 'Raw Data'!J322, 0)</f>
        <v/>
      </c>
      <c r="D327" s="2">
        <f>IF(A327, 1, 0)</f>
        <v/>
      </c>
      <c r="E327">
        <f>IF('Raw Data'!D322&gt;'Raw Data'!E322, 'Raw Data'!I322, 0)</f>
        <v/>
      </c>
      <c r="F327" s="2">
        <f>IF('Raw Data'!F322&gt;0, 1, 0)</f>
        <v/>
      </c>
      <c r="G327">
        <f>IF(SUM('Raw Data'!D322:E322)&lt;'Raw Data'!F322, 'Raw Data'!H322, 0)</f>
        <v/>
      </c>
      <c r="H327">
        <f>IF('Raw Data'!F322&gt;0, 1, 0)</f>
        <v/>
      </c>
      <c r="I327">
        <f>IF(SUM('Raw Data'!D322:E322)&gt;'Raw Data'!F322, 'Raw Data'!G322, 0)</f>
        <v/>
      </c>
      <c r="J327" s="2">
        <f>IF($A327, 1, 0)</f>
        <v/>
      </c>
      <c r="K327">
        <f>IF(AND('Raw Data'!D322&gt;'Raw Data'!E322, ABS('Raw Data'!D322-'Raw Data'!E322)&lt;14), 'Raw Data'!K322, 0)</f>
        <v/>
      </c>
      <c r="L327" s="2">
        <f>IF($A327, 1, 0)</f>
        <v/>
      </c>
      <c r="M327">
        <f>IF(AND('Raw Data'!D322&gt;'Raw Data'!E322, ABS('Raw Data'!D322-'Raw Data'!E322)&gt;13), 'Raw Data'!L322, 0)</f>
        <v/>
      </c>
      <c r="N327" s="2">
        <f>IF($A327, 1, 0)</f>
        <v/>
      </c>
      <c r="O327">
        <f>IF(AND('Raw Data'!E322&gt;'Raw Data'!D322, ABS('Raw Data'!E322-'Raw Data'!D322)&lt;14), 'Raw Data'!M322, 0)</f>
        <v/>
      </c>
      <c r="P327" s="2">
        <f>IF($A327, 1, 0)</f>
        <v/>
      </c>
      <c r="Q327">
        <f>IF(AND('Raw Data'!E322&gt;'Raw Data'!D322, ABS('Raw Data'!E322-'Raw Data'!D322)&gt;13), 'Raw Data'!N322, 0)</f>
        <v/>
      </c>
      <c r="R327" s="2">
        <f>IF($A327, 1, 0)</f>
        <v/>
      </c>
      <c r="S327">
        <f>IF(AND('Raw Data'!D322&gt;'Raw Data'!E322, ABS('Raw Data'!E322-'Raw Data'!D322)&gt;7), 'Raw Data'!V322, 0)</f>
        <v/>
      </c>
      <c r="T327" s="2">
        <f>IF($A327, 1, 0)</f>
        <v/>
      </c>
      <c r="U327">
        <f>IF(ABS('Raw Data'!D322-'Raw Data'!E322)&lt;8, 'Raw Data'!W322, 0)</f>
        <v/>
      </c>
      <c r="V327" s="2">
        <f>IF($A327, 1, 0)</f>
        <v/>
      </c>
      <c r="W327">
        <f>IF(AND('Raw Data'!E322&gt;'Raw Data'!D322, ABS('Raw Data'!E322-'Raw Data'!D322)&gt;7), 'Raw Data'!X322, 0)</f>
        <v/>
      </c>
      <c r="X327" s="2">
        <f>IF($A327, 1, 0)</f>
        <v/>
      </c>
      <c r="Y327">
        <f>IF(AND('Raw Data'!D322&gt;'Raw Data'!E322, ABS('Raw Data'!E322-'Raw Data'!D322)&gt;3), 'Raw Data'!Y322, 0)</f>
        <v/>
      </c>
      <c r="Z327" s="2">
        <f>IF($A327, 1, 0)</f>
        <v/>
      </c>
      <c r="AA327">
        <f>IF(ABS('Raw Data'!D322-'Raw Data'!E322)&lt;4, 'Raw Data'!Z322, 0)</f>
        <v/>
      </c>
      <c r="AB327" s="2">
        <f>IF($A327, 1, 0)</f>
        <v/>
      </c>
      <c r="AC327">
        <f>IF(AND('Raw Data'!E322&gt;'Raw Data'!D322, ABS('Raw Data'!E322-'Raw Data'!D322)&gt;7), 'Raw Data'!AA322, 0)</f>
        <v/>
      </c>
      <c r="AD327" s="2">
        <f>IF($A327, 1, 0)</f>
        <v/>
      </c>
      <c r="AE327">
        <f>IF(AND('Raw Data'!D322&gt;9, 'Raw Data'!E322&gt;9), 'Raw Data'!AL322, 0)</f>
        <v/>
      </c>
      <c r="AF327" s="2">
        <f>IF($A327, 1, 0)</f>
        <v/>
      </c>
      <c r="AG327">
        <f>IF(AE327=0, 'Raw Data'!AM322, 0)</f>
        <v/>
      </c>
      <c r="AH327" s="2">
        <f>IF($A327, 1, 0)</f>
        <v/>
      </c>
      <c r="AI327">
        <f>IF(AND('Raw Data'!$D322&gt;14, 'Raw Data'!$E322&gt;14), 'Raw Data'!AN322, 0)</f>
        <v/>
      </c>
      <c r="AJ327" s="2">
        <f>IF($A327, 1, 0)</f>
        <v/>
      </c>
      <c r="AK327">
        <f>IF(AI327=0, 'Raw Data'!AO322, 0)</f>
        <v/>
      </c>
      <c r="AL327" s="2">
        <f>IF($A327, 1, 0)</f>
        <v/>
      </c>
      <c r="AM327">
        <f>IF(AND('Raw Data'!$D322&gt;19, 'Raw Data'!$E322&gt;19), 'Raw Data'!AP322, 0)</f>
        <v/>
      </c>
      <c r="AN327" s="2">
        <f>IF($A327, 1, 0)</f>
        <v/>
      </c>
      <c r="AO327">
        <f>IF(AM327=0, 'Raw Data'!AQ322, 0)</f>
        <v/>
      </c>
      <c r="AP327" s="2">
        <f>IF($A327, 1, 0)</f>
        <v/>
      </c>
      <c r="AQ327">
        <f>IF(AND('Raw Data'!$D322&gt;24, 'Raw Data'!$E322&gt;24), 'Raw Data'!AR322, 0)</f>
        <v/>
      </c>
      <c r="AR327" s="2">
        <f>IF($A327, 1, 0)</f>
        <v/>
      </c>
      <c r="AS327">
        <f>IF(AQ327=0, 'Raw Data'!AS322, 0)</f>
        <v/>
      </c>
      <c r="AT327" s="2">
        <f>IF($A327, 1, 0)</f>
        <v/>
      </c>
      <c r="AU327">
        <f>IF(AND('Raw Data'!$D322&gt;29, 'Raw Data'!$E322&gt;29), 'Raw Data'!AT322, 0)</f>
        <v/>
      </c>
      <c r="AV327" s="2">
        <f>IF($A327, 1, 0)</f>
        <v/>
      </c>
      <c r="AW327">
        <f>IF(AU327=0, 'Raw Data'!AU322, 0)</f>
        <v/>
      </c>
      <c r="AX327" s="2">
        <f>IF($A327, 1, 0)</f>
        <v/>
      </c>
      <c r="AY327">
        <f>IF(ISNUMBER('Raw Data'!D322), IF(_xlfn.XLOOKUP(SMALL('Raw Data'!K322:N322, 1), K327:Q327, K327:Q327, 0)&gt;0, SMALL('Raw Data'!K322:N322, 1), 0), 0)</f>
        <v/>
      </c>
      <c r="AZ327" s="2">
        <f>IF($A327, 1, 0)</f>
        <v/>
      </c>
      <c r="BA327">
        <f>IF(ISNUMBER('Raw Data'!D322), IF(_xlfn.XLOOKUP(SMALL('Raw Data'!K322:N322, 2), K327:Q327, K327:Q327, 0)&gt;0, SMALL('Raw Data'!K322:N322, 2), 0), 0)</f>
        <v/>
      </c>
      <c r="BB327" s="2">
        <f>IF($A327, 1, 0)</f>
        <v/>
      </c>
      <c r="BC327">
        <f>IF(ISNUMBER('Raw Data'!D322), IF(_xlfn.XLOOKUP(SMALL('Raw Data'!K322:N322, 3), K327:Q327, K327:Q327, 0)&gt;0, SMALL('Raw Data'!K322:N322, 3), 0), 0)</f>
        <v/>
      </c>
      <c r="BD327" s="2">
        <f>IF($A327, 1, 0)</f>
        <v/>
      </c>
      <c r="BE327">
        <f>IF(ISNUMBER('Raw Data'!D322), IF(_xlfn.XLOOKUP(SMALL('Raw Data'!K322:N322, 4), K327:Q327, K327:Q327, 0)&gt;0, SMALL('Raw Data'!K322:N322, 4), 0), 0)</f>
        <v/>
      </c>
      <c r="BF327" s="2">
        <f>IF($A327, 1, 0)</f>
        <v/>
      </c>
      <c r="BG327">
        <f>IF(AND('Raw Data'!I322&lt;'Raw Data'!J322, 'Raw Data'!D322&gt;'Raw Data'!E322), 'Raw Data'!I322, IF(AND('Raw Data'!J322&lt;'Raw Data'!I322, 'Raw Data'!E322&gt;'Raw Data'!D322), 'Raw Data'!J322, 0))</f>
        <v/>
      </c>
      <c r="BH327">
        <f>IF(OR(AND('Raw Data'!I322&lt;'Raw Data'!J322, 'Raw Data'!I322&gt;BH$1), AND('Raw Data'!J322&lt;'Raw Data'!I322, 'Raw Data'!J322&gt;BH$1)), 1, 0)</f>
        <v/>
      </c>
      <c r="BI327">
        <f>IF(AND(BH327, ABS('Raw Data'!D322-'Raw Data'!E322)&lt;4), 'Raw Data'!Z322, 0)</f>
        <v/>
      </c>
      <c r="BJ327">
        <f>IF('Raw Data'!F322&gt;Analysis!BJ$1, 1, 0)</f>
        <v/>
      </c>
      <c r="BK327">
        <f>IF(BJ327, AQ327, 0)</f>
        <v/>
      </c>
      <c r="BL327">
        <f>IF(AND('Raw Data'!F322&lt;Analysis!BL$1, ISBLANK('Raw Data'!F322)=FALSE), 1, 0)</f>
        <v/>
      </c>
      <c r="BM327">
        <f>IF(BL327, AS327, 0)</f>
        <v/>
      </c>
      <c r="BN327">
        <f>IF(AND('Raw Data'!F322&lt;Analysis!BN$1, ISBLANK('Raw Data'!F322)=FALSE), 1, 0)</f>
        <v/>
      </c>
      <c r="BO327">
        <f>IF(BN327, AI327, 0)</f>
        <v/>
      </c>
    </row>
    <row r="328">
      <c r="A328" s="2">
        <f>'Raw Data'!A323</f>
        <v/>
      </c>
      <c r="B328" s="2">
        <f>IF(A328, 1, 0)</f>
        <v/>
      </c>
      <c r="C328">
        <f>IF('Raw Data'!D323&lt;'Raw Data'!E323, 'Raw Data'!J323, 0)</f>
        <v/>
      </c>
      <c r="D328" s="2">
        <f>IF(A328, 1, 0)</f>
        <v/>
      </c>
      <c r="E328">
        <f>IF('Raw Data'!D323&gt;'Raw Data'!E323, 'Raw Data'!I323, 0)</f>
        <v/>
      </c>
      <c r="F328" s="2">
        <f>IF('Raw Data'!F323&gt;0, 1, 0)</f>
        <v/>
      </c>
      <c r="G328">
        <f>IF(SUM('Raw Data'!D323:E323)&lt;'Raw Data'!F323, 'Raw Data'!H323, 0)</f>
        <v/>
      </c>
      <c r="H328">
        <f>IF('Raw Data'!F323&gt;0, 1, 0)</f>
        <v/>
      </c>
      <c r="I328">
        <f>IF(SUM('Raw Data'!D323:E323)&gt;'Raw Data'!F323, 'Raw Data'!G323, 0)</f>
        <v/>
      </c>
      <c r="J328" s="2">
        <f>IF($A328, 1, 0)</f>
        <v/>
      </c>
      <c r="K328">
        <f>IF(AND('Raw Data'!D323&gt;'Raw Data'!E323, ABS('Raw Data'!D323-'Raw Data'!E323)&lt;14), 'Raw Data'!K323, 0)</f>
        <v/>
      </c>
      <c r="L328" s="2">
        <f>IF($A328, 1, 0)</f>
        <v/>
      </c>
      <c r="M328">
        <f>IF(AND('Raw Data'!D323&gt;'Raw Data'!E323, ABS('Raw Data'!D323-'Raw Data'!E323)&gt;13), 'Raw Data'!L323, 0)</f>
        <v/>
      </c>
      <c r="N328" s="2">
        <f>IF($A328, 1, 0)</f>
        <v/>
      </c>
      <c r="O328">
        <f>IF(AND('Raw Data'!E323&gt;'Raw Data'!D323, ABS('Raw Data'!E323-'Raw Data'!D323)&lt;14), 'Raw Data'!M323, 0)</f>
        <v/>
      </c>
      <c r="P328" s="2">
        <f>IF($A328, 1, 0)</f>
        <v/>
      </c>
      <c r="Q328">
        <f>IF(AND('Raw Data'!E323&gt;'Raw Data'!D323, ABS('Raw Data'!E323-'Raw Data'!D323)&gt;13), 'Raw Data'!N323, 0)</f>
        <v/>
      </c>
      <c r="R328" s="2">
        <f>IF($A328, 1, 0)</f>
        <v/>
      </c>
      <c r="S328">
        <f>IF(AND('Raw Data'!D323&gt;'Raw Data'!E323, ABS('Raw Data'!E323-'Raw Data'!D323)&gt;7), 'Raw Data'!V323, 0)</f>
        <v/>
      </c>
      <c r="T328" s="2">
        <f>IF($A328, 1, 0)</f>
        <v/>
      </c>
      <c r="U328">
        <f>IF(ABS('Raw Data'!D323-'Raw Data'!E323)&lt;8, 'Raw Data'!W323, 0)</f>
        <v/>
      </c>
      <c r="V328" s="2">
        <f>IF($A328, 1, 0)</f>
        <v/>
      </c>
      <c r="W328">
        <f>IF(AND('Raw Data'!E323&gt;'Raw Data'!D323, ABS('Raw Data'!E323-'Raw Data'!D323)&gt;7), 'Raw Data'!X323, 0)</f>
        <v/>
      </c>
      <c r="X328" s="2">
        <f>IF($A328, 1, 0)</f>
        <v/>
      </c>
      <c r="Y328">
        <f>IF(AND('Raw Data'!D323&gt;'Raw Data'!E323, ABS('Raw Data'!E323-'Raw Data'!D323)&gt;3), 'Raw Data'!Y323, 0)</f>
        <v/>
      </c>
      <c r="Z328" s="2">
        <f>IF($A328, 1, 0)</f>
        <v/>
      </c>
      <c r="AA328">
        <f>IF(ABS('Raw Data'!D323-'Raw Data'!E323)&lt;4, 'Raw Data'!Z323, 0)</f>
        <v/>
      </c>
      <c r="AB328" s="2">
        <f>IF($A328, 1, 0)</f>
        <v/>
      </c>
      <c r="AC328">
        <f>IF(AND('Raw Data'!E323&gt;'Raw Data'!D323, ABS('Raw Data'!E323-'Raw Data'!D323)&gt;7), 'Raw Data'!AA323, 0)</f>
        <v/>
      </c>
      <c r="AD328" s="2">
        <f>IF($A328, 1, 0)</f>
        <v/>
      </c>
      <c r="AE328">
        <f>IF(AND('Raw Data'!D323&gt;9, 'Raw Data'!E323&gt;9), 'Raw Data'!AL323, 0)</f>
        <v/>
      </c>
      <c r="AF328" s="2">
        <f>IF($A328, 1, 0)</f>
        <v/>
      </c>
      <c r="AG328">
        <f>IF(AE328=0, 'Raw Data'!AM323, 0)</f>
        <v/>
      </c>
      <c r="AH328" s="2">
        <f>IF($A328, 1, 0)</f>
        <v/>
      </c>
      <c r="AI328">
        <f>IF(AND('Raw Data'!$D323&gt;14, 'Raw Data'!$E323&gt;14), 'Raw Data'!AN323, 0)</f>
        <v/>
      </c>
      <c r="AJ328" s="2">
        <f>IF($A328, 1, 0)</f>
        <v/>
      </c>
      <c r="AK328">
        <f>IF(AI328=0, 'Raw Data'!AO323, 0)</f>
        <v/>
      </c>
      <c r="AL328" s="2">
        <f>IF($A328, 1, 0)</f>
        <v/>
      </c>
      <c r="AM328">
        <f>IF(AND('Raw Data'!$D323&gt;19, 'Raw Data'!$E323&gt;19), 'Raw Data'!AP323, 0)</f>
        <v/>
      </c>
      <c r="AN328" s="2">
        <f>IF($A328, 1, 0)</f>
        <v/>
      </c>
      <c r="AO328">
        <f>IF(AM328=0, 'Raw Data'!AQ323, 0)</f>
        <v/>
      </c>
      <c r="AP328" s="2">
        <f>IF($A328, 1, 0)</f>
        <v/>
      </c>
      <c r="AQ328">
        <f>IF(AND('Raw Data'!$D323&gt;24, 'Raw Data'!$E323&gt;24), 'Raw Data'!AR323, 0)</f>
        <v/>
      </c>
      <c r="AR328" s="2">
        <f>IF($A328, 1, 0)</f>
        <v/>
      </c>
      <c r="AS328">
        <f>IF(AQ328=0, 'Raw Data'!AS323, 0)</f>
        <v/>
      </c>
      <c r="AT328" s="2">
        <f>IF($A328, 1, 0)</f>
        <v/>
      </c>
      <c r="AU328">
        <f>IF(AND('Raw Data'!$D323&gt;29, 'Raw Data'!$E323&gt;29), 'Raw Data'!AT323, 0)</f>
        <v/>
      </c>
      <c r="AV328" s="2">
        <f>IF($A328, 1, 0)</f>
        <v/>
      </c>
      <c r="AW328">
        <f>IF(AU328=0, 'Raw Data'!AU323, 0)</f>
        <v/>
      </c>
      <c r="AX328" s="2">
        <f>IF($A328, 1, 0)</f>
        <v/>
      </c>
      <c r="AY328">
        <f>IF(ISNUMBER('Raw Data'!D323), IF(_xlfn.XLOOKUP(SMALL('Raw Data'!K323:N323, 1), K328:Q328, K328:Q328, 0)&gt;0, SMALL('Raw Data'!K323:N323, 1), 0), 0)</f>
        <v/>
      </c>
      <c r="AZ328" s="2">
        <f>IF($A328, 1, 0)</f>
        <v/>
      </c>
      <c r="BA328">
        <f>IF(ISNUMBER('Raw Data'!D323), IF(_xlfn.XLOOKUP(SMALL('Raw Data'!K323:N323, 2), K328:Q328, K328:Q328, 0)&gt;0, SMALL('Raw Data'!K323:N323, 2), 0), 0)</f>
        <v/>
      </c>
      <c r="BB328" s="2">
        <f>IF($A328, 1, 0)</f>
        <v/>
      </c>
      <c r="BC328">
        <f>IF(ISNUMBER('Raw Data'!D323), IF(_xlfn.XLOOKUP(SMALL('Raw Data'!K323:N323, 3), K328:Q328, K328:Q328, 0)&gt;0, SMALL('Raw Data'!K323:N323, 3), 0), 0)</f>
        <v/>
      </c>
      <c r="BD328" s="2">
        <f>IF($A328, 1, 0)</f>
        <v/>
      </c>
      <c r="BE328">
        <f>IF(ISNUMBER('Raw Data'!D323), IF(_xlfn.XLOOKUP(SMALL('Raw Data'!K323:N323, 4), K328:Q328, K328:Q328, 0)&gt;0, SMALL('Raw Data'!K323:N323, 4), 0), 0)</f>
        <v/>
      </c>
      <c r="BF328" s="2">
        <f>IF($A328, 1, 0)</f>
        <v/>
      </c>
      <c r="BG328">
        <f>IF(AND('Raw Data'!I323&lt;'Raw Data'!J323, 'Raw Data'!D323&gt;'Raw Data'!E323), 'Raw Data'!I323, IF(AND('Raw Data'!J323&lt;'Raw Data'!I323, 'Raw Data'!E323&gt;'Raw Data'!D323), 'Raw Data'!J323, 0))</f>
        <v/>
      </c>
      <c r="BH328">
        <f>IF(OR(AND('Raw Data'!I323&lt;'Raw Data'!J323, 'Raw Data'!I323&gt;BH$1), AND('Raw Data'!J323&lt;'Raw Data'!I323, 'Raw Data'!J323&gt;BH$1)), 1, 0)</f>
        <v/>
      </c>
      <c r="BI328">
        <f>IF(AND(BH328, ABS('Raw Data'!D323-'Raw Data'!E323)&lt;4), 'Raw Data'!Z323, 0)</f>
        <v/>
      </c>
      <c r="BJ328">
        <f>IF('Raw Data'!F323&gt;Analysis!BJ$1, 1, 0)</f>
        <v/>
      </c>
      <c r="BK328">
        <f>IF(BJ328, AQ328, 0)</f>
        <v/>
      </c>
      <c r="BL328">
        <f>IF(AND('Raw Data'!F323&lt;Analysis!BL$1, ISBLANK('Raw Data'!F323)=FALSE), 1, 0)</f>
        <v/>
      </c>
      <c r="BM328">
        <f>IF(BL328, AS328, 0)</f>
        <v/>
      </c>
      <c r="BN328">
        <f>IF(AND('Raw Data'!F323&lt;Analysis!BN$1, ISBLANK('Raw Data'!F323)=FALSE), 1, 0)</f>
        <v/>
      </c>
      <c r="BO328">
        <f>IF(BN328, AI328, 0)</f>
        <v/>
      </c>
    </row>
    <row r="329">
      <c r="A329" s="2">
        <f>'Raw Data'!A324</f>
        <v/>
      </c>
      <c r="B329" s="2">
        <f>IF(A329, 1, 0)</f>
        <v/>
      </c>
      <c r="C329">
        <f>IF('Raw Data'!D324&lt;'Raw Data'!E324, 'Raw Data'!J324, 0)</f>
        <v/>
      </c>
      <c r="D329" s="2">
        <f>IF(A329, 1, 0)</f>
        <v/>
      </c>
      <c r="E329">
        <f>IF('Raw Data'!D324&gt;'Raw Data'!E324, 'Raw Data'!I324, 0)</f>
        <v/>
      </c>
      <c r="F329" s="2">
        <f>IF('Raw Data'!F324&gt;0, 1, 0)</f>
        <v/>
      </c>
      <c r="G329">
        <f>IF(SUM('Raw Data'!D324:E324)&lt;'Raw Data'!F324, 'Raw Data'!H324, 0)</f>
        <v/>
      </c>
      <c r="H329">
        <f>IF('Raw Data'!F324&gt;0, 1, 0)</f>
        <v/>
      </c>
      <c r="I329">
        <f>IF(SUM('Raw Data'!D324:E324)&gt;'Raw Data'!F324, 'Raw Data'!G324, 0)</f>
        <v/>
      </c>
      <c r="J329" s="2">
        <f>IF($A329, 1, 0)</f>
        <v/>
      </c>
      <c r="K329">
        <f>IF(AND('Raw Data'!D324&gt;'Raw Data'!E324, ABS('Raw Data'!D324-'Raw Data'!E324)&lt;14), 'Raw Data'!K324, 0)</f>
        <v/>
      </c>
      <c r="L329" s="2">
        <f>IF($A329, 1, 0)</f>
        <v/>
      </c>
      <c r="M329">
        <f>IF(AND('Raw Data'!D324&gt;'Raw Data'!E324, ABS('Raw Data'!D324-'Raw Data'!E324)&gt;13), 'Raw Data'!L324, 0)</f>
        <v/>
      </c>
      <c r="N329" s="2">
        <f>IF($A329, 1, 0)</f>
        <v/>
      </c>
      <c r="O329">
        <f>IF(AND('Raw Data'!E324&gt;'Raw Data'!D324, ABS('Raw Data'!E324-'Raw Data'!D324)&lt;14), 'Raw Data'!M324, 0)</f>
        <v/>
      </c>
      <c r="P329" s="2">
        <f>IF($A329, 1, 0)</f>
        <v/>
      </c>
      <c r="Q329">
        <f>IF(AND('Raw Data'!E324&gt;'Raw Data'!D324, ABS('Raw Data'!E324-'Raw Data'!D324)&gt;13), 'Raw Data'!N324, 0)</f>
        <v/>
      </c>
      <c r="R329" s="2">
        <f>IF($A329, 1, 0)</f>
        <v/>
      </c>
      <c r="S329">
        <f>IF(AND('Raw Data'!D324&gt;'Raw Data'!E324, ABS('Raw Data'!E324-'Raw Data'!D324)&gt;7), 'Raw Data'!V324, 0)</f>
        <v/>
      </c>
      <c r="T329" s="2">
        <f>IF($A329, 1, 0)</f>
        <v/>
      </c>
      <c r="U329">
        <f>IF(ABS('Raw Data'!D324-'Raw Data'!E324)&lt;8, 'Raw Data'!W324, 0)</f>
        <v/>
      </c>
      <c r="V329" s="2">
        <f>IF($A329, 1, 0)</f>
        <v/>
      </c>
      <c r="W329">
        <f>IF(AND('Raw Data'!E324&gt;'Raw Data'!D324, ABS('Raw Data'!E324-'Raw Data'!D324)&gt;7), 'Raw Data'!X324, 0)</f>
        <v/>
      </c>
      <c r="X329" s="2">
        <f>IF($A329, 1, 0)</f>
        <v/>
      </c>
      <c r="Y329">
        <f>IF(AND('Raw Data'!D324&gt;'Raw Data'!E324, ABS('Raw Data'!E324-'Raw Data'!D324)&gt;3), 'Raw Data'!Y324, 0)</f>
        <v/>
      </c>
      <c r="Z329" s="2">
        <f>IF($A329, 1, 0)</f>
        <v/>
      </c>
      <c r="AA329">
        <f>IF(ABS('Raw Data'!D324-'Raw Data'!E324)&lt;4, 'Raw Data'!Z324, 0)</f>
        <v/>
      </c>
      <c r="AB329" s="2">
        <f>IF($A329, 1, 0)</f>
        <v/>
      </c>
      <c r="AC329">
        <f>IF(AND('Raw Data'!E324&gt;'Raw Data'!D324, ABS('Raw Data'!E324-'Raw Data'!D324)&gt;7), 'Raw Data'!AA324, 0)</f>
        <v/>
      </c>
      <c r="AD329" s="2">
        <f>IF($A329, 1, 0)</f>
        <v/>
      </c>
      <c r="AE329">
        <f>IF(AND('Raw Data'!D324&gt;9, 'Raw Data'!E324&gt;9), 'Raw Data'!AL324, 0)</f>
        <v/>
      </c>
      <c r="AF329" s="2">
        <f>IF($A329, 1, 0)</f>
        <v/>
      </c>
      <c r="AG329">
        <f>IF(AE329=0, 'Raw Data'!AM324, 0)</f>
        <v/>
      </c>
      <c r="AH329" s="2">
        <f>IF($A329, 1, 0)</f>
        <v/>
      </c>
      <c r="AI329">
        <f>IF(AND('Raw Data'!$D324&gt;14, 'Raw Data'!$E324&gt;14), 'Raw Data'!AN324, 0)</f>
        <v/>
      </c>
      <c r="AJ329" s="2">
        <f>IF($A329, 1, 0)</f>
        <v/>
      </c>
      <c r="AK329">
        <f>IF(AI329=0, 'Raw Data'!AO324, 0)</f>
        <v/>
      </c>
      <c r="AL329" s="2">
        <f>IF($A329, 1, 0)</f>
        <v/>
      </c>
      <c r="AM329">
        <f>IF(AND('Raw Data'!$D324&gt;19, 'Raw Data'!$E324&gt;19), 'Raw Data'!AP324, 0)</f>
        <v/>
      </c>
      <c r="AN329" s="2">
        <f>IF($A329, 1, 0)</f>
        <v/>
      </c>
      <c r="AO329">
        <f>IF(AM329=0, 'Raw Data'!AQ324, 0)</f>
        <v/>
      </c>
      <c r="AP329" s="2">
        <f>IF($A329, 1, 0)</f>
        <v/>
      </c>
      <c r="AQ329">
        <f>IF(AND('Raw Data'!$D324&gt;24, 'Raw Data'!$E324&gt;24), 'Raw Data'!AR324, 0)</f>
        <v/>
      </c>
      <c r="AR329" s="2">
        <f>IF($A329, 1, 0)</f>
        <v/>
      </c>
      <c r="AS329">
        <f>IF(AQ329=0, 'Raw Data'!AS324, 0)</f>
        <v/>
      </c>
      <c r="AT329" s="2">
        <f>IF($A329, 1, 0)</f>
        <v/>
      </c>
      <c r="AU329">
        <f>IF(AND('Raw Data'!$D324&gt;29, 'Raw Data'!$E324&gt;29), 'Raw Data'!AT324, 0)</f>
        <v/>
      </c>
      <c r="AV329" s="2">
        <f>IF($A329, 1, 0)</f>
        <v/>
      </c>
      <c r="AW329">
        <f>IF(AU329=0, 'Raw Data'!AU324, 0)</f>
        <v/>
      </c>
      <c r="AX329" s="2">
        <f>IF($A329, 1, 0)</f>
        <v/>
      </c>
      <c r="AY329">
        <f>IF(ISNUMBER('Raw Data'!D324), IF(_xlfn.XLOOKUP(SMALL('Raw Data'!K324:N324, 1), K329:Q329, K329:Q329, 0)&gt;0, SMALL('Raw Data'!K324:N324, 1), 0), 0)</f>
        <v/>
      </c>
      <c r="AZ329" s="2">
        <f>IF($A329, 1, 0)</f>
        <v/>
      </c>
      <c r="BA329">
        <f>IF(ISNUMBER('Raw Data'!D324), IF(_xlfn.XLOOKUP(SMALL('Raw Data'!K324:N324, 2), K329:Q329, K329:Q329, 0)&gt;0, SMALL('Raw Data'!K324:N324, 2), 0), 0)</f>
        <v/>
      </c>
      <c r="BB329" s="2">
        <f>IF($A329, 1, 0)</f>
        <v/>
      </c>
      <c r="BC329">
        <f>IF(ISNUMBER('Raw Data'!D324), IF(_xlfn.XLOOKUP(SMALL('Raw Data'!K324:N324, 3), K329:Q329, K329:Q329, 0)&gt;0, SMALL('Raw Data'!K324:N324, 3), 0), 0)</f>
        <v/>
      </c>
      <c r="BD329" s="2">
        <f>IF($A329, 1, 0)</f>
        <v/>
      </c>
      <c r="BE329">
        <f>IF(ISNUMBER('Raw Data'!D324), IF(_xlfn.XLOOKUP(SMALL('Raw Data'!K324:N324, 4), K329:Q329, K329:Q329, 0)&gt;0, SMALL('Raw Data'!K324:N324, 4), 0), 0)</f>
        <v/>
      </c>
      <c r="BF329" s="2">
        <f>IF($A329, 1, 0)</f>
        <v/>
      </c>
      <c r="BG329">
        <f>IF(AND('Raw Data'!I324&lt;'Raw Data'!J324, 'Raw Data'!D324&gt;'Raw Data'!E324), 'Raw Data'!I324, IF(AND('Raw Data'!J324&lt;'Raw Data'!I324, 'Raw Data'!E324&gt;'Raw Data'!D324), 'Raw Data'!J324, 0))</f>
        <v/>
      </c>
      <c r="BH329">
        <f>IF(OR(AND('Raw Data'!I324&lt;'Raw Data'!J324, 'Raw Data'!I324&gt;BH$1), AND('Raw Data'!J324&lt;'Raw Data'!I324, 'Raw Data'!J324&gt;BH$1)), 1, 0)</f>
        <v/>
      </c>
      <c r="BI329">
        <f>IF(AND(BH329, ABS('Raw Data'!D324-'Raw Data'!E324)&lt;4), 'Raw Data'!Z324, 0)</f>
        <v/>
      </c>
      <c r="BJ329">
        <f>IF('Raw Data'!F324&gt;Analysis!BJ$1, 1, 0)</f>
        <v/>
      </c>
      <c r="BK329">
        <f>IF(BJ329, AQ329, 0)</f>
        <v/>
      </c>
      <c r="BL329">
        <f>IF(AND('Raw Data'!F324&lt;Analysis!BL$1, ISBLANK('Raw Data'!F324)=FALSE), 1, 0)</f>
        <v/>
      </c>
      <c r="BM329">
        <f>IF(BL329, AS329, 0)</f>
        <v/>
      </c>
      <c r="BN329">
        <f>IF(AND('Raw Data'!F324&lt;Analysis!BN$1, ISBLANK('Raw Data'!F324)=FALSE), 1, 0)</f>
        <v/>
      </c>
      <c r="BO329">
        <f>IF(BN329, AI329, 0)</f>
        <v/>
      </c>
    </row>
    <row r="330">
      <c r="A330" s="2">
        <f>'Raw Data'!A325</f>
        <v/>
      </c>
      <c r="B330" s="2">
        <f>IF(A330, 1, 0)</f>
        <v/>
      </c>
      <c r="C330">
        <f>IF('Raw Data'!D325&lt;'Raw Data'!E325, 'Raw Data'!J325, 0)</f>
        <v/>
      </c>
      <c r="D330" s="2">
        <f>IF(A330, 1, 0)</f>
        <v/>
      </c>
      <c r="E330">
        <f>IF('Raw Data'!D325&gt;'Raw Data'!E325, 'Raw Data'!I325, 0)</f>
        <v/>
      </c>
      <c r="F330" s="2">
        <f>IF('Raw Data'!F325&gt;0, 1, 0)</f>
        <v/>
      </c>
      <c r="G330">
        <f>IF(SUM('Raw Data'!D325:E325)&lt;'Raw Data'!F325, 'Raw Data'!H325, 0)</f>
        <v/>
      </c>
      <c r="H330">
        <f>IF('Raw Data'!F325&gt;0, 1, 0)</f>
        <v/>
      </c>
      <c r="I330">
        <f>IF(SUM('Raw Data'!D325:E325)&gt;'Raw Data'!F325, 'Raw Data'!G325, 0)</f>
        <v/>
      </c>
      <c r="J330" s="2">
        <f>IF($A330, 1, 0)</f>
        <v/>
      </c>
      <c r="K330">
        <f>IF(AND('Raw Data'!D325&gt;'Raw Data'!E325, ABS('Raw Data'!D325-'Raw Data'!E325)&lt;14), 'Raw Data'!K325, 0)</f>
        <v/>
      </c>
      <c r="L330" s="2">
        <f>IF($A330, 1, 0)</f>
        <v/>
      </c>
      <c r="M330">
        <f>IF(AND('Raw Data'!D325&gt;'Raw Data'!E325, ABS('Raw Data'!D325-'Raw Data'!E325)&gt;13), 'Raw Data'!L325, 0)</f>
        <v/>
      </c>
      <c r="N330" s="2">
        <f>IF($A330, 1, 0)</f>
        <v/>
      </c>
      <c r="O330">
        <f>IF(AND('Raw Data'!E325&gt;'Raw Data'!D325, ABS('Raw Data'!E325-'Raw Data'!D325)&lt;14), 'Raw Data'!M325, 0)</f>
        <v/>
      </c>
      <c r="P330" s="2">
        <f>IF($A330, 1, 0)</f>
        <v/>
      </c>
      <c r="Q330">
        <f>IF(AND('Raw Data'!E325&gt;'Raw Data'!D325, ABS('Raw Data'!E325-'Raw Data'!D325)&gt;13), 'Raw Data'!N325, 0)</f>
        <v/>
      </c>
      <c r="R330" s="2">
        <f>IF($A330, 1, 0)</f>
        <v/>
      </c>
      <c r="S330">
        <f>IF(AND('Raw Data'!D325&gt;'Raw Data'!E325, ABS('Raw Data'!E325-'Raw Data'!D325)&gt;7), 'Raw Data'!V325, 0)</f>
        <v/>
      </c>
      <c r="T330" s="2">
        <f>IF($A330, 1, 0)</f>
        <v/>
      </c>
      <c r="U330">
        <f>IF(ABS('Raw Data'!D325-'Raw Data'!E325)&lt;8, 'Raw Data'!W325, 0)</f>
        <v/>
      </c>
      <c r="V330" s="2">
        <f>IF($A330, 1, 0)</f>
        <v/>
      </c>
      <c r="W330">
        <f>IF(AND('Raw Data'!E325&gt;'Raw Data'!D325, ABS('Raw Data'!E325-'Raw Data'!D325)&gt;7), 'Raw Data'!X325, 0)</f>
        <v/>
      </c>
      <c r="X330" s="2">
        <f>IF($A330, 1, 0)</f>
        <v/>
      </c>
      <c r="Y330">
        <f>IF(AND('Raw Data'!D325&gt;'Raw Data'!E325, ABS('Raw Data'!E325-'Raw Data'!D325)&gt;3), 'Raw Data'!Y325, 0)</f>
        <v/>
      </c>
      <c r="Z330" s="2">
        <f>IF($A330, 1, 0)</f>
        <v/>
      </c>
      <c r="AA330">
        <f>IF(ABS('Raw Data'!D325-'Raw Data'!E325)&lt;4, 'Raw Data'!Z325, 0)</f>
        <v/>
      </c>
      <c r="AB330" s="2">
        <f>IF($A330, 1, 0)</f>
        <v/>
      </c>
      <c r="AC330">
        <f>IF(AND('Raw Data'!E325&gt;'Raw Data'!D325, ABS('Raw Data'!E325-'Raw Data'!D325)&gt;7), 'Raw Data'!AA325, 0)</f>
        <v/>
      </c>
      <c r="AD330" s="2">
        <f>IF($A330, 1, 0)</f>
        <v/>
      </c>
      <c r="AE330">
        <f>IF(AND('Raw Data'!D325&gt;9, 'Raw Data'!E325&gt;9), 'Raw Data'!AL325, 0)</f>
        <v/>
      </c>
      <c r="AF330" s="2">
        <f>IF($A330, 1, 0)</f>
        <v/>
      </c>
      <c r="AG330">
        <f>IF(AE330=0, 'Raw Data'!AM325, 0)</f>
        <v/>
      </c>
      <c r="AH330" s="2">
        <f>IF($A330, 1, 0)</f>
        <v/>
      </c>
      <c r="AI330">
        <f>IF(AND('Raw Data'!$D325&gt;14, 'Raw Data'!$E325&gt;14), 'Raw Data'!AN325, 0)</f>
        <v/>
      </c>
      <c r="AJ330" s="2">
        <f>IF($A330, 1, 0)</f>
        <v/>
      </c>
      <c r="AK330">
        <f>IF(AI330=0, 'Raw Data'!AO325, 0)</f>
        <v/>
      </c>
      <c r="AL330" s="2">
        <f>IF($A330, 1, 0)</f>
        <v/>
      </c>
      <c r="AM330">
        <f>IF(AND('Raw Data'!$D325&gt;19, 'Raw Data'!$E325&gt;19), 'Raw Data'!AP325, 0)</f>
        <v/>
      </c>
      <c r="AN330" s="2">
        <f>IF($A330, 1, 0)</f>
        <v/>
      </c>
      <c r="AO330">
        <f>IF(AM330=0, 'Raw Data'!AQ325, 0)</f>
        <v/>
      </c>
      <c r="AP330" s="2">
        <f>IF($A330, 1, 0)</f>
        <v/>
      </c>
      <c r="AQ330">
        <f>IF(AND('Raw Data'!$D325&gt;24, 'Raw Data'!$E325&gt;24), 'Raw Data'!AR325, 0)</f>
        <v/>
      </c>
      <c r="AR330" s="2">
        <f>IF($A330, 1, 0)</f>
        <v/>
      </c>
      <c r="AS330">
        <f>IF(AQ330=0, 'Raw Data'!AS325, 0)</f>
        <v/>
      </c>
      <c r="AT330" s="2">
        <f>IF($A330, 1, 0)</f>
        <v/>
      </c>
      <c r="AU330">
        <f>IF(AND('Raw Data'!$D325&gt;29, 'Raw Data'!$E325&gt;29), 'Raw Data'!AT325, 0)</f>
        <v/>
      </c>
      <c r="AV330" s="2">
        <f>IF($A330, 1, 0)</f>
        <v/>
      </c>
      <c r="AW330">
        <f>IF(AU330=0, 'Raw Data'!AU325, 0)</f>
        <v/>
      </c>
      <c r="AX330" s="2">
        <f>IF($A330, 1, 0)</f>
        <v/>
      </c>
      <c r="AY330">
        <f>IF(ISNUMBER('Raw Data'!D325), IF(_xlfn.XLOOKUP(SMALL('Raw Data'!K325:N325, 1), K330:Q330, K330:Q330, 0)&gt;0, SMALL('Raw Data'!K325:N325, 1), 0), 0)</f>
        <v/>
      </c>
      <c r="AZ330" s="2">
        <f>IF($A330, 1, 0)</f>
        <v/>
      </c>
      <c r="BA330">
        <f>IF(ISNUMBER('Raw Data'!D325), IF(_xlfn.XLOOKUP(SMALL('Raw Data'!K325:N325, 2), K330:Q330, K330:Q330, 0)&gt;0, SMALL('Raw Data'!K325:N325, 2), 0), 0)</f>
        <v/>
      </c>
      <c r="BB330" s="2">
        <f>IF($A330, 1, 0)</f>
        <v/>
      </c>
      <c r="BC330">
        <f>IF(ISNUMBER('Raw Data'!D325), IF(_xlfn.XLOOKUP(SMALL('Raw Data'!K325:N325, 3), K330:Q330, K330:Q330, 0)&gt;0, SMALL('Raw Data'!K325:N325, 3), 0), 0)</f>
        <v/>
      </c>
      <c r="BD330" s="2">
        <f>IF($A330, 1, 0)</f>
        <v/>
      </c>
      <c r="BE330">
        <f>IF(ISNUMBER('Raw Data'!D325), IF(_xlfn.XLOOKUP(SMALL('Raw Data'!K325:N325, 4), K330:Q330, K330:Q330, 0)&gt;0, SMALL('Raw Data'!K325:N325, 4), 0), 0)</f>
        <v/>
      </c>
      <c r="BF330" s="2">
        <f>IF($A330, 1, 0)</f>
        <v/>
      </c>
      <c r="BG330">
        <f>IF(AND('Raw Data'!I325&lt;'Raw Data'!J325, 'Raw Data'!D325&gt;'Raw Data'!E325), 'Raw Data'!I325, IF(AND('Raw Data'!J325&lt;'Raw Data'!I325, 'Raw Data'!E325&gt;'Raw Data'!D325), 'Raw Data'!J325, 0))</f>
        <v/>
      </c>
      <c r="BH330">
        <f>IF(OR(AND('Raw Data'!I325&lt;'Raw Data'!J325, 'Raw Data'!I325&gt;BH$1), AND('Raw Data'!J325&lt;'Raw Data'!I325, 'Raw Data'!J325&gt;BH$1)), 1, 0)</f>
        <v/>
      </c>
      <c r="BI330">
        <f>IF(AND(BH330, ABS('Raw Data'!D325-'Raw Data'!E325)&lt;4), 'Raw Data'!Z325, 0)</f>
        <v/>
      </c>
      <c r="BJ330">
        <f>IF('Raw Data'!F325&gt;Analysis!BJ$1, 1, 0)</f>
        <v/>
      </c>
      <c r="BK330">
        <f>IF(BJ330, AQ330, 0)</f>
        <v/>
      </c>
      <c r="BL330">
        <f>IF(AND('Raw Data'!F325&lt;Analysis!BL$1, ISBLANK('Raw Data'!F325)=FALSE), 1, 0)</f>
        <v/>
      </c>
      <c r="BM330">
        <f>IF(BL330, AS330, 0)</f>
        <v/>
      </c>
      <c r="BN330">
        <f>IF(AND('Raw Data'!F325&lt;Analysis!BN$1, ISBLANK('Raw Data'!F325)=FALSE), 1, 0)</f>
        <v/>
      </c>
      <c r="BO330">
        <f>IF(BN330, AI330, 0)</f>
        <v/>
      </c>
    </row>
    <row r="331">
      <c r="A331" s="2">
        <f>'Raw Data'!A326</f>
        <v/>
      </c>
      <c r="B331" s="2">
        <f>IF(A331, 1, 0)</f>
        <v/>
      </c>
      <c r="C331">
        <f>IF('Raw Data'!D326&lt;'Raw Data'!E326, 'Raw Data'!J326, 0)</f>
        <v/>
      </c>
      <c r="D331" s="2">
        <f>IF(A331, 1, 0)</f>
        <v/>
      </c>
      <c r="E331">
        <f>IF('Raw Data'!D326&gt;'Raw Data'!E326, 'Raw Data'!I326, 0)</f>
        <v/>
      </c>
      <c r="F331" s="2">
        <f>IF('Raw Data'!F326&gt;0, 1, 0)</f>
        <v/>
      </c>
      <c r="G331">
        <f>IF(SUM('Raw Data'!D326:E326)&lt;'Raw Data'!F326, 'Raw Data'!H326, 0)</f>
        <v/>
      </c>
      <c r="H331">
        <f>IF('Raw Data'!F326&gt;0, 1, 0)</f>
        <v/>
      </c>
      <c r="I331">
        <f>IF(SUM('Raw Data'!D326:E326)&gt;'Raw Data'!F326, 'Raw Data'!G326, 0)</f>
        <v/>
      </c>
      <c r="J331" s="2">
        <f>IF($A331, 1, 0)</f>
        <v/>
      </c>
      <c r="K331">
        <f>IF(AND('Raw Data'!D326&gt;'Raw Data'!E326, ABS('Raw Data'!D326-'Raw Data'!E326)&lt;14), 'Raw Data'!K326, 0)</f>
        <v/>
      </c>
      <c r="L331" s="2">
        <f>IF($A331, 1, 0)</f>
        <v/>
      </c>
      <c r="M331">
        <f>IF(AND('Raw Data'!D326&gt;'Raw Data'!E326, ABS('Raw Data'!D326-'Raw Data'!E326)&gt;13), 'Raw Data'!L326, 0)</f>
        <v/>
      </c>
      <c r="N331" s="2">
        <f>IF($A331, 1, 0)</f>
        <v/>
      </c>
      <c r="O331">
        <f>IF(AND('Raw Data'!E326&gt;'Raw Data'!D326, ABS('Raw Data'!E326-'Raw Data'!D326)&lt;14), 'Raw Data'!M326, 0)</f>
        <v/>
      </c>
      <c r="P331" s="2">
        <f>IF($A331, 1, 0)</f>
        <v/>
      </c>
      <c r="Q331">
        <f>IF(AND('Raw Data'!E326&gt;'Raw Data'!D326, ABS('Raw Data'!E326-'Raw Data'!D326)&gt;13), 'Raw Data'!N326, 0)</f>
        <v/>
      </c>
      <c r="R331" s="2">
        <f>IF($A331, 1, 0)</f>
        <v/>
      </c>
      <c r="S331">
        <f>IF(AND('Raw Data'!D326&gt;'Raw Data'!E326, ABS('Raw Data'!E326-'Raw Data'!D326)&gt;7), 'Raw Data'!V326, 0)</f>
        <v/>
      </c>
      <c r="T331" s="2">
        <f>IF($A331, 1, 0)</f>
        <v/>
      </c>
      <c r="U331">
        <f>IF(ABS('Raw Data'!D326-'Raw Data'!E326)&lt;8, 'Raw Data'!W326, 0)</f>
        <v/>
      </c>
      <c r="V331" s="2">
        <f>IF($A331, 1, 0)</f>
        <v/>
      </c>
      <c r="W331">
        <f>IF(AND('Raw Data'!E326&gt;'Raw Data'!D326, ABS('Raw Data'!E326-'Raw Data'!D326)&gt;7), 'Raw Data'!X326, 0)</f>
        <v/>
      </c>
      <c r="X331" s="2">
        <f>IF($A331, 1, 0)</f>
        <v/>
      </c>
      <c r="Y331">
        <f>IF(AND('Raw Data'!D326&gt;'Raw Data'!E326, ABS('Raw Data'!E326-'Raw Data'!D326)&gt;3), 'Raw Data'!Y326, 0)</f>
        <v/>
      </c>
      <c r="Z331" s="2">
        <f>IF($A331, 1, 0)</f>
        <v/>
      </c>
      <c r="AA331">
        <f>IF(ABS('Raw Data'!D326-'Raw Data'!E326)&lt;4, 'Raw Data'!Z326, 0)</f>
        <v/>
      </c>
      <c r="AB331" s="2">
        <f>IF($A331, 1, 0)</f>
        <v/>
      </c>
      <c r="AC331">
        <f>IF(AND('Raw Data'!E326&gt;'Raw Data'!D326, ABS('Raw Data'!E326-'Raw Data'!D326)&gt;7), 'Raw Data'!AA326, 0)</f>
        <v/>
      </c>
      <c r="AD331" s="2">
        <f>IF($A331, 1, 0)</f>
        <v/>
      </c>
      <c r="AE331">
        <f>IF(AND('Raw Data'!D326&gt;9, 'Raw Data'!E326&gt;9), 'Raw Data'!AL326, 0)</f>
        <v/>
      </c>
      <c r="AF331" s="2">
        <f>IF($A331, 1, 0)</f>
        <v/>
      </c>
      <c r="AG331">
        <f>IF(AE331=0, 'Raw Data'!AM326, 0)</f>
        <v/>
      </c>
      <c r="AH331" s="2">
        <f>IF($A331, 1, 0)</f>
        <v/>
      </c>
      <c r="AI331">
        <f>IF(AND('Raw Data'!$D326&gt;14, 'Raw Data'!$E326&gt;14), 'Raw Data'!AN326, 0)</f>
        <v/>
      </c>
      <c r="AJ331" s="2">
        <f>IF($A331, 1, 0)</f>
        <v/>
      </c>
      <c r="AK331">
        <f>IF(AI331=0, 'Raw Data'!AO326, 0)</f>
        <v/>
      </c>
      <c r="AL331" s="2">
        <f>IF($A331, 1, 0)</f>
        <v/>
      </c>
      <c r="AM331">
        <f>IF(AND('Raw Data'!$D326&gt;19, 'Raw Data'!$E326&gt;19), 'Raw Data'!AP326, 0)</f>
        <v/>
      </c>
      <c r="AN331" s="2">
        <f>IF($A331, 1, 0)</f>
        <v/>
      </c>
      <c r="AO331">
        <f>IF(AM331=0, 'Raw Data'!AQ326, 0)</f>
        <v/>
      </c>
      <c r="AP331" s="2">
        <f>IF($A331, 1, 0)</f>
        <v/>
      </c>
      <c r="AQ331">
        <f>IF(AND('Raw Data'!$D326&gt;24, 'Raw Data'!$E326&gt;24), 'Raw Data'!AR326, 0)</f>
        <v/>
      </c>
      <c r="AR331" s="2">
        <f>IF($A331, 1, 0)</f>
        <v/>
      </c>
      <c r="AS331">
        <f>IF(AQ331=0, 'Raw Data'!AS326, 0)</f>
        <v/>
      </c>
      <c r="AT331" s="2">
        <f>IF($A331, 1, 0)</f>
        <v/>
      </c>
      <c r="AU331">
        <f>IF(AND('Raw Data'!$D326&gt;29, 'Raw Data'!$E326&gt;29), 'Raw Data'!AT326, 0)</f>
        <v/>
      </c>
      <c r="AV331" s="2">
        <f>IF($A331, 1, 0)</f>
        <v/>
      </c>
      <c r="AW331">
        <f>IF(AU331=0, 'Raw Data'!AU326, 0)</f>
        <v/>
      </c>
      <c r="AX331" s="2">
        <f>IF($A331, 1, 0)</f>
        <v/>
      </c>
      <c r="AY331">
        <f>IF(ISNUMBER('Raw Data'!D326), IF(_xlfn.XLOOKUP(SMALL('Raw Data'!K326:N326, 1), K331:Q331, K331:Q331, 0)&gt;0, SMALL('Raw Data'!K326:N326, 1), 0), 0)</f>
        <v/>
      </c>
      <c r="AZ331" s="2">
        <f>IF($A331, 1, 0)</f>
        <v/>
      </c>
      <c r="BA331">
        <f>IF(ISNUMBER('Raw Data'!D326), IF(_xlfn.XLOOKUP(SMALL('Raw Data'!K326:N326, 2), K331:Q331, K331:Q331, 0)&gt;0, SMALL('Raw Data'!K326:N326, 2), 0), 0)</f>
        <v/>
      </c>
      <c r="BB331" s="2">
        <f>IF($A331, 1, 0)</f>
        <v/>
      </c>
      <c r="BC331">
        <f>IF(ISNUMBER('Raw Data'!D326), IF(_xlfn.XLOOKUP(SMALL('Raw Data'!K326:N326, 3), K331:Q331, K331:Q331, 0)&gt;0, SMALL('Raw Data'!K326:N326, 3), 0), 0)</f>
        <v/>
      </c>
      <c r="BD331" s="2">
        <f>IF($A331, 1, 0)</f>
        <v/>
      </c>
      <c r="BE331">
        <f>IF(ISNUMBER('Raw Data'!D326), IF(_xlfn.XLOOKUP(SMALL('Raw Data'!K326:N326, 4), K331:Q331, K331:Q331, 0)&gt;0, SMALL('Raw Data'!K326:N326, 4), 0), 0)</f>
        <v/>
      </c>
      <c r="BF331" s="2">
        <f>IF($A331, 1, 0)</f>
        <v/>
      </c>
      <c r="BG331">
        <f>IF(AND('Raw Data'!I326&lt;'Raw Data'!J326, 'Raw Data'!D326&gt;'Raw Data'!E326), 'Raw Data'!I326, IF(AND('Raw Data'!J326&lt;'Raw Data'!I326, 'Raw Data'!E326&gt;'Raw Data'!D326), 'Raw Data'!J326, 0))</f>
        <v/>
      </c>
      <c r="BH331">
        <f>IF(OR(AND('Raw Data'!I326&lt;'Raw Data'!J326, 'Raw Data'!I326&gt;BH$1), AND('Raw Data'!J326&lt;'Raw Data'!I326, 'Raw Data'!J326&gt;BH$1)), 1, 0)</f>
        <v/>
      </c>
      <c r="BI331">
        <f>IF(AND(BH331, ABS('Raw Data'!D326-'Raw Data'!E326)&lt;4), 'Raw Data'!Z326, 0)</f>
        <v/>
      </c>
      <c r="BJ331">
        <f>IF('Raw Data'!F326&gt;Analysis!BJ$1, 1, 0)</f>
        <v/>
      </c>
      <c r="BK331">
        <f>IF(BJ331, AQ331, 0)</f>
        <v/>
      </c>
      <c r="BL331">
        <f>IF(AND('Raw Data'!F326&lt;Analysis!BL$1, ISBLANK('Raw Data'!F326)=FALSE), 1, 0)</f>
        <v/>
      </c>
      <c r="BM331">
        <f>IF(BL331, AS331, 0)</f>
        <v/>
      </c>
      <c r="BN331">
        <f>IF(AND('Raw Data'!F326&lt;Analysis!BN$1, ISBLANK('Raw Data'!F326)=FALSE), 1, 0)</f>
        <v/>
      </c>
      <c r="BO331">
        <f>IF(BN331, AI331, 0)</f>
        <v/>
      </c>
    </row>
    <row r="332">
      <c r="A332" s="2">
        <f>'Raw Data'!A327</f>
        <v/>
      </c>
      <c r="B332" s="2">
        <f>IF(A332, 1, 0)</f>
        <v/>
      </c>
      <c r="C332">
        <f>IF('Raw Data'!D327&lt;'Raw Data'!E327, 'Raw Data'!J327, 0)</f>
        <v/>
      </c>
      <c r="D332" s="2">
        <f>IF(A332, 1, 0)</f>
        <v/>
      </c>
      <c r="E332">
        <f>IF('Raw Data'!D327&gt;'Raw Data'!E327, 'Raw Data'!I327, 0)</f>
        <v/>
      </c>
      <c r="F332" s="2">
        <f>IF('Raw Data'!F327&gt;0, 1, 0)</f>
        <v/>
      </c>
      <c r="G332">
        <f>IF(SUM('Raw Data'!D327:E327)&lt;'Raw Data'!F327, 'Raw Data'!H327, 0)</f>
        <v/>
      </c>
      <c r="H332">
        <f>IF('Raw Data'!F327&gt;0, 1, 0)</f>
        <v/>
      </c>
      <c r="I332">
        <f>IF(SUM('Raw Data'!D327:E327)&gt;'Raw Data'!F327, 'Raw Data'!G327, 0)</f>
        <v/>
      </c>
      <c r="J332" s="2">
        <f>IF($A332, 1, 0)</f>
        <v/>
      </c>
      <c r="K332">
        <f>IF(AND('Raw Data'!D327&gt;'Raw Data'!E327, ABS('Raw Data'!D327-'Raw Data'!E327)&lt;14), 'Raw Data'!K327, 0)</f>
        <v/>
      </c>
      <c r="L332" s="2">
        <f>IF($A332, 1, 0)</f>
        <v/>
      </c>
      <c r="M332">
        <f>IF(AND('Raw Data'!D327&gt;'Raw Data'!E327, ABS('Raw Data'!D327-'Raw Data'!E327)&gt;13), 'Raw Data'!L327, 0)</f>
        <v/>
      </c>
      <c r="N332" s="2">
        <f>IF($A332, 1, 0)</f>
        <v/>
      </c>
      <c r="O332">
        <f>IF(AND('Raw Data'!E327&gt;'Raw Data'!D327, ABS('Raw Data'!E327-'Raw Data'!D327)&lt;14), 'Raw Data'!M327, 0)</f>
        <v/>
      </c>
      <c r="P332" s="2">
        <f>IF($A332, 1, 0)</f>
        <v/>
      </c>
      <c r="Q332">
        <f>IF(AND('Raw Data'!E327&gt;'Raw Data'!D327, ABS('Raw Data'!E327-'Raw Data'!D327)&gt;13), 'Raw Data'!N327, 0)</f>
        <v/>
      </c>
      <c r="R332" s="2">
        <f>IF($A332, 1, 0)</f>
        <v/>
      </c>
      <c r="S332">
        <f>IF(AND('Raw Data'!D327&gt;'Raw Data'!E327, ABS('Raw Data'!E327-'Raw Data'!D327)&gt;7), 'Raw Data'!V327, 0)</f>
        <v/>
      </c>
      <c r="T332" s="2">
        <f>IF($A332, 1, 0)</f>
        <v/>
      </c>
      <c r="U332">
        <f>IF(ABS('Raw Data'!D327-'Raw Data'!E327)&lt;8, 'Raw Data'!W327, 0)</f>
        <v/>
      </c>
      <c r="V332" s="2">
        <f>IF($A332, 1, 0)</f>
        <v/>
      </c>
      <c r="W332">
        <f>IF(AND('Raw Data'!E327&gt;'Raw Data'!D327, ABS('Raw Data'!E327-'Raw Data'!D327)&gt;7), 'Raw Data'!X327, 0)</f>
        <v/>
      </c>
      <c r="X332" s="2">
        <f>IF($A332, 1, 0)</f>
        <v/>
      </c>
      <c r="Y332">
        <f>IF(AND('Raw Data'!D327&gt;'Raw Data'!E327, ABS('Raw Data'!E327-'Raw Data'!D327)&gt;3), 'Raw Data'!Y327, 0)</f>
        <v/>
      </c>
      <c r="Z332" s="2">
        <f>IF($A332, 1, 0)</f>
        <v/>
      </c>
      <c r="AA332">
        <f>IF(ABS('Raw Data'!D327-'Raw Data'!E327)&lt;4, 'Raw Data'!Z327, 0)</f>
        <v/>
      </c>
      <c r="AB332" s="2">
        <f>IF($A332, 1, 0)</f>
        <v/>
      </c>
      <c r="AC332">
        <f>IF(AND('Raw Data'!E327&gt;'Raw Data'!D327, ABS('Raw Data'!E327-'Raw Data'!D327)&gt;7), 'Raw Data'!AA327, 0)</f>
        <v/>
      </c>
      <c r="AD332" s="2">
        <f>IF($A332, 1, 0)</f>
        <v/>
      </c>
      <c r="AE332">
        <f>IF(AND('Raw Data'!D327&gt;9, 'Raw Data'!E327&gt;9), 'Raw Data'!AL327, 0)</f>
        <v/>
      </c>
      <c r="AF332" s="2">
        <f>IF($A332, 1, 0)</f>
        <v/>
      </c>
      <c r="AG332">
        <f>IF(AE332=0, 'Raw Data'!AM327, 0)</f>
        <v/>
      </c>
      <c r="AH332" s="2">
        <f>IF($A332, 1, 0)</f>
        <v/>
      </c>
      <c r="AI332">
        <f>IF(AND('Raw Data'!$D327&gt;14, 'Raw Data'!$E327&gt;14), 'Raw Data'!AN327, 0)</f>
        <v/>
      </c>
      <c r="AJ332" s="2">
        <f>IF($A332, 1, 0)</f>
        <v/>
      </c>
      <c r="AK332">
        <f>IF(AI332=0, 'Raw Data'!AO327, 0)</f>
        <v/>
      </c>
      <c r="AL332" s="2">
        <f>IF($A332, 1, 0)</f>
        <v/>
      </c>
      <c r="AM332">
        <f>IF(AND('Raw Data'!$D327&gt;19, 'Raw Data'!$E327&gt;19), 'Raw Data'!AP327, 0)</f>
        <v/>
      </c>
      <c r="AN332" s="2">
        <f>IF($A332, 1, 0)</f>
        <v/>
      </c>
      <c r="AO332">
        <f>IF(AM332=0, 'Raw Data'!AQ327, 0)</f>
        <v/>
      </c>
      <c r="AP332" s="2">
        <f>IF($A332, 1, 0)</f>
        <v/>
      </c>
      <c r="AQ332">
        <f>IF(AND('Raw Data'!$D327&gt;24, 'Raw Data'!$E327&gt;24), 'Raw Data'!AR327, 0)</f>
        <v/>
      </c>
      <c r="AR332" s="2">
        <f>IF($A332, 1, 0)</f>
        <v/>
      </c>
      <c r="AS332">
        <f>IF(AQ332=0, 'Raw Data'!AS327, 0)</f>
        <v/>
      </c>
      <c r="AT332" s="2">
        <f>IF($A332, 1, 0)</f>
        <v/>
      </c>
      <c r="AU332">
        <f>IF(AND('Raw Data'!$D327&gt;29, 'Raw Data'!$E327&gt;29), 'Raw Data'!AT327, 0)</f>
        <v/>
      </c>
      <c r="AV332" s="2">
        <f>IF($A332, 1, 0)</f>
        <v/>
      </c>
      <c r="AW332">
        <f>IF(AU332=0, 'Raw Data'!AU327, 0)</f>
        <v/>
      </c>
      <c r="AX332" s="2">
        <f>IF($A332, 1, 0)</f>
        <v/>
      </c>
      <c r="AY332">
        <f>IF(ISNUMBER('Raw Data'!D327), IF(_xlfn.XLOOKUP(SMALL('Raw Data'!K327:N327, 1), K332:Q332, K332:Q332, 0)&gt;0, SMALL('Raw Data'!K327:N327, 1), 0), 0)</f>
        <v/>
      </c>
      <c r="AZ332" s="2">
        <f>IF($A332, 1, 0)</f>
        <v/>
      </c>
      <c r="BA332">
        <f>IF(ISNUMBER('Raw Data'!D327), IF(_xlfn.XLOOKUP(SMALL('Raw Data'!K327:N327, 2), K332:Q332, K332:Q332, 0)&gt;0, SMALL('Raw Data'!K327:N327, 2), 0), 0)</f>
        <v/>
      </c>
      <c r="BB332" s="2">
        <f>IF($A332, 1, 0)</f>
        <v/>
      </c>
      <c r="BC332">
        <f>IF(ISNUMBER('Raw Data'!D327), IF(_xlfn.XLOOKUP(SMALL('Raw Data'!K327:N327, 3), K332:Q332, K332:Q332, 0)&gt;0, SMALL('Raw Data'!K327:N327, 3), 0), 0)</f>
        <v/>
      </c>
      <c r="BD332" s="2">
        <f>IF($A332, 1, 0)</f>
        <v/>
      </c>
      <c r="BE332">
        <f>IF(ISNUMBER('Raw Data'!D327), IF(_xlfn.XLOOKUP(SMALL('Raw Data'!K327:N327, 4), K332:Q332, K332:Q332, 0)&gt;0, SMALL('Raw Data'!K327:N327, 4), 0), 0)</f>
        <v/>
      </c>
      <c r="BF332" s="2">
        <f>IF($A332, 1, 0)</f>
        <v/>
      </c>
      <c r="BG332">
        <f>IF(AND('Raw Data'!I327&lt;'Raw Data'!J327, 'Raw Data'!D327&gt;'Raw Data'!E327), 'Raw Data'!I327, IF(AND('Raw Data'!J327&lt;'Raw Data'!I327, 'Raw Data'!E327&gt;'Raw Data'!D327), 'Raw Data'!J327, 0))</f>
        <v/>
      </c>
      <c r="BH332">
        <f>IF(OR(AND('Raw Data'!I327&lt;'Raw Data'!J327, 'Raw Data'!I327&gt;BH$1), AND('Raw Data'!J327&lt;'Raw Data'!I327, 'Raw Data'!J327&gt;BH$1)), 1, 0)</f>
        <v/>
      </c>
      <c r="BI332">
        <f>IF(AND(BH332, ABS('Raw Data'!D327-'Raw Data'!E327)&lt;4), 'Raw Data'!Z327, 0)</f>
        <v/>
      </c>
      <c r="BJ332">
        <f>IF('Raw Data'!F327&gt;Analysis!BJ$1, 1, 0)</f>
        <v/>
      </c>
      <c r="BK332">
        <f>IF(BJ332, AQ332, 0)</f>
        <v/>
      </c>
      <c r="BL332">
        <f>IF(AND('Raw Data'!F327&lt;Analysis!BL$1, ISBLANK('Raw Data'!F327)=FALSE), 1, 0)</f>
        <v/>
      </c>
      <c r="BM332">
        <f>IF(BL332, AS332, 0)</f>
        <v/>
      </c>
      <c r="BN332">
        <f>IF(AND('Raw Data'!F327&lt;Analysis!BN$1, ISBLANK('Raw Data'!F327)=FALSE), 1, 0)</f>
        <v/>
      </c>
      <c r="BO332">
        <f>IF(BN332, AI332, 0)</f>
        <v/>
      </c>
    </row>
    <row r="333">
      <c r="A333" s="2">
        <f>'Raw Data'!A328</f>
        <v/>
      </c>
      <c r="B333" s="2">
        <f>IF(A333, 1, 0)</f>
        <v/>
      </c>
      <c r="C333">
        <f>IF('Raw Data'!D328&lt;'Raw Data'!E328, 'Raw Data'!J328, 0)</f>
        <v/>
      </c>
      <c r="D333" s="2">
        <f>IF(A333, 1, 0)</f>
        <v/>
      </c>
      <c r="E333">
        <f>IF('Raw Data'!D328&gt;'Raw Data'!E328, 'Raw Data'!I328, 0)</f>
        <v/>
      </c>
      <c r="F333" s="2">
        <f>IF('Raw Data'!F328&gt;0, 1, 0)</f>
        <v/>
      </c>
      <c r="G333">
        <f>IF(SUM('Raw Data'!D328:E328)&lt;'Raw Data'!F328, 'Raw Data'!H328, 0)</f>
        <v/>
      </c>
      <c r="H333">
        <f>IF('Raw Data'!F328&gt;0, 1, 0)</f>
        <v/>
      </c>
      <c r="I333">
        <f>IF(SUM('Raw Data'!D328:E328)&gt;'Raw Data'!F328, 'Raw Data'!G328, 0)</f>
        <v/>
      </c>
      <c r="J333" s="2">
        <f>IF($A333, 1, 0)</f>
        <v/>
      </c>
      <c r="K333">
        <f>IF(AND('Raw Data'!D328&gt;'Raw Data'!E328, ABS('Raw Data'!D328-'Raw Data'!E328)&lt;14), 'Raw Data'!K328, 0)</f>
        <v/>
      </c>
      <c r="L333" s="2">
        <f>IF($A333, 1, 0)</f>
        <v/>
      </c>
      <c r="M333">
        <f>IF(AND('Raw Data'!D328&gt;'Raw Data'!E328, ABS('Raw Data'!D328-'Raw Data'!E328)&gt;13), 'Raw Data'!L328, 0)</f>
        <v/>
      </c>
      <c r="N333" s="2">
        <f>IF($A333, 1, 0)</f>
        <v/>
      </c>
      <c r="O333">
        <f>IF(AND('Raw Data'!E328&gt;'Raw Data'!D328, ABS('Raw Data'!E328-'Raw Data'!D328)&lt;14), 'Raw Data'!M328, 0)</f>
        <v/>
      </c>
      <c r="P333" s="2">
        <f>IF($A333, 1, 0)</f>
        <v/>
      </c>
      <c r="Q333">
        <f>IF(AND('Raw Data'!E328&gt;'Raw Data'!D328, ABS('Raw Data'!E328-'Raw Data'!D328)&gt;13), 'Raw Data'!N328, 0)</f>
        <v/>
      </c>
      <c r="R333" s="2">
        <f>IF($A333, 1, 0)</f>
        <v/>
      </c>
      <c r="S333">
        <f>IF(AND('Raw Data'!D328&gt;'Raw Data'!E328, ABS('Raw Data'!E328-'Raw Data'!D328)&gt;7), 'Raw Data'!V328, 0)</f>
        <v/>
      </c>
      <c r="T333" s="2">
        <f>IF($A333, 1, 0)</f>
        <v/>
      </c>
      <c r="U333">
        <f>IF(ABS('Raw Data'!D328-'Raw Data'!E328)&lt;8, 'Raw Data'!W328, 0)</f>
        <v/>
      </c>
      <c r="V333" s="2">
        <f>IF($A333, 1, 0)</f>
        <v/>
      </c>
      <c r="W333">
        <f>IF(AND('Raw Data'!E328&gt;'Raw Data'!D328, ABS('Raw Data'!E328-'Raw Data'!D328)&gt;7), 'Raw Data'!X328, 0)</f>
        <v/>
      </c>
      <c r="X333" s="2">
        <f>IF($A333, 1, 0)</f>
        <v/>
      </c>
      <c r="Y333">
        <f>IF(AND('Raw Data'!D328&gt;'Raw Data'!E328, ABS('Raw Data'!E328-'Raw Data'!D328)&gt;3), 'Raw Data'!Y328, 0)</f>
        <v/>
      </c>
      <c r="Z333" s="2">
        <f>IF($A333, 1, 0)</f>
        <v/>
      </c>
      <c r="AA333">
        <f>IF(ABS('Raw Data'!D328-'Raw Data'!E328)&lt;4, 'Raw Data'!Z328, 0)</f>
        <v/>
      </c>
      <c r="AB333" s="2">
        <f>IF($A333, 1, 0)</f>
        <v/>
      </c>
      <c r="AC333">
        <f>IF(AND('Raw Data'!E328&gt;'Raw Data'!D328, ABS('Raw Data'!E328-'Raw Data'!D328)&gt;7), 'Raw Data'!AA328, 0)</f>
        <v/>
      </c>
      <c r="AD333" s="2">
        <f>IF($A333, 1, 0)</f>
        <v/>
      </c>
      <c r="AE333">
        <f>IF(AND('Raw Data'!D328&gt;9, 'Raw Data'!E328&gt;9), 'Raw Data'!AL328, 0)</f>
        <v/>
      </c>
      <c r="AF333" s="2">
        <f>IF($A333, 1, 0)</f>
        <v/>
      </c>
      <c r="AG333">
        <f>IF(AE333=0, 'Raw Data'!AM328, 0)</f>
        <v/>
      </c>
      <c r="AH333" s="2">
        <f>IF($A333, 1, 0)</f>
        <v/>
      </c>
      <c r="AI333">
        <f>IF(AND('Raw Data'!$D328&gt;14, 'Raw Data'!$E328&gt;14), 'Raw Data'!AN328, 0)</f>
        <v/>
      </c>
      <c r="AJ333" s="2">
        <f>IF($A333, 1, 0)</f>
        <v/>
      </c>
      <c r="AK333">
        <f>IF(AI333=0, 'Raw Data'!AO328, 0)</f>
        <v/>
      </c>
      <c r="AL333" s="2">
        <f>IF($A333, 1, 0)</f>
        <v/>
      </c>
      <c r="AM333">
        <f>IF(AND('Raw Data'!$D328&gt;19, 'Raw Data'!$E328&gt;19), 'Raw Data'!AP328, 0)</f>
        <v/>
      </c>
      <c r="AN333" s="2">
        <f>IF($A333, 1, 0)</f>
        <v/>
      </c>
      <c r="AO333">
        <f>IF(AM333=0, 'Raw Data'!AQ328, 0)</f>
        <v/>
      </c>
      <c r="AP333" s="2">
        <f>IF($A333, 1, 0)</f>
        <v/>
      </c>
      <c r="AQ333">
        <f>IF(AND('Raw Data'!$D328&gt;24, 'Raw Data'!$E328&gt;24), 'Raw Data'!AR328, 0)</f>
        <v/>
      </c>
      <c r="AR333" s="2">
        <f>IF($A333, 1, 0)</f>
        <v/>
      </c>
      <c r="AS333">
        <f>IF(AQ333=0, 'Raw Data'!AS328, 0)</f>
        <v/>
      </c>
      <c r="AT333" s="2">
        <f>IF($A333, 1, 0)</f>
        <v/>
      </c>
      <c r="AU333">
        <f>IF(AND('Raw Data'!$D328&gt;29, 'Raw Data'!$E328&gt;29), 'Raw Data'!AT328, 0)</f>
        <v/>
      </c>
      <c r="AV333" s="2">
        <f>IF($A333, 1, 0)</f>
        <v/>
      </c>
      <c r="AW333">
        <f>IF(AU333=0, 'Raw Data'!AU328, 0)</f>
        <v/>
      </c>
      <c r="AX333" s="2">
        <f>IF($A333, 1, 0)</f>
        <v/>
      </c>
      <c r="AY333">
        <f>IF(ISNUMBER('Raw Data'!D328), IF(_xlfn.XLOOKUP(SMALL('Raw Data'!K328:N328, 1), K333:Q333, K333:Q333, 0)&gt;0, SMALL('Raw Data'!K328:N328, 1), 0), 0)</f>
        <v/>
      </c>
      <c r="AZ333" s="2">
        <f>IF($A333, 1, 0)</f>
        <v/>
      </c>
      <c r="BA333">
        <f>IF(ISNUMBER('Raw Data'!D328), IF(_xlfn.XLOOKUP(SMALL('Raw Data'!K328:N328, 2), K333:Q333, K333:Q333, 0)&gt;0, SMALL('Raw Data'!K328:N328, 2), 0), 0)</f>
        <v/>
      </c>
      <c r="BB333" s="2">
        <f>IF($A333, 1, 0)</f>
        <v/>
      </c>
      <c r="BC333">
        <f>IF(ISNUMBER('Raw Data'!D328), IF(_xlfn.XLOOKUP(SMALL('Raw Data'!K328:N328, 3), K333:Q333, K333:Q333, 0)&gt;0, SMALL('Raw Data'!K328:N328, 3), 0), 0)</f>
        <v/>
      </c>
      <c r="BD333" s="2">
        <f>IF($A333, 1, 0)</f>
        <v/>
      </c>
      <c r="BE333">
        <f>IF(ISNUMBER('Raw Data'!D328), IF(_xlfn.XLOOKUP(SMALL('Raw Data'!K328:N328, 4), K333:Q333, K333:Q333, 0)&gt;0, SMALL('Raw Data'!K328:N328, 4), 0), 0)</f>
        <v/>
      </c>
      <c r="BF333" s="2">
        <f>IF($A333, 1, 0)</f>
        <v/>
      </c>
      <c r="BG333">
        <f>IF(AND('Raw Data'!I328&lt;'Raw Data'!J328, 'Raw Data'!D328&gt;'Raw Data'!E328), 'Raw Data'!I328, IF(AND('Raw Data'!J328&lt;'Raw Data'!I328, 'Raw Data'!E328&gt;'Raw Data'!D328), 'Raw Data'!J328, 0))</f>
        <v/>
      </c>
      <c r="BH333">
        <f>IF(OR(AND('Raw Data'!I328&lt;'Raw Data'!J328, 'Raw Data'!I328&gt;BH$1), AND('Raw Data'!J328&lt;'Raw Data'!I328, 'Raw Data'!J328&gt;BH$1)), 1, 0)</f>
        <v/>
      </c>
      <c r="BI333">
        <f>IF(AND(BH333, ABS('Raw Data'!D328-'Raw Data'!E328)&lt;4), 'Raw Data'!Z328, 0)</f>
        <v/>
      </c>
      <c r="BJ333">
        <f>IF('Raw Data'!F328&gt;Analysis!BJ$1, 1, 0)</f>
        <v/>
      </c>
      <c r="BK333">
        <f>IF(BJ333, AQ333, 0)</f>
        <v/>
      </c>
      <c r="BL333">
        <f>IF(AND('Raw Data'!F328&lt;Analysis!BL$1, ISBLANK('Raw Data'!F328)=FALSE), 1, 0)</f>
        <v/>
      </c>
      <c r="BM333">
        <f>IF(BL333, AS333, 0)</f>
        <v/>
      </c>
      <c r="BN333">
        <f>IF(AND('Raw Data'!F328&lt;Analysis!BN$1, ISBLANK('Raw Data'!F328)=FALSE), 1, 0)</f>
        <v/>
      </c>
      <c r="BO333">
        <f>IF(BN333, AI333, 0)</f>
        <v/>
      </c>
    </row>
    <row r="334">
      <c r="A334" s="2">
        <f>'Raw Data'!A329</f>
        <v/>
      </c>
      <c r="B334" s="2">
        <f>IF(A334, 1, 0)</f>
        <v/>
      </c>
      <c r="C334">
        <f>IF('Raw Data'!D329&lt;'Raw Data'!E329, 'Raw Data'!J329, 0)</f>
        <v/>
      </c>
      <c r="D334" s="2">
        <f>IF(A334, 1, 0)</f>
        <v/>
      </c>
      <c r="E334">
        <f>IF('Raw Data'!D329&gt;'Raw Data'!E329, 'Raw Data'!I329, 0)</f>
        <v/>
      </c>
      <c r="F334" s="2">
        <f>IF('Raw Data'!F329&gt;0, 1, 0)</f>
        <v/>
      </c>
      <c r="G334">
        <f>IF(SUM('Raw Data'!D329:E329)&lt;'Raw Data'!F329, 'Raw Data'!H329, 0)</f>
        <v/>
      </c>
      <c r="H334">
        <f>IF('Raw Data'!F329&gt;0, 1, 0)</f>
        <v/>
      </c>
      <c r="I334">
        <f>IF(SUM('Raw Data'!D329:E329)&gt;'Raw Data'!F329, 'Raw Data'!G329, 0)</f>
        <v/>
      </c>
      <c r="J334" s="2">
        <f>IF($A334, 1, 0)</f>
        <v/>
      </c>
      <c r="K334">
        <f>IF(AND('Raw Data'!D329&gt;'Raw Data'!E329, ABS('Raw Data'!D329-'Raw Data'!E329)&lt;14), 'Raw Data'!K329, 0)</f>
        <v/>
      </c>
      <c r="L334" s="2">
        <f>IF($A334, 1, 0)</f>
        <v/>
      </c>
      <c r="M334">
        <f>IF(AND('Raw Data'!D329&gt;'Raw Data'!E329, ABS('Raw Data'!D329-'Raw Data'!E329)&gt;13), 'Raw Data'!L329, 0)</f>
        <v/>
      </c>
      <c r="N334" s="2">
        <f>IF($A334, 1, 0)</f>
        <v/>
      </c>
      <c r="O334">
        <f>IF(AND('Raw Data'!E329&gt;'Raw Data'!D329, ABS('Raw Data'!E329-'Raw Data'!D329)&lt;14), 'Raw Data'!M329, 0)</f>
        <v/>
      </c>
      <c r="P334" s="2">
        <f>IF($A334, 1, 0)</f>
        <v/>
      </c>
      <c r="Q334">
        <f>IF(AND('Raw Data'!E329&gt;'Raw Data'!D329, ABS('Raw Data'!E329-'Raw Data'!D329)&gt;13), 'Raw Data'!N329, 0)</f>
        <v/>
      </c>
      <c r="R334" s="2">
        <f>IF($A334, 1, 0)</f>
        <v/>
      </c>
      <c r="S334">
        <f>IF(AND('Raw Data'!D329&gt;'Raw Data'!E329, ABS('Raw Data'!E329-'Raw Data'!D329)&gt;7), 'Raw Data'!V329, 0)</f>
        <v/>
      </c>
      <c r="T334" s="2">
        <f>IF($A334, 1, 0)</f>
        <v/>
      </c>
      <c r="U334">
        <f>IF(ABS('Raw Data'!D329-'Raw Data'!E329)&lt;8, 'Raw Data'!W329, 0)</f>
        <v/>
      </c>
      <c r="V334" s="2">
        <f>IF($A334, 1, 0)</f>
        <v/>
      </c>
      <c r="W334">
        <f>IF(AND('Raw Data'!E329&gt;'Raw Data'!D329, ABS('Raw Data'!E329-'Raw Data'!D329)&gt;7), 'Raw Data'!X329, 0)</f>
        <v/>
      </c>
      <c r="X334" s="2">
        <f>IF($A334, 1, 0)</f>
        <v/>
      </c>
      <c r="Y334">
        <f>IF(AND('Raw Data'!D329&gt;'Raw Data'!E329, ABS('Raw Data'!E329-'Raw Data'!D329)&gt;3), 'Raw Data'!Y329, 0)</f>
        <v/>
      </c>
      <c r="Z334" s="2">
        <f>IF($A334, 1, 0)</f>
        <v/>
      </c>
      <c r="AA334">
        <f>IF(ABS('Raw Data'!D329-'Raw Data'!E329)&lt;4, 'Raw Data'!Z329, 0)</f>
        <v/>
      </c>
      <c r="AB334" s="2">
        <f>IF($A334, 1, 0)</f>
        <v/>
      </c>
      <c r="AC334">
        <f>IF(AND('Raw Data'!E329&gt;'Raw Data'!D329, ABS('Raw Data'!E329-'Raw Data'!D329)&gt;7), 'Raw Data'!AA329, 0)</f>
        <v/>
      </c>
      <c r="AD334" s="2">
        <f>IF($A334, 1, 0)</f>
        <v/>
      </c>
      <c r="AE334">
        <f>IF(AND('Raw Data'!D329&gt;9, 'Raw Data'!E329&gt;9), 'Raw Data'!AL329, 0)</f>
        <v/>
      </c>
      <c r="AF334" s="2">
        <f>IF($A334, 1, 0)</f>
        <v/>
      </c>
      <c r="AG334">
        <f>IF(AE334=0, 'Raw Data'!AM329, 0)</f>
        <v/>
      </c>
      <c r="AH334" s="2">
        <f>IF($A334, 1, 0)</f>
        <v/>
      </c>
      <c r="AI334">
        <f>IF(AND('Raw Data'!$D329&gt;14, 'Raw Data'!$E329&gt;14), 'Raw Data'!AN329, 0)</f>
        <v/>
      </c>
      <c r="AJ334" s="2">
        <f>IF($A334, 1, 0)</f>
        <v/>
      </c>
      <c r="AK334">
        <f>IF(AI334=0, 'Raw Data'!AO329, 0)</f>
        <v/>
      </c>
      <c r="AL334" s="2">
        <f>IF($A334, 1, 0)</f>
        <v/>
      </c>
      <c r="AM334">
        <f>IF(AND('Raw Data'!$D329&gt;19, 'Raw Data'!$E329&gt;19), 'Raw Data'!AP329, 0)</f>
        <v/>
      </c>
      <c r="AN334" s="2">
        <f>IF($A334, 1, 0)</f>
        <v/>
      </c>
      <c r="AO334">
        <f>IF(AM334=0, 'Raw Data'!AQ329, 0)</f>
        <v/>
      </c>
      <c r="AP334" s="2">
        <f>IF($A334, 1, 0)</f>
        <v/>
      </c>
      <c r="AQ334">
        <f>IF(AND('Raw Data'!$D329&gt;24, 'Raw Data'!$E329&gt;24), 'Raw Data'!AR329, 0)</f>
        <v/>
      </c>
      <c r="AR334" s="2">
        <f>IF($A334, 1, 0)</f>
        <v/>
      </c>
      <c r="AS334">
        <f>IF(AQ334=0, 'Raw Data'!AS329, 0)</f>
        <v/>
      </c>
      <c r="AT334" s="2">
        <f>IF($A334, 1, 0)</f>
        <v/>
      </c>
      <c r="AU334">
        <f>IF(AND('Raw Data'!$D329&gt;29, 'Raw Data'!$E329&gt;29), 'Raw Data'!AT329, 0)</f>
        <v/>
      </c>
      <c r="AV334" s="2">
        <f>IF($A334, 1, 0)</f>
        <v/>
      </c>
      <c r="AW334">
        <f>IF(AU334=0, 'Raw Data'!AU329, 0)</f>
        <v/>
      </c>
      <c r="AX334" s="2">
        <f>IF($A334, 1, 0)</f>
        <v/>
      </c>
      <c r="AY334">
        <f>IF(ISNUMBER('Raw Data'!D329), IF(_xlfn.XLOOKUP(SMALL('Raw Data'!K329:N329, 1), K334:Q334, K334:Q334, 0)&gt;0, SMALL('Raw Data'!K329:N329, 1), 0), 0)</f>
        <v/>
      </c>
      <c r="AZ334" s="2">
        <f>IF($A334, 1, 0)</f>
        <v/>
      </c>
      <c r="BA334">
        <f>IF(ISNUMBER('Raw Data'!D329), IF(_xlfn.XLOOKUP(SMALL('Raw Data'!K329:N329, 2), K334:Q334, K334:Q334, 0)&gt;0, SMALL('Raw Data'!K329:N329, 2), 0), 0)</f>
        <v/>
      </c>
      <c r="BB334" s="2">
        <f>IF($A334, 1, 0)</f>
        <v/>
      </c>
      <c r="BC334">
        <f>IF(ISNUMBER('Raw Data'!D329), IF(_xlfn.XLOOKUP(SMALL('Raw Data'!K329:N329, 3), K334:Q334, K334:Q334, 0)&gt;0, SMALL('Raw Data'!K329:N329, 3), 0), 0)</f>
        <v/>
      </c>
      <c r="BD334" s="2">
        <f>IF($A334, 1, 0)</f>
        <v/>
      </c>
      <c r="BE334">
        <f>IF(ISNUMBER('Raw Data'!D329), IF(_xlfn.XLOOKUP(SMALL('Raw Data'!K329:N329, 4), K334:Q334, K334:Q334, 0)&gt;0, SMALL('Raw Data'!K329:N329, 4), 0), 0)</f>
        <v/>
      </c>
      <c r="BF334" s="2">
        <f>IF($A334, 1, 0)</f>
        <v/>
      </c>
      <c r="BG334">
        <f>IF(AND('Raw Data'!I329&lt;'Raw Data'!J329, 'Raw Data'!D329&gt;'Raw Data'!E329), 'Raw Data'!I329, IF(AND('Raw Data'!J329&lt;'Raw Data'!I329, 'Raw Data'!E329&gt;'Raw Data'!D329), 'Raw Data'!J329, 0))</f>
        <v/>
      </c>
      <c r="BH334">
        <f>IF(OR(AND('Raw Data'!I329&lt;'Raw Data'!J329, 'Raw Data'!I329&gt;BH$1), AND('Raw Data'!J329&lt;'Raw Data'!I329, 'Raw Data'!J329&gt;BH$1)), 1, 0)</f>
        <v/>
      </c>
      <c r="BI334">
        <f>IF(AND(BH334, ABS('Raw Data'!D329-'Raw Data'!E329)&lt;4), 'Raw Data'!Z329, 0)</f>
        <v/>
      </c>
      <c r="BJ334">
        <f>IF('Raw Data'!F329&gt;Analysis!BJ$1, 1, 0)</f>
        <v/>
      </c>
      <c r="BK334">
        <f>IF(BJ334, AQ334, 0)</f>
        <v/>
      </c>
      <c r="BL334">
        <f>IF(AND('Raw Data'!F329&lt;Analysis!BL$1, ISBLANK('Raw Data'!F329)=FALSE), 1, 0)</f>
        <v/>
      </c>
      <c r="BM334">
        <f>IF(BL334, AS334, 0)</f>
        <v/>
      </c>
      <c r="BN334">
        <f>IF(AND('Raw Data'!F329&lt;Analysis!BN$1, ISBLANK('Raw Data'!F329)=FALSE), 1, 0)</f>
        <v/>
      </c>
      <c r="BO334">
        <f>IF(BN334, AI334, 0)</f>
        <v/>
      </c>
    </row>
    <row r="335">
      <c r="A335" s="2">
        <f>'Raw Data'!A330</f>
        <v/>
      </c>
      <c r="B335" s="2">
        <f>IF(A335, 1, 0)</f>
        <v/>
      </c>
      <c r="C335">
        <f>IF('Raw Data'!D330&lt;'Raw Data'!E330, 'Raw Data'!J330, 0)</f>
        <v/>
      </c>
      <c r="D335" s="2">
        <f>IF(A335, 1, 0)</f>
        <v/>
      </c>
      <c r="E335">
        <f>IF('Raw Data'!D330&gt;'Raw Data'!E330, 'Raw Data'!I330, 0)</f>
        <v/>
      </c>
      <c r="F335" s="2">
        <f>IF('Raw Data'!F330&gt;0, 1, 0)</f>
        <v/>
      </c>
      <c r="G335">
        <f>IF(SUM('Raw Data'!D330:E330)&lt;'Raw Data'!F330, 'Raw Data'!H330, 0)</f>
        <v/>
      </c>
      <c r="H335">
        <f>IF('Raw Data'!F330&gt;0, 1, 0)</f>
        <v/>
      </c>
      <c r="I335">
        <f>IF(SUM('Raw Data'!D330:E330)&gt;'Raw Data'!F330, 'Raw Data'!G330, 0)</f>
        <v/>
      </c>
      <c r="J335" s="2">
        <f>IF($A335, 1, 0)</f>
        <v/>
      </c>
      <c r="K335">
        <f>IF(AND('Raw Data'!D330&gt;'Raw Data'!E330, ABS('Raw Data'!D330-'Raw Data'!E330)&lt;14), 'Raw Data'!K330, 0)</f>
        <v/>
      </c>
      <c r="L335" s="2">
        <f>IF($A335, 1, 0)</f>
        <v/>
      </c>
      <c r="M335">
        <f>IF(AND('Raw Data'!D330&gt;'Raw Data'!E330, ABS('Raw Data'!D330-'Raw Data'!E330)&gt;13), 'Raw Data'!L330, 0)</f>
        <v/>
      </c>
      <c r="N335" s="2">
        <f>IF($A335, 1, 0)</f>
        <v/>
      </c>
      <c r="O335">
        <f>IF(AND('Raw Data'!E330&gt;'Raw Data'!D330, ABS('Raw Data'!E330-'Raw Data'!D330)&lt;14), 'Raw Data'!M330, 0)</f>
        <v/>
      </c>
      <c r="P335" s="2">
        <f>IF($A335, 1, 0)</f>
        <v/>
      </c>
      <c r="Q335">
        <f>IF(AND('Raw Data'!E330&gt;'Raw Data'!D330, ABS('Raw Data'!E330-'Raw Data'!D330)&gt;13), 'Raw Data'!N330, 0)</f>
        <v/>
      </c>
      <c r="R335" s="2">
        <f>IF($A335, 1, 0)</f>
        <v/>
      </c>
      <c r="S335">
        <f>IF(AND('Raw Data'!D330&gt;'Raw Data'!E330, ABS('Raw Data'!E330-'Raw Data'!D330)&gt;7), 'Raw Data'!V330, 0)</f>
        <v/>
      </c>
      <c r="T335" s="2">
        <f>IF($A335, 1, 0)</f>
        <v/>
      </c>
      <c r="U335">
        <f>IF(ABS('Raw Data'!D330-'Raw Data'!E330)&lt;8, 'Raw Data'!W330, 0)</f>
        <v/>
      </c>
      <c r="V335" s="2">
        <f>IF($A335, 1, 0)</f>
        <v/>
      </c>
      <c r="W335">
        <f>IF(AND('Raw Data'!E330&gt;'Raw Data'!D330, ABS('Raw Data'!E330-'Raw Data'!D330)&gt;7), 'Raw Data'!X330, 0)</f>
        <v/>
      </c>
      <c r="X335" s="2">
        <f>IF($A335, 1, 0)</f>
        <v/>
      </c>
      <c r="Y335">
        <f>IF(AND('Raw Data'!D330&gt;'Raw Data'!E330, ABS('Raw Data'!E330-'Raw Data'!D330)&gt;3), 'Raw Data'!Y330, 0)</f>
        <v/>
      </c>
      <c r="Z335" s="2">
        <f>IF($A335, 1, 0)</f>
        <v/>
      </c>
      <c r="AA335">
        <f>IF(ABS('Raw Data'!D330-'Raw Data'!E330)&lt;4, 'Raw Data'!Z330, 0)</f>
        <v/>
      </c>
      <c r="AB335" s="2">
        <f>IF($A335, 1, 0)</f>
        <v/>
      </c>
      <c r="AC335">
        <f>IF(AND('Raw Data'!E330&gt;'Raw Data'!D330, ABS('Raw Data'!E330-'Raw Data'!D330)&gt;7), 'Raw Data'!AA330, 0)</f>
        <v/>
      </c>
      <c r="AD335" s="2">
        <f>IF($A335, 1, 0)</f>
        <v/>
      </c>
      <c r="AE335">
        <f>IF(AND('Raw Data'!D330&gt;9, 'Raw Data'!E330&gt;9), 'Raw Data'!AL330, 0)</f>
        <v/>
      </c>
      <c r="AF335" s="2">
        <f>IF($A335, 1, 0)</f>
        <v/>
      </c>
      <c r="AG335">
        <f>IF(AE335=0, 'Raw Data'!AM330, 0)</f>
        <v/>
      </c>
      <c r="AH335" s="2">
        <f>IF($A335, 1, 0)</f>
        <v/>
      </c>
      <c r="AI335">
        <f>IF(AND('Raw Data'!$D330&gt;14, 'Raw Data'!$E330&gt;14), 'Raw Data'!AN330, 0)</f>
        <v/>
      </c>
      <c r="AJ335" s="2">
        <f>IF($A335, 1, 0)</f>
        <v/>
      </c>
      <c r="AK335">
        <f>IF(AI335=0, 'Raw Data'!AO330, 0)</f>
        <v/>
      </c>
      <c r="AL335" s="2">
        <f>IF($A335, 1, 0)</f>
        <v/>
      </c>
      <c r="AM335">
        <f>IF(AND('Raw Data'!$D330&gt;19, 'Raw Data'!$E330&gt;19), 'Raw Data'!AP330, 0)</f>
        <v/>
      </c>
      <c r="AN335" s="2">
        <f>IF($A335, 1, 0)</f>
        <v/>
      </c>
      <c r="AO335">
        <f>IF(AM335=0, 'Raw Data'!AQ330, 0)</f>
        <v/>
      </c>
      <c r="AP335" s="2">
        <f>IF($A335, 1, 0)</f>
        <v/>
      </c>
      <c r="AQ335">
        <f>IF(AND('Raw Data'!$D330&gt;24, 'Raw Data'!$E330&gt;24), 'Raw Data'!AR330, 0)</f>
        <v/>
      </c>
      <c r="AR335" s="2">
        <f>IF($A335, 1, 0)</f>
        <v/>
      </c>
      <c r="AS335">
        <f>IF(AQ335=0, 'Raw Data'!AS330, 0)</f>
        <v/>
      </c>
      <c r="AT335" s="2">
        <f>IF($A335, 1, 0)</f>
        <v/>
      </c>
      <c r="AU335">
        <f>IF(AND('Raw Data'!$D330&gt;29, 'Raw Data'!$E330&gt;29), 'Raw Data'!AT330, 0)</f>
        <v/>
      </c>
      <c r="AV335" s="2">
        <f>IF($A335, 1, 0)</f>
        <v/>
      </c>
      <c r="AW335">
        <f>IF(AU335=0, 'Raw Data'!AU330, 0)</f>
        <v/>
      </c>
      <c r="AX335" s="2">
        <f>IF($A335, 1, 0)</f>
        <v/>
      </c>
      <c r="AY335">
        <f>IF(ISNUMBER('Raw Data'!D330), IF(_xlfn.XLOOKUP(SMALL('Raw Data'!K330:N330, 1), K335:Q335, K335:Q335, 0)&gt;0, SMALL('Raw Data'!K330:N330, 1), 0), 0)</f>
        <v/>
      </c>
      <c r="AZ335" s="2">
        <f>IF($A335, 1, 0)</f>
        <v/>
      </c>
      <c r="BA335">
        <f>IF(ISNUMBER('Raw Data'!D330), IF(_xlfn.XLOOKUP(SMALL('Raw Data'!K330:N330, 2), K335:Q335, K335:Q335, 0)&gt;0, SMALL('Raw Data'!K330:N330, 2), 0), 0)</f>
        <v/>
      </c>
      <c r="BB335" s="2">
        <f>IF($A335, 1, 0)</f>
        <v/>
      </c>
      <c r="BC335">
        <f>IF(ISNUMBER('Raw Data'!D330), IF(_xlfn.XLOOKUP(SMALL('Raw Data'!K330:N330, 3), K335:Q335, K335:Q335, 0)&gt;0, SMALL('Raw Data'!K330:N330, 3), 0), 0)</f>
        <v/>
      </c>
      <c r="BD335" s="2">
        <f>IF($A335, 1, 0)</f>
        <v/>
      </c>
      <c r="BE335">
        <f>IF(ISNUMBER('Raw Data'!D330), IF(_xlfn.XLOOKUP(SMALL('Raw Data'!K330:N330, 4), K335:Q335, K335:Q335, 0)&gt;0, SMALL('Raw Data'!K330:N330, 4), 0), 0)</f>
        <v/>
      </c>
      <c r="BF335" s="2">
        <f>IF($A335, 1, 0)</f>
        <v/>
      </c>
      <c r="BG335">
        <f>IF(AND('Raw Data'!I330&lt;'Raw Data'!J330, 'Raw Data'!D330&gt;'Raw Data'!E330), 'Raw Data'!I330, IF(AND('Raw Data'!J330&lt;'Raw Data'!I330, 'Raw Data'!E330&gt;'Raw Data'!D330), 'Raw Data'!J330, 0))</f>
        <v/>
      </c>
      <c r="BH335">
        <f>IF(OR(AND('Raw Data'!I330&lt;'Raw Data'!J330, 'Raw Data'!I330&gt;BH$1), AND('Raw Data'!J330&lt;'Raw Data'!I330, 'Raw Data'!J330&gt;BH$1)), 1, 0)</f>
        <v/>
      </c>
      <c r="BI335">
        <f>IF(AND(BH335, ABS('Raw Data'!D330-'Raw Data'!E330)&lt;4), 'Raw Data'!Z330, 0)</f>
        <v/>
      </c>
      <c r="BJ335">
        <f>IF('Raw Data'!F330&gt;Analysis!BJ$1, 1, 0)</f>
        <v/>
      </c>
      <c r="BK335">
        <f>IF(BJ335, AQ335, 0)</f>
        <v/>
      </c>
      <c r="BL335">
        <f>IF(AND('Raw Data'!F330&lt;Analysis!BL$1, ISBLANK('Raw Data'!F330)=FALSE), 1, 0)</f>
        <v/>
      </c>
      <c r="BM335">
        <f>IF(BL335, AS335, 0)</f>
        <v/>
      </c>
      <c r="BN335">
        <f>IF(AND('Raw Data'!F330&lt;Analysis!BN$1, ISBLANK('Raw Data'!F330)=FALSE), 1, 0)</f>
        <v/>
      </c>
      <c r="BO335">
        <f>IF(BN335, AI335, 0)</f>
        <v/>
      </c>
    </row>
    <row r="336">
      <c r="A336" s="2">
        <f>'Raw Data'!A331</f>
        <v/>
      </c>
      <c r="B336" s="2">
        <f>IF(A336, 1, 0)</f>
        <v/>
      </c>
      <c r="C336">
        <f>IF('Raw Data'!D331&lt;'Raw Data'!E331, 'Raw Data'!J331, 0)</f>
        <v/>
      </c>
      <c r="D336" s="2">
        <f>IF(A336, 1, 0)</f>
        <v/>
      </c>
      <c r="E336">
        <f>IF('Raw Data'!D331&gt;'Raw Data'!E331, 'Raw Data'!I331, 0)</f>
        <v/>
      </c>
      <c r="F336" s="2">
        <f>IF('Raw Data'!F331&gt;0, 1, 0)</f>
        <v/>
      </c>
      <c r="G336">
        <f>IF(SUM('Raw Data'!D331:E331)&lt;'Raw Data'!F331, 'Raw Data'!H331, 0)</f>
        <v/>
      </c>
      <c r="H336">
        <f>IF('Raw Data'!F331&gt;0, 1, 0)</f>
        <v/>
      </c>
      <c r="I336">
        <f>IF(SUM('Raw Data'!D331:E331)&gt;'Raw Data'!F331, 'Raw Data'!G331, 0)</f>
        <v/>
      </c>
      <c r="J336" s="2">
        <f>IF($A336, 1, 0)</f>
        <v/>
      </c>
      <c r="K336">
        <f>IF(AND('Raw Data'!D331&gt;'Raw Data'!E331, ABS('Raw Data'!D331-'Raw Data'!E331)&lt;14), 'Raw Data'!K331, 0)</f>
        <v/>
      </c>
      <c r="L336" s="2">
        <f>IF($A336, 1, 0)</f>
        <v/>
      </c>
      <c r="M336">
        <f>IF(AND('Raw Data'!D331&gt;'Raw Data'!E331, ABS('Raw Data'!D331-'Raw Data'!E331)&gt;13), 'Raw Data'!L331, 0)</f>
        <v/>
      </c>
      <c r="N336" s="2">
        <f>IF($A336, 1, 0)</f>
        <v/>
      </c>
      <c r="O336">
        <f>IF(AND('Raw Data'!E331&gt;'Raw Data'!D331, ABS('Raw Data'!E331-'Raw Data'!D331)&lt;14), 'Raw Data'!M331, 0)</f>
        <v/>
      </c>
      <c r="P336" s="2">
        <f>IF($A336, 1, 0)</f>
        <v/>
      </c>
      <c r="Q336">
        <f>IF(AND('Raw Data'!E331&gt;'Raw Data'!D331, ABS('Raw Data'!E331-'Raw Data'!D331)&gt;13), 'Raw Data'!N331, 0)</f>
        <v/>
      </c>
      <c r="R336" s="2">
        <f>IF($A336, 1, 0)</f>
        <v/>
      </c>
      <c r="S336">
        <f>IF(AND('Raw Data'!D331&gt;'Raw Data'!E331, ABS('Raw Data'!E331-'Raw Data'!D331)&gt;7), 'Raw Data'!V331, 0)</f>
        <v/>
      </c>
      <c r="T336" s="2">
        <f>IF($A336, 1, 0)</f>
        <v/>
      </c>
      <c r="U336">
        <f>IF(ABS('Raw Data'!D331-'Raw Data'!E331)&lt;8, 'Raw Data'!W331, 0)</f>
        <v/>
      </c>
      <c r="V336" s="2">
        <f>IF($A336, 1, 0)</f>
        <v/>
      </c>
      <c r="W336">
        <f>IF(AND('Raw Data'!E331&gt;'Raw Data'!D331, ABS('Raw Data'!E331-'Raw Data'!D331)&gt;7), 'Raw Data'!X331, 0)</f>
        <v/>
      </c>
      <c r="X336" s="2">
        <f>IF($A336, 1, 0)</f>
        <v/>
      </c>
      <c r="Y336">
        <f>IF(AND('Raw Data'!D331&gt;'Raw Data'!E331, ABS('Raw Data'!E331-'Raw Data'!D331)&gt;3), 'Raw Data'!Y331, 0)</f>
        <v/>
      </c>
      <c r="Z336" s="2">
        <f>IF($A336, 1, 0)</f>
        <v/>
      </c>
      <c r="AA336">
        <f>IF(ABS('Raw Data'!D331-'Raw Data'!E331)&lt;4, 'Raw Data'!Z331, 0)</f>
        <v/>
      </c>
      <c r="AB336" s="2">
        <f>IF($A336, 1, 0)</f>
        <v/>
      </c>
      <c r="AC336">
        <f>IF(AND('Raw Data'!E331&gt;'Raw Data'!D331, ABS('Raw Data'!E331-'Raw Data'!D331)&gt;7), 'Raw Data'!AA331, 0)</f>
        <v/>
      </c>
      <c r="AD336" s="2">
        <f>IF($A336, 1, 0)</f>
        <v/>
      </c>
      <c r="AE336">
        <f>IF(AND('Raw Data'!D331&gt;9, 'Raw Data'!E331&gt;9), 'Raw Data'!AL331, 0)</f>
        <v/>
      </c>
      <c r="AF336" s="2">
        <f>IF($A336, 1, 0)</f>
        <v/>
      </c>
      <c r="AG336">
        <f>IF(AE336=0, 'Raw Data'!AM331, 0)</f>
        <v/>
      </c>
      <c r="AH336" s="2">
        <f>IF($A336, 1, 0)</f>
        <v/>
      </c>
      <c r="AI336">
        <f>IF(AND('Raw Data'!$D331&gt;14, 'Raw Data'!$E331&gt;14), 'Raw Data'!AN331, 0)</f>
        <v/>
      </c>
      <c r="AJ336" s="2">
        <f>IF($A336, 1, 0)</f>
        <v/>
      </c>
      <c r="AK336">
        <f>IF(AI336=0, 'Raw Data'!AO331, 0)</f>
        <v/>
      </c>
      <c r="AL336" s="2">
        <f>IF($A336, 1, 0)</f>
        <v/>
      </c>
      <c r="AM336">
        <f>IF(AND('Raw Data'!$D331&gt;19, 'Raw Data'!$E331&gt;19), 'Raw Data'!AP331, 0)</f>
        <v/>
      </c>
      <c r="AN336" s="2">
        <f>IF($A336, 1, 0)</f>
        <v/>
      </c>
      <c r="AO336">
        <f>IF(AM336=0, 'Raw Data'!AQ331, 0)</f>
        <v/>
      </c>
      <c r="AP336" s="2">
        <f>IF($A336, 1, 0)</f>
        <v/>
      </c>
      <c r="AQ336">
        <f>IF(AND('Raw Data'!$D331&gt;24, 'Raw Data'!$E331&gt;24), 'Raw Data'!AR331, 0)</f>
        <v/>
      </c>
      <c r="AR336" s="2">
        <f>IF($A336, 1, 0)</f>
        <v/>
      </c>
      <c r="AS336">
        <f>IF(AQ336=0, 'Raw Data'!AS331, 0)</f>
        <v/>
      </c>
      <c r="AT336" s="2">
        <f>IF($A336, 1, 0)</f>
        <v/>
      </c>
      <c r="AU336">
        <f>IF(AND('Raw Data'!$D331&gt;29, 'Raw Data'!$E331&gt;29), 'Raw Data'!AT331, 0)</f>
        <v/>
      </c>
      <c r="AV336" s="2">
        <f>IF($A336, 1, 0)</f>
        <v/>
      </c>
      <c r="AW336">
        <f>IF(AU336=0, 'Raw Data'!AU331, 0)</f>
        <v/>
      </c>
      <c r="AX336" s="2">
        <f>IF($A336, 1, 0)</f>
        <v/>
      </c>
      <c r="AY336">
        <f>IF(ISNUMBER('Raw Data'!D331), IF(_xlfn.XLOOKUP(SMALL('Raw Data'!K331:N331, 1), K336:Q336, K336:Q336, 0)&gt;0, SMALL('Raw Data'!K331:N331, 1), 0), 0)</f>
        <v/>
      </c>
      <c r="AZ336" s="2">
        <f>IF($A336, 1, 0)</f>
        <v/>
      </c>
      <c r="BA336">
        <f>IF(ISNUMBER('Raw Data'!D331), IF(_xlfn.XLOOKUP(SMALL('Raw Data'!K331:N331, 2), K336:Q336, K336:Q336, 0)&gt;0, SMALL('Raw Data'!K331:N331, 2), 0), 0)</f>
        <v/>
      </c>
      <c r="BB336" s="2">
        <f>IF($A336, 1, 0)</f>
        <v/>
      </c>
      <c r="BC336">
        <f>IF(ISNUMBER('Raw Data'!D331), IF(_xlfn.XLOOKUP(SMALL('Raw Data'!K331:N331, 3), K336:Q336, K336:Q336, 0)&gt;0, SMALL('Raw Data'!K331:N331, 3), 0), 0)</f>
        <v/>
      </c>
      <c r="BD336" s="2">
        <f>IF($A336, 1, 0)</f>
        <v/>
      </c>
      <c r="BE336">
        <f>IF(ISNUMBER('Raw Data'!D331), IF(_xlfn.XLOOKUP(SMALL('Raw Data'!K331:N331, 4), K336:Q336, K336:Q336, 0)&gt;0, SMALL('Raw Data'!K331:N331, 4), 0), 0)</f>
        <v/>
      </c>
      <c r="BF336" s="2">
        <f>IF($A336, 1, 0)</f>
        <v/>
      </c>
      <c r="BG336">
        <f>IF(AND('Raw Data'!I331&lt;'Raw Data'!J331, 'Raw Data'!D331&gt;'Raw Data'!E331), 'Raw Data'!I331, IF(AND('Raw Data'!J331&lt;'Raw Data'!I331, 'Raw Data'!E331&gt;'Raw Data'!D331), 'Raw Data'!J331, 0))</f>
        <v/>
      </c>
      <c r="BH336">
        <f>IF(OR(AND('Raw Data'!I331&lt;'Raw Data'!J331, 'Raw Data'!I331&gt;BH$1), AND('Raw Data'!J331&lt;'Raw Data'!I331, 'Raw Data'!J331&gt;BH$1)), 1, 0)</f>
        <v/>
      </c>
      <c r="BI336">
        <f>IF(AND(BH336, ABS('Raw Data'!D331-'Raw Data'!E331)&lt;4), 'Raw Data'!Z331, 0)</f>
        <v/>
      </c>
      <c r="BJ336">
        <f>IF('Raw Data'!F331&gt;Analysis!BJ$1, 1, 0)</f>
        <v/>
      </c>
      <c r="BK336">
        <f>IF(BJ336, AQ336, 0)</f>
        <v/>
      </c>
      <c r="BL336">
        <f>IF(AND('Raw Data'!F331&lt;Analysis!BL$1, ISBLANK('Raw Data'!F331)=FALSE), 1, 0)</f>
        <v/>
      </c>
      <c r="BM336">
        <f>IF(BL336, AS336, 0)</f>
        <v/>
      </c>
      <c r="BN336">
        <f>IF(AND('Raw Data'!F331&lt;Analysis!BN$1, ISBLANK('Raw Data'!F331)=FALSE), 1, 0)</f>
        <v/>
      </c>
      <c r="BO336">
        <f>IF(BN336, AI336, 0)</f>
        <v/>
      </c>
    </row>
    <row r="337">
      <c r="A337" s="2">
        <f>'Raw Data'!A332</f>
        <v/>
      </c>
      <c r="B337" s="2">
        <f>IF(A337, 1, 0)</f>
        <v/>
      </c>
      <c r="C337">
        <f>IF('Raw Data'!D332&lt;'Raw Data'!E332, 'Raw Data'!J332, 0)</f>
        <v/>
      </c>
      <c r="D337" s="2">
        <f>IF(A337, 1, 0)</f>
        <v/>
      </c>
      <c r="E337">
        <f>IF('Raw Data'!D332&gt;'Raw Data'!E332, 'Raw Data'!I332, 0)</f>
        <v/>
      </c>
      <c r="F337" s="2">
        <f>IF('Raw Data'!F332&gt;0, 1, 0)</f>
        <v/>
      </c>
      <c r="G337">
        <f>IF(SUM('Raw Data'!D332:E332)&lt;'Raw Data'!F332, 'Raw Data'!H332, 0)</f>
        <v/>
      </c>
      <c r="H337">
        <f>IF('Raw Data'!F332&gt;0, 1, 0)</f>
        <v/>
      </c>
      <c r="I337">
        <f>IF(SUM('Raw Data'!D332:E332)&gt;'Raw Data'!F332, 'Raw Data'!G332, 0)</f>
        <v/>
      </c>
      <c r="J337" s="2">
        <f>IF($A337, 1, 0)</f>
        <v/>
      </c>
      <c r="K337">
        <f>IF(AND('Raw Data'!D332&gt;'Raw Data'!E332, ABS('Raw Data'!D332-'Raw Data'!E332)&lt;14), 'Raw Data'!K332, 0)</f>
        <v/>
      </c>
      <c r="L337" s="2">
        <f>IF($A337, 1, 0)</f>
        <v/>
      </c>
      <c r="M337">
        <f>IF(AND('Raw Data'!D332&gt;'Raw Data'!E332, ABS('Raw Data'!D332-'Raw Data'!E332)&gt;13), 'Raw Data'!L332, 0)</f>
        <v/>
      </c>
      <c r="N337" s="2">
        <f>IF($A337, 1, 0)</f>
        <v/>
      </c>
      <c r="O337">
        <f>IF(AND('Raw Data'!E332&gt;'Raw Data'!D332, ABS('Raw Data'!E332-'Raw Data'!D332)&lt;14), 'Raw Data'!M332, 0)</f>
        <v/>
      </c>
      <c r="P337" s="2">
        <f>IF($A337, 1, 0)</f>
        <v/>
      </c>
      <c r="Q337">
        <f>IF(AND('Raw Data'!E332&gt;'Raw Data'!D332, ABS('Raw Data'!E332-'Raw Data'!D332)&gt;13), 'Raw Data'!N332, 0)</f>
        <v/>
      </c>
      <c r="R337" s="2">
        <f>IF($A337, 1, 0)</f>
        <v/>
      </c>
      <c r="S337">
        <f>IF(AND('Raw Data'!D332&gt;'Raw Data'!E332, ABS('Raw Data'!E332-'Raw Data'!D332)&gt;7), 'Raw Data'!V332, 0)</f>
        <v/>
      </c>
      <c r="T337" s="2">
        <f>IF($A337, 1, 0)</f>
        <v/>
      </c>
      <c r="U337">
        <f>IF(ABS('Raw Data'!D332-'Raw Data'!E332)&lt;8, 'Raw Data'!W332, 0)</f>
        <v/>
      </c>
      <c r="V337" s="2">
        <f>IF($A337, 1, 0)</f>
        <v/>
      </c>
      <c r="W337">
        <f>IF(AND('Raw Data'!E332&gt;'Raw Data'!D332, ABS('Raw Data'!E332-'Raw Data'!D332)&gt;7), 'Raw Data'!X332, 0)</f>
        <v/>
      </c>
      <c r="X337" s="2">
        <f>IF($A337, 1, 0)</f>
        <v/>
      </c>
      <c r="Y337">
        <f>IF(AND('Raw Data'!D332&gt;'Raw Data'!E332, ABS('Raw Data'!E332-'Raw Data'!D332)&gt;3), 'Raw Data'!Y332, 0)</f>
        <v/>
      </c>
      <c r="Z337" s="2">
        <f>IF($A337, 1, 0)</f>
        <v/>
      </c>
      <c r="AA337">
        <f>IF(ABS('Raw Data'!D332-'Raw Data'!E332)&lt;4, 'Raw Data'!Z332, 0)</f>
        <v/>
      </c>
      <c r="AB337" s="2">
        <f>IF($A337, 1, 0)</f>
        <v/>
      </c>
      <c r="AC337">
        <f>IF(AND('Raw Data'!E332&gt;'Raw Data'!D332, ABS('Raw Data'!E332-'Raw Data'!D332)&gt;7), 'Raw Data'!AA332, 0)</f>
        <v/>
      </c>
      <c r="AD337" s="2">
        <f>IF($A337, 1, 0)</f>
        <v/>
      </c>
      <c r="AE337">
        <f>IF(AND('Raw Data'!D332&gt;9, 'Raw Data'!E332&gt;9), 'Raw Data'!AL332, 0)</f>
        <v/>
      </c>
      <c r="AF337" s="2">
        <f>IF($A337, 1, 0)</f>
        <v/>
      </c>
      <c r="AG337">
        <f>IF(AE337=0, 'Raw Data'!AM332, 0)</f>
        <v/>
      </c>
      <c r="AH337" s="2">
        <f>IF($A337, 1, 0)</f>
        <v/>
      </c>
      <c r="AI337">
        <f>IF(AND('Raw Data'!$D332&gt;14, 'Raw Data'!$E332&gt;14), 'Raw Data'!AN332, 0)</f>
        <v/>
      </c>
      <c r="AJ337" s="2">
        <f>IF($A337, 1, 0)</f>
        <v/>
      </c>
      <c r="AK337">
        <f>IF(AI337=0, 'Raw Data'!AO332, 0)</f>
        <v/>
      </c>
      <c r="AL337" s="2">
        <f>IF($A337, 1, 0)</f>
        <v/>
      </c>
      <c r="AM337">
        <f>IF(AND('Raw Data'!$D332&gt;19, 'Raw Data'!$E332&gt;19), 'Raw Data'!AP332, 0)</f>
        <v/>
      </c>
      <c r="AN337" s="2">
        <f>IF($A337, 1, 0)</f>
        <v/>
      </c>
      <c r="AO337">
        <f>IF(AM337=0, 'Raw Data'!AQ332, 0)</f>
        <v/>
      </c>
      <c r="AP337" s="2">
        <f>IF($A337, 1, 0)</f>
        <v/>
      </c>
      <c r="AQ337">
        <f>IF(AND('Raw Data'!$D332&gt;24, 'Raw Data'!$E332&gt;24), 'Raw Data'!AR332, 0)</f>
        <v/>
      </c>
      <c r="AR337" s="2">
        <f>IF($A337, 1, 0)</f>
        <v/>
      </c>
      <c r="AS337">
        <f>IF(AQ337=0, 'Raw Data'!AS332, 0)</f>
        <v/>
      </c>
      <c r="AT337" s="2">
        <f>IF($A337, 1, 0)</f>
        <v/>
      </c>
      <c r="AU337">
        <f>IF(AND('Raw Data'!$D332&gt;29, 'Raw Data'!$E332&gt;29), 'Raw Data'!AT332, 0)</f>
        <v/>
      </c>
      <c r="AV337" s="2">
        <f>IF($A337, 1, 0)</f>
        <v/>
      </c>
      <c r="AW337">
        <f>IF(AU337=0, 'Raw Data'!AU332, 0)</f>
        <v/>
      </c>
      <c r="AX337" s="2">
        <f>IF($A337, 1, 0)</f>
        <v/>
      </c>
      <c r="AY337">
        <f>IF(ISNUMBER('Raw Data'!D332), IF(_xlfn.XLOOKUP(SMALL('Raw Data'!K332:N332, 1), K337:Q337, K337:Q337, 0)&gt;0, SMALL('Raw Data'!K332:N332, 1), 0), 0)</f>
        <v/>
      </c>
      <c r="AZ337" s="2">
        <f>IF($A337, 1, 0)</f>
        <v/>
      </c>
      <c r="BA337">
        <f>IF(ISNUMBER('Raw Data'!D332), IF(_xlfn.XLOOKUP(SMALL('Raw Data'!K332:N332, 2), K337:Q337, K337:Q337, 0)&gt;0, SMALL('Raw Data'!K332:N332, 2), 0), 0)</f>
        <v/>
      </c>
      <c r="BB337" s="2">
        <f>IF($A337, 1, 0)</f>
        <v/>
      </c>
      <c r="BC337">
        <f>IF(ISNUMBER('Raw Data'!D332), IF(_xlfn.XLOOKUP(SMALL('Raw Data'!K332:N332, 3), K337:Q337, K337:Q337, 0)&gt;0, SMALL('Raw Data'!K332:N332, 3), 0), 0)</f>
        <v/>
      </c>
      <c r="BD337" s="2">
        <f>IF($A337, 1, 0)</f>
        <v/>
      </c>
      <c r="BE337">
        <f>IF(ISNUMBER('Raw Data'!D332), IF(_xlfn.XLOOKUP(SMALL('Raw Data'!K332:N332, 4), K337:Q337, K337:Q337, 0)&gt;0, SMALL('Raw Data'!K332:N332, 4), 0), 0)</f>
        <v/>
      </c>
      <c r="BF337" s="2">
        <f>IF($A337, 1, 0)</f>
        <v/>
      </c>
      <c r="BG337">
        <f>IF(AND('Raw Data'!I332&lt;'Raw Data'!J332, 'Raw Data'!D332&gt;'Raw Data'!E332), 'Raw Data'!I332, IF(AND('Raw Data'!J332&lt;'Raw Data'!I332, 'Raw Data'!E332&gt;'Raw Data'!D332), 'Raw Data'!J332, 0))</f>
        <v/>
      </c>
      <c r="BH337">
        <f>IF(OR(AND('Raw Data'!I332&lt;'Raw Data'!J332, 'Raw Data'!I332&gt;BH$1), AND('Raw Data'!J332&lt;'Raw Data'!I332, 'Raw Data'!J332&gt;BH$1)), 1, 0)</f>
        <v/>
      </c>
      <c r="BI337">
        <f>IF(AND(BH337, ABS('Raw Data'!D332-'Raw Data'!E332)&lt;4), 'Raw Data'!Z332, 0)</f>
        <v/>
      </c>
      <c r="BJ337">
        <f>IF('Raw Data'!F332&gt;Analysis!BJ$1, 1, 0)</f>
        <v/>
      </c>
      <c r="BK337">
        <f>IF(BJ337, AQ337, 0)</f>
        <v/>
      </c>
      <c r="BL337">
        <f>IF(AND('Raw Data'!F332&lt;Analysis!BL$1, ISBLANK('Raw Data'!F332)=FALSE), 1, 0)</f>
        <v/>
      </c>
      <c r="BM337">
        <f>IF(BL337, AS337, 0)</f>
        <v/>
      </c>
      <c r="BN337">
        <f>IF(AND('Raw Data'!F332&lt;Analysis!BN$1, ISBLANK('Raw Data'!F332)=FALSE), 1, 0)</f>
        <v/>
      </c>
      <c r="BO337">
        <f>IF(BN337, AI337, 0)</f>
        <v/>
      </c>
    </row>
    <row r="338">
      <c r="A338" s="2">
        <f>'Raw Data'!A333</f>
        <v/>
      </c>
      <c r="B338" s="2">
        <f>IF(A338, 1, 0)</f>
        <v/>
      </c>
      <c r="C338">
        <f>IF('Raw Data'!D333&lt;'Raw Data'!E333, 'Raw Data'!J333, 0)</f>
        <v/>
      </c>
      <c r="D338" s="2">
        <f>IF(A338, 1, 0)</f>
        <v/>
      </c>
      <c r="E338">
        <f>IF('Raw Data'!D333&gt;'Raw Data'!E333, 'Raw Data'!I333, 0)</f>
        <v/>
      </c>
      <c r="F338" s="2">
        <f>IF('Raw Data'!F333&gt;0, 1, 0)</f>
        <v/>
      </c>
      <c r="G338">
        <f>IF(SUM('Raw Data'!D333:E333)&lt;'Raw Data'!F333, 'Raw Data'!H333, 0)</f>
        <v/>
      </c>
      <c r="H338">
        <f>IF('Raw Data'!F333&gt;0, 1, 0)</f>
        <v/>
      </c>
      <c r="I338">
        <f>IF(SUM('Raw Data'!D333:E333)&gt;'Raw Data'!F333, 'Raw Data'!G333, 0)</f>
        <v/>
      </c>
      <c r="J338" s="2">
        <f>IF($A338, 1, 0)</f>
        <v/>
      </c>
      <c r="K338">
        <f>IF(AND('Raw Data'!D333&gt;'Raw Data'!E333, ABS('Raw Data'!D333-'Raw Data'!E333)&lt;14), 'Raw Data'!K333, 0)</f>
        <v/>
      </c>
      <c r="L338" s="2">
        <f>IF($A338, 1, 0)</f>
        <v/>
      </c>
      <c r="M338">
        <f>IF(AND('Raw Data'!D333&gt;'Raw Data'!E333, ABS('Raw Data'!D333-'Raw Data'!E333)&gt;13), 'Raw Data'!L333, 0)</f>
        <v/>
      </c>
      <c r="N338" s="2">
        <f>IF($A338, 1, 0)</f>
        <v/>
      </c>
      <c r="O338">
        <f>IF(AND('Raw Data'!E333&gt;'Raw Data'!D333, ABS('Raw Data'!E333-'Raw Data'!D333)&lt;14), 'Raw Data'!M333, 0)</f>
        <v/>
      </c>
      <c r="P338" s="2">
        <f>IF($A338, 1, 0)</f>
        <v/>
      </c>
      <c r="Q338">
        <f>IF(AND('Raw Data'!E333&gt;'Raw Data'!D333, ABS('Raw Data'!E333-'Raw Data'!D333)&gt;13), 'Raw Data'!N333, 0)</f>
        <v/>
      </c>
      <c r="R338" s="2">
        <f>IF($A338, 1, 0)</f>
        <v/>
      </c>
      <c r="S338">
        <f>IF(AND('Raw Data'!D333&gt;'Raw Data'!E333, ABS('Raw Data'!E333-'Raw Data'!D333)&gt;7), 'Raw Data'!V333, 0)</f>
        <v/>
      </c>
      <c r="T338" s="2">
        <f>IF($A338, 1, 0)</f>
        <v/>
      </c>
      <c r="U338">
        <f>IF(ABS('Raw Data'!D333-'Raw Data'!E333)&lt;8, 'Raw Data'!W333, 0)</f>
        <v/>
      </c>
      <c r="V338" s="2">
        <f>IF($A338, 1, 0)</f>
        <v/>
      </c>
      <c r="W338">
        <f>IF(AND('Raw Data'!E333&gt;'Raw Data'!D333, ABS('Raw Data'!E333-'Raw Data'!D333)&gt;7), 'Raw Data'!X333, 0)</f>
        <v/>
      </c>
      <c r="X338" s="2">
        <f>IF($A338, 1, 0)</f>
        <v/>
      </c>
      <c r="Y338">
        <f>IF(AND('Raw Data'!D333&gt;'Raw Data'!E333, ABS('Raw Data'!E333-'Raw Data'!D333)&gt;3), 'Raw Data'!Y333, 0)</f>
        <v/>
      </c>
      <c r="Z338" s="2">
        <f>IF($A338, 1, 0)</f>
        <v/>
      </c>
      <c r="AA338">
        <f>IF(ABS('Raw Data'!D333-'Raw Data'!E333)&lt;4, 'Raw Data'!Z333, 0)</f>
        <v/>
      </c>
      <c r="AB338" s="2">
        <f>IF($A338, 1, 0)</f>
        <v/>
      </c>
      <c r="AC338">
        <f>IF(AND('Raw Data'!E333&gt;'Raw Data'!D333, ABS('Raw Data'!E333-'Raw Data'!D333)&gt;7), 'Raw Data'!AA333, 0)</f>
        <v/>
      </c>
      <c r="AD338" s="2">
        <f>IF($A338, 1, 0)</f>
        <v/>
      </c>
      <c r="AE338">
        <f>IF(AND('Raw Data'!D333&gt;9, 'Raw Data'!E333&gt;9), 'Raw Data'!AL333, 0)</f>
        <v/>
      </c>
      <c r="AF338" s="2">
        <f>IF($A338, 1, 0)</f>
        <v/>
      </c>
      <c r="AG338">
        <f>IF(AE338=0, 'Raw Data'!AM333, 0)</f>
        <v/>
      </c>
      <c r="AH338" s="2">
        <f>IF($A338, 1, 0)</f>
        <v/>
      </c>
      <c r="AI338">
        <f>IF(AND('Raw Data'!$D333&gt;14, 'Raw Data'!$E333&gt;14), 'Raw Data'!AN333, 0)</f>
        <v/>
      </c>
      <c r="AJ338" s="2">
        <f>IF($A338, 1, 0)</f>
        <v/>
      </c>
      <c r="AK338">
        <f>IF(AI338=0, 'Raw Data'!AO333, 0)</f>
        <v/>
      </c>
      <c r="AL338" s="2">
        <f>IF($A338, 1, 0)</f>
        <v/>
      </c>
      <c r="AM338">
        <f>IF(AND('Raw Data'!$D333&gt;19, 'Raw Data'!$E333&gt;19), 'Raw Data'!AP333, 0)</f>
        <v/>
      </c>
      <c r="AN338" s="2">
        <f>IF($A338, 1, 0)</f>
        <v/>
      </c>
      <c r="AO338">
        <f>IF(AM338=0, 'Raw Data'!AQ333, 0)</f>
        <v/>
      </c>
      <c r="AP338" s="2">
        <f>IF($A338, 1, 0)</f>
        <v/>
      </c>
      <c r="AQ338">
        <f>IF(AND('Raw Data'!$D333&gt;24, 'Raw Data'!$E333&gt;24), 'Raw Data'!AR333, 0)</f>
        <v/>
      </c>
      <c r="AR338" s="2">
        <f>IF($A338, 1, 0)</f>
        <v/>
      </c>
      <c r="AS338">
        <f>IF(AQ338=0, 'Raw Data'!AS333, 0)</f>
        <v/>
      </c>
      <c r="AT338" s="2">
        <f>IF($A338, 1, 0)</f>
        <v/>
      </c>
      <c r="AU338">
        <f>IF(AND('Raw Data'!$D333&gt;29, 'Raw Data'!$E333&gt;29), 'Raw Data'!AT333, 0)</f>
        <v/>
      </c>
      <c r="AV338" s="2">
        <f>IF($A338, 1, 0)</f>
        <v/>
      </c>
      <c r="AW338">
        <f>IF(AU338=0, 'Raw Data'!AU333, 0)</f>
        <v/>
      </c>
      <c r="AX338" s="2">
        <f>IF($A338, 1, 0)</f>
        <v/>
      </c>
      <c r="AY338">
        <f>IF(ISNUMBER('Raw Data'!D333), IF(_xlfn.XLOOKUP(SMALL('Raw Data'!K333:N333, 1), K338:Q338, K338:Q338, 0)&gt;0, SMALL('Raw Data'!K333:N333, 1), 0), 0)</f>
        <v/>
      </c>
      <c r="AZ338" s="2">
        <f>IF($A338, 1, 0)</f>
        <v/>
      </c>
      <c r="BA338">
        <f>IF(ISNUMBER('Raw Data'!D333), IF(_xlfn.XLOOKUP(SMALL('Raw Data'!K333:N333, 2), K338:Q338, K338:Q338, 0)&gt;0, SMALL('Raw Data'!K333:N333, 2), 0), 0)</f>
        <v/>
      </c>
      <c r="BB338" s="2">
        <f>IF($A338, 1, 0)</f>
        <v/>
      </c>
      <c r="BC338">
        <f>IF(ISNUMBER('Raw Data'!D333), IF(_xlfn.XLOOKUP(SMALL('Raw Data'!K333:N333, 3), K338:Q338, K338:Q338, 0)&gt;0, SMALL('Raw Data'!K333:N333, 3), 0), 0)</f>
        <v/>
      </c>
      <c r="BD338" s="2">
        <f>IF($A338, 1, 0)</f>
        <v/>
      </c>
      <c r="BE338">
        <f>IF(ISNUMBER('Raw Data'!D333), IF(_xlfn.XLOOKUP(SMALL('Raw Data'!K333:N333, 4), K338:Q338, K338:Q338, 0)&gt;0, SMALL('Raw Data'!K333:N333, 4), 0), 0)</f>
        <v/>
      </c>
      <c r="BF338" s="2">
        <f>IF($A338, 1, 0)</f>
        <v/>
      </c>
      <c r="BG338">
        <f>IF(AND('Raw Data'!I333&lt;'Raw Data'!J333, 'Raw Data'!D333&gt;'Raw Data'!E333), 'Raw Data'!I333, IF(AND('Raw Data'!J333&lt;'Raw Data'!I333, 'Raw Data'!E333&gt;'Raw Data'!D333), 'Raw Data'!J333, 0))</f>
        <v/>
      </c>
      <c r="BH338">
        <f>IF(OR(AND('Raw Data'!I333&lt;'Raw Data'!J333, 'Raw Data'!I333&gt;BH$1), AND('Raw Data'!J333&lt;'Raw Data'!I333, 'Raw Data'!J333&gt;BH$1)), 1, 0)</f>
        <v/>
      </c>
      <c r="BI338">
        <f>IF(AND(BH338, ABS('Raw Data'!D333-'Raw Data'!E333)&lt;4), 'Raw Data'!Z333, 0)</f>
        <v/>
      </c>
      <c r="BJ338">
        <f>IF('Raw Data'!F333&gt;Analysis!BJ$1, 1, 0)</f>
        <v/>
      </c>
      <c r="BK338">
        <f>IF(BJ338, AQ338, 0)</f>
        <v/>
      </c>
      <c r="BL338">
        <f>IF(AND('Raw Data'!F333&lt;Analysis!BL$1, ISBLANK('Raw Data'!F333)=FALSE), 1, 0)</f>
        <v/>
      </c>
      <c r="BM338">
        <f>IF(BL338, AS338, 0)</f>
        <v/>
      </c>
      <c r="BN338">
        <f>IF(AND('Raw Data'!F333&lt;Analysis!BN$1, ISBLANK('Raw Data'!F333)=FALSE), 1, 0)</f>
        <v/>
      </c>
      <c r="BO338">
        <f>IF(BN338, AI338, 0)</f>
        <v/>
      </c>
    </row>
    <row r="339">
      <c r="A339" s="2">
        <f>'Raw Data'!A334</f>
        <v/>
      </c>
      <c r="B339" s="2">
        <f>IF(A339, 1, 0)</f>
        <v/>
      </c>
      <c r="C339">
        <f>IF('Raw Data'!D334&lt;'Raw Data'!E334, 'Raw Data'!J334, 0)</f>
        <v/>
      </c>
      <c r="D339" s="2">
        <f>IF(A339, 1, 0)</f>
        <v/>
      </c>
      <c r="E339">
        <f>IF('Raw Data'!D334&gt;'Raw Data'!E334, 'Raw Data'!I334, 0)</f>
        <v/>
      </c>
      <c r="F339" s="2">
        <f>IF('Raw Data'!F334&gt;0, 1, 0)</f>
        <v/>
      </c>
      <c r="G339">
        <f>IF(SUM('Raw Data'!D334:E334)&lt;'Raw Data'!F334, 'Raw Data'!H334, 0)</f>
        <v/>
      </c>
      <c r="H339">
        <f>IF('Raw Data'!F334&gt;0, 1, 0)</f>
        <v/>
      </c>
      <c r="I339">
        <f>IF(SUM('Raw Data'!D334:E334)&gt;'Raw Data'!F334, 'Raw Data'!G334, 0)</f>
        <v/>
      </c>
      <c r="J339" s="2">
        <f>IF($A339, 1, 0)</f>
        <v/>
      </c>
      <c r="K339">
        <f>IF(AND('Raw Data'!D334&gt;'Raw Data'!E334, ABS('Raw Data'!D334-'Raw Data'!E334)&lt;14), 'Raw Data'!K334, 0)</f>
        <v/>
      </c>
      <c r="L339" s="2">
        <f>IF($A339, 1, 0)</f>
        <v/>
      </c>
      <c r="M339">
        <f>IF(AND('Raw Data'!D334&gt;'Raw Data'!E334, ABS('Raw Data'!D334-'Raw Data'!E334)&gt;13), 'Raw Data'!L334, 0)</f>
        <v/>
      </c>
      <c r="N339" s="2">
        <f>IF($A339, 1, 0)</f>
        <v/>
      </c>
      <c r="O339">
        <f>IF(AND('Raw Data'!E334&gt;'Raw Data'!D334, ABS('Raw Data'!E334-'Raw Data'!D334)&lt;14), 'Raw Data'!M334, 0)</f>
        <v/>
      </c>
      <c r="P339" s="2">
        <f>IF($A339, 1, 0)</f>
        <v/>
      </c>
      <c r="Q339">
        <f>IF(AND('Raw Data'!E334&gt;'Raw Data'!D334, ABS('Raw Data'!E334-'Raw Data'!D334)&gt;13), 'Raw Data'!N334, 0)</f>
        <v/>
      </c>
      <c r="R339" s="2">
        <f>IF($A339, 1, 0)</f>
        <v/>
      </c>
      <c r="S339">
        <f>IF(AND('Raw Data'!D334&gt;'Raw Data'!E334, ABS('Raw Data'!E334-'Raw Data'!D334)&gt;7), 'Raw Data'!V334, 0)</f>
        <v/>
      </c>
      <c r="T339" s="2">
        <f>IF($A339, 1, 0)</f>
        <v/>
      </c>
      <c r="U339">
        <f>IF(ABS('Raw Data'!D334-'Raw Data'!E334)&lt;8, 'Raw Data'!W334, 0)</f>
        <v/>
      </c>
      <c r="V339" s="2">
        <f>IF($A339, 1, 0)</f>
        <v/>
      </c>
      <c r="W339">
        <f>IF(AND('Raw Data'!E334&gt;'Raw Data'!D334, ABS('Raw Data'!E334-'Raw Data'!D334)&gt;7), 'Raw Data'!X334, 0)</f>
        <v/>
      </c>
      <c r="X339" s="2">
        <f>IF($A339, 1, 0)</f>
        <v/>
      </c>
      <c r="Y339">
        <f>IF(AND('Raw Data'!D334&gt;'Raw Data'!E334, ABS('Raw Data'!E334-'Raw Data'!D334)&gt;3), 'Raw Data'!Y334, 0)</f>
        <v/>
      </c>
      <c r="Z339" s="2">
        <f>IF($A339, 1, 0)</f>
        <v/>
      </c>
      <c r="AA339">
        <f>IF(ABS('Raw Data'!D334-'Raw Data'!E334)&lt;4, 'Raw Data'!Z334, 0)</f>
        <v/>
      </c>
      <c r="AB339" s="2">
        <f>IF($A339, 1, 0)</f>
        <v/>
      </c>
      <c r="AC339">
        <f>IF(AND('Raw Data'!E334&gt;'Raw Data'!D334, ABS('Raw Data'!E334-'Raw Data'!D334)&gt;7), 'Raw Data'!AA334, 0)</f>
        <v/>
      </c>
      <c r="AD339" s="2">
        <f>IF($A339, 1, 0)</f>
        <v/>
      </c>
      <c r="AE339">
        <f>IF(AND('Raw Data'!D334&gt;9, 'Raw Data'!E334&gt;9), 'Raw Data'!AL334, 0)</f>
        <v/>
      </c>
      <c r="AF339" s="2">
        <f>IF($A339, 1, 0)</f>
        <v/>
      </c>
      <c r="AG339">
        <f>IF(AE339=0, 'Raw Data'!AM334, 0)</f>
        <v/>
      </c>
      <c r="AH339" s="2">
        <f>IF($A339, 1, 0)</f>
        <v/>
      </c>
      <c r="AI339">
        <f>IF(AND('Raw Data'!$D334&gt;14, 'Raw Data'!$E334&gt;14), 'Raw Data'!AN334, 0)</f>
        <v/>
      </c>
      <c r="AJ339" s="2">
        <f>IF($A339, 1, 0)</f>
        <v/>
      </c>
      <c r="AK339">
        <f>IF(AI339=0, 'Raw Data'!AO334, 0)</f>
        <v/>
      </c>
      <c r="AL339" s="2">
        <f>IF($A339, 1, 0)</f>
        <v/>
      </c>
      <c r="AM339">
        <f>IF(AND('Raw Data'!$D334&gt;19, 'Raw Data'!$E334&gt;19), 'Raw Data'!AP334, 0)</f>
        <v/>
      </c>
      <c r="AN339" s="2">
        <f>IF($A339, 1, 0)</f>
        <v/>
      </c>
      <c r="AO339">
        <f>IF(AM339=0, 'Raw Data'!AQ334, 0)</f>
        <v/>
      </c>
      <c r="AP339" s="2">
        <f>IF($A339, 1, 0)</f>
        <v/>
      </c>
      <c r="AQ339">
        <f>IF(AND('Raw Data'!$D334&gt;24, 'Raw Data'!$E334&gt;24), 'Raw Data'!AR334, 0)</f>
        <v/>
      </c>
      <c r="AR339" s="2">
        <f>IF($A339, 1, 0)</f>
        <v/>
      </c>
      <c r="AS339">
        <f>IF(AQ339=0, 'Raw Data'!AS334, 0)</f>
        <v/>
      </c>
      <c r="AT339" s="2">
        <f>IF($A339, 1, 0)</f>
        <v/>
      </c>
      <c r="AU339">
        <f>IF(AND('Raw Data'!$D334&gt;29, 'Raw Data'!$E334&gt;29), 'Raw Data'!AT334, 0)</f>
        <v/>
      </c>
      <c r="AV339" s="2">
        <f>IF($A339, 1, 0)</f>
        <v/>
      </c>
      <c r="AW339">
        <f>IF(AU339=0, 'Raw Data'!AU334, 0)</f>
        <v/>
      </c>
      <c r="AX339" s="2">
        <f>IF($A339, 1, 0)</f>
        <v/>
      </c>
      <c r="AY339">
        <f>IF(ISNUMBER('Raw Data'!D334), IF(_xlfn.XLOOKUP(SMALL('Raw Data'!K334:N334, 1), K339:Q339, K339:Q339, 0)&gt;0, SMALL('Raw Data'!K334:N334, 1), 0), 0)</f>
        <v/>
      </c>
      <c r="AZ339" s="2">
        <f>IF($A339, 1, 0)</f>
        <v/>
      </c>
      <c r="BA339">
        <f>IF(ISNUMBER('Raw Data'!D334), IF(_xlfn.XLOOKUP(SMALL('Raw Data'!K334:N334, 2), K339:Q339, K339:Q339, 0)&gt;0, SMALL('Raw Data'!K334:N334, 2), 0), 0)</f>
        <v/>
      </c>
      <c r="BB339" s="2">
        <f>IF($A339, 1, 0)</f>
        <v/>
      </c>
      <c r="BC339">
        <f>IF(ISNUMBER('Raw Data'!D334), IF(_xlfn.XLOOKUP(SMALL('Raw Data'!K334:N334, 3), K339:Q339, K339:Q339, 0)&gt;0, SMALL('Raw Data'!K334:N334, 3), 0), 0)</f>
        <v/>
      </c>
      <c r="BD339" s="2">
        <f>IF($A339, 1, 0)</f>
        <v/>
      </c>
      <c r="BE339">
        <f>IF(ISNUMBER('Raw Data'!D334), IF(_xlfn.XLOOKUP(SMALL('Raw Data'!K334:N334, 4), K339:Q339, K339:Q339, 0)&gt;0, SMALL('Raw Data'!K334:N334, 4), 0), 0)</f>
        <v/>
      </c>
      <c r="BF339" s="2">
        <f>IF($A339, 1, 0)</f>
        <v/>
      </c>
      <c r="BG339">
        <f>IF(AND('Raw Data'!I334&lt;'Raw Data'!J334, 'Raw Data'!D334&gt;'Raw Data'!E334), 'Raw Data'!I334, IF(AND('Raw Data'!J334&lt;'Raw Data'!I334, 'Raw Data'!E334&gt;'Raw Data'!D334), 'Raw Data'!J334, 0))</f>
        <v/>
      </c>
      <c r="BH339">
        <f>IF(OR(AND('Raw Data'!I334&lt;'Raw Data'!J334, 'Raw Data'!I334&gt;BH$1), AND('Raw Data'!J334&lt;'Raw Data'!I334, 'Raw Data'!J334&gt;BH$1)), 1, 0)</f>
        <v/>
      </c>
      <c r="BI339">
        <f>IF(AND(BH339, ABS('Raw Data'!D334-'Raw Data'!E334)&lt;4), 'Raw Data'!Z334, 0)</f>
        <v/>
      </c>
      <c r="BJ339">
        <f>IF('Raw Data'!F334&gt;Analysis!BJ$1, 1, 0)</f>
        <v/>
      </c>
      <c r="BK339">
        <f>IF(BJ339, AQ339, 0)</f>
        <v/>
      </c>
      <c r="BL339">
        <f>IF(AND('Raw Data'!F334&lt;Analysis!BL$1, ISBLANK('Raw Data'!F334)=FALSE), 1, 0)</f>
        <v/>
      </c>
      <c r="BM339">
        <f>IF(BL339, AS339, 0)</f>
        <v/>
      </c>
      <c r="BN339">
        <f>IF(AND('Raw Data'!F334&lt;Analysis!BN$1, ISBLANK('Raw Data'!F334)=FALSE), 1, 0)</f>
        <v/>
      </c>
      <c r="BO339">
        <f>IF(BN339, AI339, 0)</f>
        <v/>
      </c>
    </row>
    <row r="340">
      <c r="A340" s="2">
        <f>'Raw Data'!A335</f>
        <v/>
      </c>
      <c r="B340" s="2">
        <f>IF(A340, 1, 0)</f>
        <v/>
      </c>
      <c r="C340">
        <f>IF('Raw Data'!D335&lt;'Raw Data'!E335, 'Raw Data'!J335, 0)</f>
        <v/>
      </c>
      <c r="D340" s="2">
        <f>IF(A340, 1, 0)</f>
        <v/>
      </c>
      <c r="E340">
        <f>IF('Raw Data'!D335&gt;'Raw Data'!E335, 'Raw Data'!I335, 0)</f>
        <v/>
      </c>
      <c r="F340" s="2">
        <f>IF('Raw Data'!F335&gt;0, 1, 0)</f>
        <v/>
      </c>
      <c r="G340">
        <f>IF(SUM('Raw Data'!D335:E335)&lt;'Raw Data'!F335, 'Raw Data'!H335, 0)</f>
        <v/>
      </c>
      <c r="H340">
        <f>IF('Raw Data'!F335&gt;0, 1, 0)</f>
        <v/>
      </c>
      <c r="I340">
        <f>IF(SUM('Raw Data'!D335:E335)&gt;'Raw Data'!F335, 'Raw Data'!G335, 0)</f>
        <v/>
      </c>
      <c r="J340" s="2">
        <f>IF($A340, 1, 0)</f>
        <v/>
      </c>
      <c r="K340">
        <f>IF(AND('Raw Data'!D335&gt;'Raw Data'!E335, ABS('Raw Data'!D335-'Raw Data'!E335)&lt;14), 'Raw Data'!K335, 0)</f>
        <v/>
      </c>
      <c r="L340" s="2">
        <f>IF($A340, 1, 0)</f>
        <v/>
      </c>
      <c r="M340">
        <f>IF(AND('Raw Data'!D335&gt;'Raw Data'!E335, ABS('Raw Data'!D335-'Raw Data'!E335)&gt;13), 'Raw Data'!L335, 0)</f>
        <v/>
      </c>
      <c r="N340" s="2">
        <f>IF($A340, 1, 0)</f>
        <v/>
      </c>
      <c r="O340">
        <f>IF(AND('Raw Data'!E335&gt;'Raw Data'!D335, ABS('Raw Data'!E335-'Raw Data'!D335)&lt;14), 'Raw Data'!M335, 0)</f>
        <v/>
      </c>
      <c r="P340" s="2">
        <f>IF($A340, 1, 0)</f>
        <v/>
      </c>
      <c r="Q340">
        <f>IF(AND('Raw Data'!E335&gt;'Raw Data'!D335, ABS('Raw Data'!E335-'Raw Data'!D335)&gt;13), 'Raw Data'!N335, 0)</f>
        <v/>
      </c>
      <c r="R340" s="2">
        <f>IF($A340, 1, 0)</f>
        <v/>
      </c>
      <c r="S340">
        <f>IF(AND('Raw Data'!D335&gt;'Raw Data'!E335, ABS('Raw Data'!E335-'Raw Data'!D335)&gt;7), 'Raw Data'!V335, 0)</f>
        <v/>
      </c>
      <c r="T340" s="2">
        <f>IF($A340, 1, 0)</f>
        <v/>
      </c>
      <c r="U340">
        <f>IF(ABS('Raw Data'!D335-'Raw Data'!E335)&lt;8, 'Raw Data'!W335, 0)</f>
        <v/>
      </c>
      <c r="V340" s="2">
        <f>IF($A340, 1, 0)</f>
        <v/>
      </c>
      <c r="W340">
        <f>IF(AND('Raw Data'!E335&gt;'Raw Data'!D335, ABS('Raw Data'!E335-'Raw Data'!D335)&gt;7), 'Raw Data'!X335, 0)</f>
        <v/>
      </c>
      <c r="X340" s="2">
        <f>IF($A340, 1, 0)</f>
        <v/>
      </c>
      <c r="Y340">
        <f>IF(AND('Raw Data'!D335&gt;'Raw Data'!E335, ABS('Raw Data'!E335-'Raw Data'!D335)&gt;3), 'Raw Data'!Y335, 0)</f>
        <v/>
      </c>
      <c r="Z340" s="2">
        <f>IF($A340, 1, 0)</f>
        <v/>
      </c>
      <c r="AA340">
        <f>IF(ABS('Raw Data'!D335-'Raw Data'!E335)&lt;4, 'Raw Data'!Z335, 0)</f>
        <v/>
      </c>
      <c r="AB340" s="2">
        <f>IF($A340, 1, 0)</f>
        <v/>
      </c>
      <c r="AC340">
        <f>IF(AND('Raw Data'!E335&gt;'Raw Data'!D335, ABS('Raw Data'!E335-'Raw Data'!D335)&gt;7), 'Raw Data'!AA335, 0)</f>
        <v/>
      </c>
      <c r="AD340" s="2">
        <f>IF($A340, 1, 0)</f>
        <v/>
      </c>
      <c r="AE340">
        <f>IF(AND('Raw Data'!D335&gt;9, 'Raw Data'!E335&gt;9), 'Raw Data'!AL335, 0)</f>
        <v/>
      </c>
      <c r="AF340" s="2">
        <f>IF($A340, 1, 0)</f>
        <v/>
      </c>
      <c r="AG340">
        <f>IF(AE340=0, 'Raw Data'!AM335, 0)</f>
        <v/>
      </c>
      <c r="AH340" s="2">
        <f>IF($A340, 1, 0)</f>
        <v/>
      </c>
      <c r="AI340">
        <f>IF(AND('Raw Data'!$D335&gt;14, 'Raw Data'!$E335&gt;14), 'Raw Data'!AN335, 0)</f>
        <v/>
      </c>
      <c r="AJ340" s="2">
        <f>IF($A340, 1, 0)</f>
        <v/>
      </c>
      <c r="AK340">
        <f>IF(AI340=0, 'Raw Data'!AO335, 0)</f>
        <v/>
      </c>
      <c r="AL340" s="2">
        <f>IF($A340, 1, 0)</f>
        <v/>
      </c>
      <c r="AM340">
        <f>IF(AND('Raw Data'!$D335&gt;19, 'Raw Data'!$E335&gt;19), 'Raw Data'!AP335, 0)</f>
        <v/>
      </c>
      <c r="AN340" s="2">
        <f>IF($A340, 1, 0)</f>
        <v/>
      </c>
      <c r="AO340">
        <f>IF(AM340=0, 'Raw Data'!AQ335, 0)</f>
        <v/>
      </c>
      <c r="AP340" s="2">
        <f>IF($A340, 1, 0)</f>
        <v/>
      </c>
      <c r="AQ340">
        <f>IF(AND('Raw Data'!$D335&gt;24, 'Raw Data'!$E335&gt;24), 'Raw Data'!AR335, 0)</f>
        <v/>
      </c>
      <c r="AR340" s="2">
        <f>IF($A340, 1, 0)</f>
        <v/>
      </c>
      <c r="AS340">
        <f>IF(AQ340=0, 'Raw Data'!AS335, 0)</f>
        <v/>
      </c>
      <c r="AT340" s="2">
        <f>IF($A340, 1, 0)</f>
        <v/>
      </c>
      <c r="AU340">
        <f>IF(AND('Raw Data'!$D335&gt;29, 'Raw Data'!$E335&gt;29), 'Raw Data'!AT335, 0)</f>
        <v/>
      </c>
      <c r="AV340" s="2">
        <f>IF($A340, 1, 0)</f>
        <v/>
      </c>
      <c r="AW340">
        <f>IF(AU340=0, 'Raw Data'!AU335, 0)</f>
        <v/>
      </c>
      <c r="AX340" s="2">
        <f>IF($A340, 1, 0)</f>
        <v/>
      </c>
      <c r="AY340">
        <f>IF(ISNUMBER('Raw Data'!D335), IF(_xlfn.XLOOKUP(SMALL('Raw Data'!K335:N335, 1), K340:Q340, K340:Q340, 0)&gt;0, SMALL('Raw Data'!K335:N335, 1), 0), 0)</f>
        <v/>
      </c>
      <c r="AZ340" s="2">
        <f>IF($A340, 1, 0)</f>
        <v/>
      </c>
      <c r="BA340">
        <f>IF(ISNUMBER('Raw Data'!D335), IF(_xlfn.XLOOKUP(SMALL('Raw Data'!K335:N335, 2), K340:Q340, K340:Q340, 0)&gt;0, SMALL('Raw Data'!K335:N335, 2), 0), 0)</f>
        <v/>
      </c>
      <c r="BB340" s="2">
        <f>IF($A340, 1, 0)</f>
        <v/>
      </c>
      <c r="BC340">
        <f>IF(ISNUMBER('Raw Data'!D335), IF(_xlfn.XLOOKUP(SMALL('Raw Data'!K335:N335, 3), K340:Q340, K340:Q340, 0)&gt;0, SMALL('Raw Data'!K335:N335, 3), 0), 0)</f>
        <v/>
      </c>
      <c r="BD340" s="2">
        <f>IF($A340, 1, 0)</f>
        <v/>
      </c>
      <c r="BE340">
        <f>IF(ISNUMBER('Raw Data'!D335), IF(_xlfn.XLOOKUP(SMALL('Raw Data'!K335:N335, 4), K340:Q340, K340:Q340, 0)&gt;0, SMALL('Raw Data'!K335:N335, 4), 0), 0)</f>
        <v/>
      </c>
      <c r="BF340" s="2">
        <f>IF($A340, 1, 0)</f>
        <v/>
      </c>
      <c r="BG340">
        <f>IF(AND('Raw Data'!I335&lt;'Raw Data'!J335, 'Raw Data'!D335&gt;'Raw Data'!E335), 'Raw Data'!I335, IF(AND('Raw Data'!J335&lt;'Raw Data'!I335, 'Raw Data'!E335&gt;'Raw Data'!D335), 'Raw Data'!J335, 0))</f>
        <v/>
      </c>
      <c r="BH340">
        <f>IF(OR(AND('Raw Data'!I335&lt;'Raw Data'!J335, 'Raw Data'!I335&gt;BH$1), AND('Raw Data'!J335&lt;'Raw Data'!I335, 'Raw Data'!J335&gt;BH$1)), 1, 0)</f>
        <v/>
      </c>
      <c r="BI340">
        <f>IF(AND(BH340, ABS('Raw Data'!D335-'Raw Data'!E335)&lt;4), 'Raw Data'!Z335, 0)</f>
        <v/>
      </c>
      <c r="BJ340">
        <f>IF('Raw Data'!F335&gt;Analysis!BJ$1, 1, 0)</f>
        <v/>
      </c>
      <c r="BK340">
        <f>IF(BJ340, AQ340, 0)</f>
        <v/>
      </c>
      <c r="BL340">
        <f>IF(AND('Raw Data'!F335&lt;Analysis!BL$1, ISBLANK('Raw Data'!F335)=FALSE), 1, 0)</f>
        <v/>
      </c>
      <c r="BM340">
        <f>IF(BL340, AS340, 0)</f>
        <v/>
      </c>
      <c r="BN340">
        <f>IF(AND('Raw Data'!F335&lt;Analysis!BN$1, ISBLANK('Raw Data'!F335)=FALSE), 1, 0)</f>
        <v/>
      </c>
      <c r="BO340">
        <f>IF(BN340, AI340, 0)</f>
        <v/>
      </c>
    </row>
    <row r="341">
      <c r="A341" s="2">
        <f>'Raw Data'!A336</f>
        <v/>
      </c>
      <c r="B341" s="2">
        <f>IF(A341, 1, 0)</f>
        <v/>
      </c>
      <c r="C341">
        <f>IF('Raw Data'!D336&lt;'Raw Data'!E336, 'Raw Data'!J336, 0)</f>
        <v/>
      </c>
      <c r="D341" s="2">
        <f>IF(A341, 1, 0)</f>
        <v/>
      </c>
      <c r="E341">
        <f>IF('Raw Data'!D336&gt;'Raw Data'!E336, 'Raw Data'!I336, 0)</f>
        <v/>
      </c>
      <c r="F341" s="2">
        <f>IF('Raw Data'!F336&gt;0, 1, 0)</f>
        <v/>
      </c>
      <c r="G341">
        <f>IF(SUM('Raw Data'!D336:E336)&lt;'Raw Data'!F336, 'Raw Data'!H336, 0)</f>
        <v/>
      </c>
      <c r="H341">
        <f>IF('Raw Data'!F336&gt;0, 1, 0)</f>
        <v/>
      </c>
      <c r="I341">
        <f>IF(SUM('Raw Data'!D336:E336)&gt;'Raw Data'!F336, 'Raw Data'!G336, 0)</f>
        <v/>
      </c>
      <c r="J341" s="2">
        <f>IF($A341, 1, 0)</f>
        <v/>
      </c>
      <c r="K341">
        <f>IF(AND('Raw Data'!D336&gt;'Raw Data'!E336, ABS('Raw Data'!D336-'Raw Data'!E336)&lt;14), 'Raw Data'!K336, 0)</f>
        <v/>
      </c>
      <c r="L341" s="2">
        <f>IF($A341, 1, 0)</f>
        <v/>
      </c>
      <c r="M341">
        <f>IF(AND('Raw Data'!D336&gt;'Raw Data'!E336, ABS('Raw Data'!D336-'Raw Data'!E336)&gt;13), 'Raw Data'!L336, 0)</f>
        <v/>
      </c>
      <c r="N341" s="2">
        <f>IF($A341, 1, 0)</f>
        <v/>
      </c>
      <c r="O341">
        <f>IF(AND('Raw Data'!E336&gt;'Raw Data'!D336, ABS('Raw Data'!E336-'Raw Data'!D336)&lt;14), 'Raw Data'!M336, 0)</f>
        <v/>
      </c>
      <c r="P341" s="2">
        <f>IF($A341, 1, 0)</f>
        <v/>
      </c>
      <c r="Q341">
        <f>IF(AND('Raw Data'!E336&gt;'Raw Data'!D336, ABS('Raw Data'!E336-'Raw Data'!D336)&gt;13), 'Raw Data'!N336, 0)</f>
        <v/>
      </c>
      <c r="R341" s="2">
        <f>IF($A341, 1, 0)</f>
        <v/>
      </c>
      <c r="S341">
        <f>IF(AND('Raw Data'!D336&gt;'Raw Data'!E336, ABS('Raw Data'!E336-'Raw Data'!D336)&gt;7), 'Raw Data'!V336, 0)</f>
        <v/>
      </c>
      <c r="T341" s="2">
        <f>IF($A341, 1, 0)</f>
        <v/>
      </c>
      <c r="U341">
        <f>IF(ABS('Raw Data'!D336-'Raw Data'!E336)&lt;8, 'Raw Data'!W336, 0)</f>
        <v/>
      </c>
      <c r="V341" s="2">
        <f>IF($A341, 1, 0)</f>
        <v/>
      </c>
      <c r="W341">
        <f>IF(AND('Raw Data'!E336&gt;'Raw Data'!D336, ABS('Raw Data'!E336-'Raw Data'!D336)&gt;7), 'Raw Data'!X336, 0)</f>
        <v/>
      </c>
      <c r="X341" s="2">
        <f>IF($A341, 1, 0)</f>
        <v/>
      </c>
      <c r="Y341">
        <f>IF(AND('Raw Data'!D336&gt;'Raw Data'!E336, ABS('Raw Data'!E336-'Raw Data'!D336)&gt;3), 'Raw Data'!Y336, 0)</f>
        <v/>
      </c>
      <c r="Z341" s="2">
        <f>IF($A341, 1, 0)</f>
        <v/>
      </c>
      <c r="AA341">
        <f>IF(ABS('Raw Data'!D336-'Raw Data'!E336)&lt;4, 'Raw Data'!Z336, 0)</f>
        <v/>
      </c>
      <c r="AB341" s="2">
        <f>IF($A341, 1, 0)</f>
        <v/>
      </c>
      <c r="AC341">
        <f>IF(AND('Raw Data'!E336&gt;'Raw Data'!D336, ABS('Raw Data'!E336-'Raw Data'!D336)&gt;7), 'Raw Data'!AA336, 0)</f>
        <v/>
      </c>
      <c r="AD341" s="2">
        <f>IF($A341, 1, 0)</f>
        <v/>
      </c>
      <c r="AE341">
        <f>IF(AND('Raw Data'!D336&gt;9, 'Raw Data'!E336&gt;9), 'Raw Data'!AL336, 0)</f>
        <v/>
      </c>
      <c r="AF341" s="2">
        <f>IF($A341, 1, 0)</f>
        <v/>
      </c>
      <c r="AG341">
        <f>IF(AE341=0, 'Raw Data'!AM336, 0)</f>
        <v/>
      </c>
      <c r="AH341" s="2">
        <f>IF($A341, 1, 0)</f>
        <v/>
      </c>
      <c r="AI341">
        <f>IF(AND('Raw Data'!$D336&gt;14, 'Raw Data'!$E336&gt;14), 'Raw Data'!AN336, 0)</f>
        <v/>
      </c>
      <c r="AJ341" s="2">
        <f>IF($A341, 1, 0)</f>
        <v/>
      </c>
      <c r="AK341">
        <f>IF(AI341=0, 'Raw Data'!AO336, 0)</f>
        <v/>
      </c>
      <c r="AL341" s="2">
        <f>IF($A341, 1, 0)</f>
        <v/>
      </c>
      <c r="AM341">
        <f>IF(AND('Raw Data'!$D336&gt;19, 'Raw Data'!$E336&gt;19), 'Raw Data'!AP336, 0)</f>
        <v/>
      </c>
      <c r="AN341" s="2">
        <f>IF($A341, 1, 0)</f>
        <v/>
      </c>
      <c r="AO341">
        <f>IF(AM341=0, 'Raw Data'!AQ336, 0)</f>
        <v/>
      </c>
      <c r="AP341" s="2">
        <f>IF($A341, 1, 0)</f>
        <v/>
      </c>
      <c r="AQ341">
        <f>IF(AND('Raw Data'!$D336&gt;24, 'Raw Data'!$E336&gt;24), 'Raw Data'!AR336, 0)</f>
        <v/>
      </c>
      <c r="AR341" s="2">
        <f>IF($A341, 1, 0)</f>
        <v/>
      </c>
      <c r="AS341">
        <f>IF(AQ341=0, 'Raw Data'!AS336, 0)</f>
        <v/>
      </c>
      <c r="AT341" s="2">
        <f>IF($A341, 1, 0)</f>
        <v/>
      </c>
      <c r="AU341">
        <f>IF(AND('Raw Data'!$D336&gt;29, 'Raw Data'!$E336&gt;29), 'Raw Data'!AT336, 0)</f>
        <v/>
      </c>
      <c r="AV341" s="2">
        <f>IF($A341, 1, 0)</f>
        <v/>
      </c>
      <c r="AW341">
        <f>IF(AU341=0, 'Raw Data'!AU336, 0)</f>
        <v/>
      </c>
      <c r="AX341" s="2">
        <f>IF($A341, 1, 0)</f>
        <v/>
      </c>
      <c r="AY341">
        <f>IF(ISNUMBER('Raw Data'!D336), IF(_xlfn.XLOOKUP(SMALL('Raw Data'!K336:N336, 1), K341:Q341, K341:Q341, 0)&gt;0, SMALL('Raw Data'!K336:N336, 1), 0), 0)</f>
        <v/>
      </c>
      <c r="AZ341" s="2">
        <f>IF($A341, 1, 0)</f>
        <v/>
      </c>
      <c r="BA341">
        <f>IF(ISNUMBER('Raw Data'!D336), IF(_xlfn.XLOOKUP(SMALL('Raw Data'!K336:N336, 2), K341:Q341, K341:Q341, 0)&gt;0, SMALL('Raw Data'!K336:N336, 2), 0), 0)</f>
        <v/>
      </c>
      <c r="BB341" s="2">
        <f>IF($A341, 1, 0)</f>
        <v/>
      </c>
      <c r="BC341">
        <f>IF(ISNUMBER('Raw Data'!D336), IF(_xlfn.XLOOKUP(SMALL('Raw Data'!K336:N336, 3), K341:Q341, K341:Q341, 0)&gt;0, SMALL('Raw Data'!K336:N336, 3), 0), 0)</f>
        <v/>
      </c>
      <c r="BD341" s="2">
        <f>IF($A341, 1, 0)</f>
        <v/>
      </c>
      <c r="BE341">
        <f>IF(ISNUMBER('Raw Data'!D336), IF(_xlfn.XLOOKUP(SMALL('Raw Data'!K336:N336, 4), K341:Q341, K341:Q341, 0)&gt;0, SMALL('Raw Data'!K336:N336, 4), 0), 0)</f>
        <v/>
      </c>
      <c r="BF341" s="2">
        <f>IF($A341, 1, 0)</f>
        <v/>
      </c>
      <c r="BG341">
        <f>IF(AND('Raw Data'!I336&lt;'Raw Data'!J336, 'Raw Data'!D336&gt;'Raw Data'!E336), 'Raw Data'!I336, IF(AND('Raw Data'!J336&lt;'Raw Data'!I336, 'Raw Data'!E336&gt;'Raw Data'!D336), 'Raw Data'!J336, 0))</f>
        <v/>
      </c>
      <c r="BH341">
        <f>IF(OR(AND('Raw Data'!I336&lt;'Raw Data'!J336, 'Raw Data'!I336&gt;BH$1), AND('Raw Data'!J336&lt;'Raw Data'!I336, 'Raw Data'!J336&gt;BH$1)), 1, 0)</f>
        <v/>
      </c>
      <c r="BI341">
        <f>IF(AND(BH341, ABS('Raw Data'!D336-'Raw Data'!E336)&lt;4), 'Raw Data'!Z336, 0)</f>
        <v/>
      </c>
      <c r="BJ341">
        <f>IF('Raw Data'!F336&gt;Analysis!BJ$1, 1, 0)</f>
        <v/>
      </c>
      <c r="BK341">
        <f>IF(BJ341, AQ341, 0)</f>
        <v/>
      </c>
      <c r="BL341">
        <f>IF(AND('Raw Data'!F336&lt;Analysis!BL$1, ISBLANK('Raw Data'!F336)=FALSE), 1, 0)</f>
        <v/>
      </c>
      <c r="BM341">
        <f>IF(BL341, AS341, 0)</f>
        <v/>
      </c>
      <c r="BN341">
        <f>IF(AND('Raw Data'!F336&lt;Analysis!BN$1, ISBLANK('Raw Data'!F336)=FALSE), 1, 0)</f>
        <v/>
      </c>
      <c r="BO341">
        <f>IF(BN341, AI341, 0)</f>
        <v/>
      </c>
    </row>
    <row r="342">
      <c r="A342" s="2">
        <f>'Raw Data'!A337</f>
        <v/>
      </c>
      <c r="B342" s="2">
        <f>IF(A342, 1, 0)</f>
        <v/>
      </c>
      <c r="C342">
        <f>IF('Raw Data'!D337&lt;'Raw Data'!E337, 'Raw Data'!J337, 0)</f>
        <v/>
      </c>
      <c r="D342" s="2">
        <f>IF(A342, 1, 0)</f>
        <v/>
      </c>
      <c r="E342">
        <f>IF('Raw Data'!D337&gt;'Raw Data'!E337, 'Raw Data'!I337, 0)</f>
        <v/>
      </c>
      <c r="F342" s="2">
        <f>IF('Raw Data'!F337&gt;0, 1, 0)</f>
        <v/>
      </c>
      <c r="G342">
        <f>IF(SUM('Raw Data'!D337:E337)&lt;'Raw Data'!F337, 'Raw Data'!H337, 0)</f>
        <v/>
      </c>
      <c r="H342">
        <f>IF('Raw Data'!F337&gt;0, 1, 0)</f>
        <v/>
      </c>
      <c r="I342">
        <f>IF(SUM('Raw Data'!D337:E337)&gt;'Raw Data'!F337, 'Raw Data'!G337, 0)</f>
        <v/>
      </c>
      <c r="J342" s="2">
        <f>IF($A342, 1, 0)</f>
        <v/>
      </c>
      <c r="K342">
        <f>IF(AND('Raw Data'!D337&gt;'Raw Data'!E337, ABS('Raw Data'!D337-'Raw Data'!E337)&lt;14), 'Raw Data'!K337, 0)</f>
        <v/>
      </c>
      <c r="L342" s="2">
        <f>IF($A342, 1, 0)</f>
        <v/>
      </c>
      <c r="M342">
        <f>IF(AND('Raw Data'!D337&gt;'Raw Data'!E337, ABS('Raw Data'!D337-'Raw Data'!E337)&gt;13), 'Raw Data'!L337, 0)</f>
        <v/>
      </c>
      <c r="N342" s="2">
        <f>IF($A342, 1, 0)</f>
        <v/>
      </c>
      <c r="O342">
        <f>IF(AND('Raw Data'!E337&gt;'Raw Data'!D337, ABS('Raw Data'!E337-'Raw Data'!D337)&lt;14), 'Raw Data'!M337, 0)</f>
        <v/>
      </c>
      <c r="P342" s="2">
        <f>IF($A342, 1, 0)</f>
        <v/>
      </c>
      <c r="Q342">
        <f>IF(AND('Raw Data'!E337&gt;'Raw Data'!D337, ABS('Raw Data'!E337-'Raw Data'!D337)&gt;13), 'Raw Data'!N337, 0)</f>
        <v/>
      </c>
      <c r="R342" s="2">
        <f>IF($A342, 1, 0)</f>
        <v/>
      </c>
      <c r="S342">
        <f>IF(AND('Raw Data'!D337&gt;'Raw Data'!E337, ABS('Raw Data'!E337-'Raw Data'!D337)&gt;7), 'Raw Data'!V337, 0)</f>
        <v/>
      </c>
      <c r="T342" s="2">
        <f>IF($A342, 1, 0)</f>
        <v/>
      </c>
      <c r="U342">
        <f>IF(ABS('Raw Data'!D337-'Raw Data'!E337)&lt;8, 'Raw Data'!W337, 0)</f>
        <v/>
      </c>
      <c r="V342" s="2">
        <f>IF($A342, 1, 0)</f>
        <v/>
      </c>
      <c r="W342">
        <f>IF(AND('Raw Data'!E337&gt;'Raw Data'!D337, ABS('Raw Data'!E337-'Raw Data'!D337)&gt;7), 'Raw Data'!X337, 0)</f>
        <v/>
      </c>
      <c r="X342" s="2">
        <f>IF($A342, 1, 0)</f>
        <v/>
      </c>
      <c r="Y342">
        <f>IF(AND('Raw Data'!D337&gt;'Raw Data'!E337, ABS('Raw Data'!E337-'Raw Data'!D337)&gt;3), 'Raw Data'!Y337, 0)</f>
        <v/>
      </c>
      <c r="Z342" s="2">
        <f>IF($A342, 1, 0)</f>
        <v/>
      </c>
      <c r="AA342">
        <f>IF(ABS('Raw Data'!D337-'Raw Data'!E337)&lt;4, 'Raw Data'!Z337, 0)</f>
        <v/>
      </c>
      <c r="AB342" s="2">
        <f>IF($A342, 1, 0)</f>
        <v/>
      </c>
      <c r="AC342">
        <f>IF(AND('Raw Data'!E337&gt;'Raw Data'!D337, ABS('Raw Data'!E337-'Raw Data'!D337)&gt;7), 'Raw Data'!AA337, 0)</f>
        <v/>
      </c>
      <c r="AD342" s="2">
        <f>IF($A342, 1, 0)</f>
        <v/>
      </c>
      <c r="AE342">
        <f>IF(AND('Raw Data'!D337&gt;9, 'Raw Data'!E337&gt;9), 'Raw Data'!AL337, 0)</f>
        <v/>
      </c>
      <c r="AF342" s="2">
        <f>IF($A342, 1, 0)</f>
        <v/>
      </c>
      <c r="AG342">
        <f>IF(AE342=0, 'Raw Data'!AM337, 0)</f>
        <v/>
      </c>
      <c r="AH342" s="2">
        <f>IF($A342, 1, 0)</f>
        <v/>
      </c>
      <c r="AI342">
        <f>IF(AND('Raw Data'!$D337&gt;14, 'Raw Data'!$E337&gt;14), 'Raw Data'!AN337, 0)</f>
        <v/>
      </c>
      <c r="AJ342" s="2">
        <f>IF($A342, 1, 0)</f>
        <v/>
      </c>
      <c r="AK342">
        <f>IF(AI342=0, 'Raw Data'!AO337, 0)</f>
        <v/>
      </c>
      <c r="AL342" s="2">
        <f>IF($A342, 1, 0)</f>
        <v/>
      </c>
      <c r="AM342">
        <f>IF(AND('Raw Data'!$D337&gt;19, 'Raw Data'!$E337&gt;19), 'Raw Data'!AP337, 0)</f>
        <v/>
      </c>
      <c r="AN342" s="2">
        <f>IF($A342, 1, 0)</f>
        <v/>
      </c>
      <c r="AO342">
        <f>IF(AM342=0, 'Raw Data'!AQ337, 0)</f>
        <v/>
      </c>
      <c r="AP342" s="2">
        <f>IF($A342, 1, 0)</f>
        <v/>
      </c>
      <c r="AQ342">
        <f>IF(AND('Raw Data'!$D337&gt;24, 'Raw Data'!$E337&gt;24), 'Raw Data'!AR337, 0)</f>
        <v/>
      </c>
      <c r="AR342" s="2">
        <f>IF($A342, 1, 0)</f>
        <v/>
      </c>
      <c r="AS342">
        <f>IF(AQ342=0, 'Raw Data'!AS337, 0)</f>
        <v/>
      </c>
      <c r="AT342" s="2">
        <f>IF($A342, 1, 0)</f>
        <v/>
      </c>
      <c r="AU342">
        <f>IF(AND('Raw Data'!$D337&gt;29, 'Raw Data'!$E337&gt;29), 'Raw Data'!AT337, 0)</f>
        <v/>
      </c>
      <c r="AV342" s="2">
        <f>IF($A342, 1, 0)</f>
        <v/>
      </c>
      <c r="AW342">
        <f>IF(AU342=0, 'Raw Data'!AU337, 0)</f>
        <v/>
      </c>
      <c r="AX342" s="2">
        <f>IF($A342, 1, 0)</f>
        <v/>
      </c>
      <c r="AY342">
        <f>IF(ISNUMBER('Raw Data'!D337), IF(_xlfn.XLOOKUP(SMALL('Raw Data'!K337:N337, 1), K342:Q342, K342:Q342, 0)&gt;0, SMALL('Raw Data'!K337:N337, 1), 0), 0)</f>
        <v/>
      </c>
      <c r="AZ342" s="2">
        <f>IF($A342, 1, 0)</f>
        <v/>
      </c>
      <c r="BA342">
        <f>IF(ISNUMBER('Raw Data'!D337), IF(_xlfn.XLOOKUP(SMALL('Raw Data'!K337:N337, 2), K342:Q342, K342:Q342, 0)&gt;0, SMALL('Raw Data'!K337:N337, 2), 0), 0)</f>
        <v/>
      </c>
      <c r="BB342" s="2">
        <f>IF($A342, 1, 0)</f>
        <v/>
      </c>
      <c r="BC342">
        <f>IF(ISNUMBER('Raw Data'!D337), IF(_xlfn.XLOOKUP(SMALL('Raw Data'!K337:N337, 3), K342:Q342, K342:Q342, 0)&gt;0, SMALL('Raw Data'!K337:N337, 3), 0), 0)</f>
        <v/>
      </c>
      <c r="BD342" s="2">
        <f>IF($A342, 1, 0)</f>
        <v/>
      </c>
      <c r="BE342">
        <f>IF(ISNUMBER('Raw Data'!D337), IF(_xlfn.XLOOKUP(SMALL('Raw Data'!K337:N337, 4), K342:Q342, K342:Q342, 0)&gt;0, SMALL('Raw Data'!K337:N337, 4), 0), 0)</f>
        <v/>
      </c>
      <c r="BF342" s="2">
        <f>IF($A342, 1, 0)</f>
        <v/>
      </c>
      <c r="BG342">
        <f>IF(AND('Raw Data'!I337&lt;'Raw Data'!J337, 'Raw Data'!D337&gt;'Raw Data'!E337), 'Raw Data'!I337, IF(AND('Raw Data'!J337&lt;'Raw Data'!I337, 'Raw Data'!E337&gt;'Raw Data'!D337), 'Raw Data'!J337, 0))</f>
        <v/>
      </c>
      <c r="BH342">
        <f>IF(OR(AND('Raw Data'!I337&lt;'Raw Data'!J337, 'Raw Data'!I337&gt;BH$1), AND('Raw Data'!J337&lt;'Raw Data'!I337, 'Raw Data'!J337&gt;BH$1)), 1, 0)</f>
        <v/>
      </c>
      <c r="BI342">
        <f>IF(AND(BH342, ABS('Raw Data'!D337-'Raw Data'!E337)&lt;4), 'Raw Data'!Z337, 0)</f>
        <v/>
      </c>
      <c r="BJ342">
        <f>IF('Raw Data'!F337&gt;Analysis!BJ$1, 1, 0)</f>
        <v/>
      </c>
      <c r="BK342">
        <f>IF(BJ342, AQ342, 0)</f>
        <v/>
      </c>
      <c r="BL342">
        <f>IF(AND('Raw Data'!F337&lt;Analysis!BL$1, ISBLANK('Raw Data'!F337)=FALSE), 1, 0)</f>
        <v/>
      </c>
      <c r="BM342">
        <f>IF(BL342, AS342, 0)</f>
        <v/>
      </c>
      <c r="BN342">
        <f>IF(AND('Raw Data'!F337&lt;Analysis!BN$1, ISBLANK('Raw Data'!F337)=FALSE), 1, 0)</f>
        <v/>
      </c>
      <c r="BO342">
        <f>IF(BN342, AI342, 0)</f>
        <v/>
      </c>
    </row>
    <row r="343">
      <c r="A343" s="2">
        <f>'Raw Data'!A338</f>
        <v/>
      </c>
      <c r="B343" s="2">
        <f>IF(A343, 1, 0)</f>
        <v/>
      </c>
      <c r="C343">
        <f>IF('Raw Data'!D338&lt;'Raw Data'!E338, 'Raw Data'!J338, 0)</f>
        <v/>
      </c>
      <c r="D343" s="2">
        <f>IF(A343, 1, 0)</f>
        <v/>
      </c>
      <c r="E343">
        <f>IF('Raw Data'!D338&gt;'Raw Data'!E338, 'Raw Data'!I338, 0)</f>
        <v/>
      </c>
      <c r="F343" s="2">
        <f>IF('Raw Data'!F338&gt;0, 1, 0)</f>
        <v/>
      </c>
      <c r="G343">
        <f>IF(SUM('Raw Data'!D338:E338)&lt;'Raw Data'!F338, 'Raw Data'!H338, 0)</f>
        <v/>
      </c>
      <c r="H343">
        <f>IF('Raw Data'!F338&gt;0, 1, 0)</f>
        <v/>
      </c>
      <c r="I343">
        <f>IF(SUM('Raw Data'!D338:E338)&gt;'Raw Data'!F338, 'Raw Data'!G338, 0)</f>
        <v/>
      </c>
      <c r="J343" s="2">
        <f>IF($A343, 1, 0)</f>
        <v/>
      </c>
      <c r="K343">
        <f>IF(AND('Raw Data'!D338&gt;'Raw Data'!E338, ABS('Raw Data'!D338-'Raw Data'!E338)&lt;14), 'Raw Data'!K338, 0)</f>
        <v/>
      </c>
      <c r="L343" s="2">
        <f>IF($A343, 1, 0)</f>
        <v/>
      </c>
      <c r="M343">
        <f>IF(AND('Raw Data'!D338&gt;'Raw Data'!E338, ABS('Raw Data'!D338-'Raw Data'!E338)&gt;13), 'Raw Data'!L338, 0)</f>
        <v/>
      </c>
      <c r="N343" s="2">
        <f>IF($A343, 1, 0)</f>
        <v/>
      </c>
      <c r="O343">
        <f>IF(AND('Raw Data'!E338&gt;'Raw Data'!D338, ABS('Raw Data'!E338-'Raw Data'!D338)&lt;14), 'Raw Data'!M338, 0)</f>
        <v/>
      </c>
      <c r="P343" s="2">
        <f>IF($A343, 1, 0)</f>
        <v/>
      </c>
      <c r="Q343">
        <f>IF(AND('Raw Data'!E338&gt;'Raw Data'!D338, ABS('Raw Data'!E338-'Raw Data'!D338)&gt;13), 'Raw Data'!N338, 0)</f>
        <v/>
      </c>
      <c r="R343" s="2">
        <f>IF($A343, 1, 0)</f>
        <v/>
      </c>
      <c r="S343">
        <f>IF(AND('Raw Data'!D338&gt;'Raw Data'!E338, ABS('Raw Data'!E338-'Raw Data'!D338)&gt;7), 'Raw Data'!V338, 0)</f>
        <v/>
      </c>
      <c r="T343" s="2">
        <f>IF($A343, 1, 0)</f>
        <v/>
      </c>
      <c r="U343">
        <f>IF(ABS('Raw Data'!D338-'Raw Data'!E338)&lt;8, 'Raw Data'!W338, 0)</f>
        <v/>
      </c>
      <c r="V343" s="2">
        <f>IF($A343, 1, 0)</f>
        <v/>
      </c>
      <c r="W343">
        <f>IF(AND('Raw Data'!E338&gt;'Raw Data'!D338, ABS('Raw Data'!E338-'Raw Data'!D338)&gt;7), 'Raw Data'!X338, 0)</f>
        <v/>
      </c>
      <c r="X343" s="2">
        <f>IF($A343, 1, 0)</f>
        <v/>
      </c>
      <c r="Y343">
        <f>IF(AND('Raw Data'!D338&gt;'Raw Data'!E338, ABS('Raw Data'!E338-'Raw Data'!D338)&gt;3), 'Raw Data'!Y338, 0)</f>
        <v/>
      </c>
      <c r="Z343" s="2">
        <f>IF($A343, 1, 0)</f>
        <v/>
      </c>
      <c r="AA343">
        <f>IF(ABS('Raw Data'!D338-'Raw Data'!E338)&lt;4, 'Raw Data'!Z338, 0)</f>
        <v/>
      </c>
      <c r="AB343" s="2">
        <f>IF($A343, 1, 0)</f>
        <v/>
      </c>
      <c r="AC343">
        <f>IF(AND('Raw Data'!E338&gt;'Raw Data'!D338, ABS('Raw Data'!E338-'Raw Data'!D338)&gt;7), 'Raw Data'!AA338, 0)</f>
        <v/>
      </c>
      <c r="AD343" s="2">
        <f>IF($A343, 1, 0)</f>
        <v/>
      </c>
      <c r="AE343">
        <f>IF(AND('Raw Data'!D338&gt;9, 'Raw Data'!E338&gt;9), 'Raw Data'!AL338, 0)</f>
        <v/>
      </c>
      <c r="AF343" s="2">
        <f>IF($A343, 1, 0)</f>
        <v/>
      </c>
      <c r="AG343">
        <f>IF(AE343=0, 'Raw Data'!AM338, 0)</f>
        <v/>
      </c>
      <c r="AH343" s="2">
        <f>IF($A343, 1, 0)</f>
        <v/>
      </c>
      <c r="AI343">
        <f>IF(AND('Raw Data'!$D338&gt;14, 'Raw Data'!$E338&gt;14), 'Raw Data'!AN338, 0)</f>
        <v/>
      </c>
      <c r="AJ343" s="2">
        <f>IF($A343, 1, 0)</f>
        <v/>
      </c>
      <c r="AK343">
        <f>IF(AI343=0, 'Raw Data'!AO338, 0)</f>
        <v/>
      </c>
      <c r="AL343" s="2">
        <f>IF($A343, 1, 0)</f>
        <v/>
      </c>
      <c r="AM343">
        <f>IF(AND('Raw Data'!$D338&gt;19, 'Raw Data'!$E338&gt;19), 'Raw Data'!AP338, 0)</f>
        <v/>
      </c>
      <c r="AN343" s="2">
        <f>IF($A343, 1, 0)</f>
        <v/>
      </c>
      <c r="AO343">
        <f>IF(AM343=0, 'Raw Data'!AQ338, 0)</f>
        <v/>
      </c>
      <c r="AP343" s="2">
        <f>IF($A343, 1, 0)</f>
        <v/>
      </c>
      <c r="AQ343">
        <f>IF(AND('Raw Data'!$D338&gt;24, 'Raw Data'!$E338&gt;24), 'Raw Data'!AR338, 0)</f>
        <v/>
      </c>
      <c r="AR343" s="2">
        <f>IF($A343, 1, 0)</f>
        <v/>
      </c>
      <c r="AS343">
        <f>IF(AQ343=0, 'Raw Data'!AS338, 0)</f>
        <v/>
      </c>
      <c r="AT343" s="2">
        <f>IF($A343, 1, 0)</f>
        <v/>
      </c>
      <c r="AU343">
        <f>IF(AND('Raw Data'!$D338&gt;29, 'Raw Data'!$E338&gt;29), 'Raw Data'!AT338, 0)</f>
        <v/>
      </c>
      <c r="AV343" s="2">
        <f>IF($A343, 1, 0)</f>
        <v/>
      </c>
      <c r="AW343">
        <f>IF(AU343=0, 'Raw Data'!AU338, 0)</f>
        <v/>
      </c>
      <c r="AX343" s="2">
        <f>IF($A343, 1, 0)</f>
        <v/>
      </c>
      <c r="AY343">
        <f>IF(ISNUMBER('Raw Data'!D338), IF(_xlfn.XLOOKUP(SMALL('Raw Data'!K338:N338, 1), K343:Q343, K343:Q343, 0)&gt;0, SMALL('Raw Data'!K338:N338, 1), 0), 0)</f>
        <v/>
      </c>
      <c r="AZ343" s="2">
        <f>IF($A343, 1, 0)</f>
        <v/>
      </c>
      <c r="BA343">
        <f>IF(ISNUMBER('Raw Data'!D338), IF(_xlfn.XLOOKUP(SMALL('Raw Data'!K338:N338, 2), K343:Q343, K343:Q343, 0)&gt;0, SMALL('Raw Data'!K338:N338, 2), 0), 0)</f>
        <v/>
      </c>
      <c r="BB343" s="2">
        <f>IF($A343, 1, 0)</f>
        <v/>
      </c>
      <c r="BC343">
        <f>IF(ISNUMBER('Raw Data'!D338), IF(_xlfn.XLOOKUP(SMALL('Raw Data'!K338:N338, 3), K343:Q343, K343:Q343, 0)&gt;0, SMALL('Raw Data'!K338:N338, 3), 0), 0)</f>
        <v/>
      </c>
      <c r="BD343" s="2">
        <f>IF($A343, 1, 0)</f>
        <v/>
      </c>
      <c r="BE343">
        <f>IF(ISNUMBER('Raw Data'!D338), IF(_xlfn.XLOOKUP(SMALL('Raw Data'!K338:N338, 4), K343:Q343, K343:Q343, 0)&gt;0, SMALL('Raw Data'!K338:N338, 4), 0), 0)</f>
        <v/>
      </c>
      <c r="BF343" s="2">
        <f>IF($A343, 1, 0)</f>
        <v/>
      </c>
      <c r="BG343">
        <f>IF(AND('Raw Data'!I338&lt;'Raw Data'!J338, 'Raw Data'!D338&gt;'Raw Data'!E338), 'Raw Data'!I338, IF(AND('Raw Data'!J338&lt;'Raw Data'!I338, 'Raw Data'!E338&gt;'Raw Data'!D338), 'Raw Data'!J338, 0))</f>
        <v/>
      </c>
      <c r="BH343">
        <f>IF(OR(AND('Raw Data'!I338&lt;'Raw Data'!J338, 'Raw Data'!I338&gt;BH$1), AND('Raw Data'!J338&lt;'Raw Data'!I338, 'Raw Data'!J338&gt;BH$1)), 1, 0)</f>
        <v/>
      </c>
      <c r="BI343">
        <f>IF(AND(BH343, ABS('Raw Data'!D338-'Raw Data'!E338)&lt;4), 'Raw Data'!Z338, 0)</f>
        <v/>
      </c>
      <c r="BJ343">
        <f>IF('Raw Data'!F338&gt;Analysis!BJ$1, 1, 0)</f>
        <v/>
      </c>
      <c r="BK343">
        <f>IF(BJ343, AQ343, 0)</f>
        <v/>
      </c>
      <c r="BL343">
        <f>IF(AND('Raw Data'!F338&lt;Analysis!BL$1, ISBLANK('Raw Data'!F338)=FALSE), 1, 0)</f>
        <v/>
      </c>
      <c r="BM343">
        <f>IF(BL343, AS343, 0)</f>
        <v/>
      </c>
      <c r="BN343">
        <f>IF(AND('Raw Data'!F338&lt;Analysis!BN$1, ISBLANK('Raw Data'!F338)=FALSE), 1, 0)</f>
        <v/>
      </c>
      <c r="BO343">
        <f>IF(BN343, AI343, 0)</f>
        <v/>
      </c>
    </row>
    <row r="344">
      <c r="A344" s="2">
        <f>'Raw Data'!A339</f>
        <v/>
      </c>
      <c r="B344" s="2">
        <f>IF(A344, 1, 0)</f>
        <v/>
      </c>
      <c r="C344">
        <f>IF('Raw Data'!D339&lt;'Raw Data'!E339, 'Raw Data'!J339, 0)</f>
        <v/>
      </c>
      <c r="D344" s="2">
        <f>IF(A344, 1, 0)</f>
        <v/>
      </c>
      <c r="E344">
        <f>IF('Raw Data'!D339&gt;'Raw Data'!E339, 'Raw Data'!I339, 0)</f>
        <v/>
      </c>
      <c r="F344" s="2">
        <f>IF('Raw Data'!F339&gt;0, 1, 0)</f>
        <v/>
      </c>
      <c r="G344">
        <f>IF(SUM('Raw Data'!D339:E339)&lt;'Raw Data'!F339, 'Raw Data'!H339, 0)</f>
        <v/>
      </c>
      <c r="H344">
        <f>IF('Raw Data'!F339&gt;0, 1, 0)</f>
        <v/>
      </c>
      <c r="I344">
        <f>IF(SUM('Raw Data'!D339:E339)&gt;'Raw Data'!F339, 'Raw Data'!G339, 0)</f>
        <v/>
      </c>
      <c r="J344" s="2">
        <f>IF($A344, 1, 0)</f>
        <v/>
      </c>
      <c r="K344">
        <f>IF(AND('Raw Data'!D339&gt;'Raw Data'!E339, ABS('Raw Data'!D339-'Raw Data'!E339)&lt;14), 'Raw Data'!K339, 0)</f>
        <v/>
      </c>
      <c r="L344" s="2">
        <f>IF($A344, 1, 0)</f>
        <v/>
      </c>
      <c r="M344">
        <f>IF(AND('Raw Data'!D339&gt;'Raw Data'!E339, ABS('Raw Data'!D339-'Raw Data'!E339)&gt;13), 'Raw Data'!L339, 0)</f>
        <v/>
      </c>
      <c r="N344" s="2">
        <f>IF($A344, 1, 0)</f>
        <v/>
      </c>
      <c r="O344">
        <f>IF(AND('Raw Data'!E339&gt;'Raw Data'!D339, ABS('Raw Data'!E339-'Raw Data'!D339)&lt;14), 'Raw Data'!M339, 0)</f>
        <v/>
      </c>
      <c r="P344" s="2">
        <f>IF($A344, 1, 0)</f>
        <v/>
      </c>
      <c r="Q344">
        <f>IF(AND('Raw Data'!E339&gt;'Raw Data'!D339, ABS('Raw Data'!E339-'Raw Data'!D339)&gt;13), 'Raw Data'!N339, 0)</f>
        <v/>
      </c>
      <c r="R344" s="2">
        <f>IF($A344, 1, 0)</f>
        <v/>
      </c>
      <c r="S344">
        <f>IF(AND('Raw Data'!D339&gt;'Raw Data'!E339, ABS('Raw Data'!E339-'Raw Data'!D339)&gt;7), 'Raw Data'!V339, 0)</f>
        <v/>
      </c>
      <c r="T344" s="2">
        <f>IF($A344, 1, 0)</f>
        <v/>
      </c>
      <c r="U344">
        <f>IF(ABS('Raw Data'!D339-'Raw Data'!E339)&lt;8, 'Raw Data'!W339, 0)</f>
        <v/>
      </c>
      <c r="V344" s="2">
        <f>IF($A344, 1, 0)</f>
        <v/>
      </c>
      <c r="W344">
        <f>IF(AND('Raw Data'!E339&gt;'Raw Data'!D339, ABS('Raw Data'!E339-'Raw Data'!D339)&gt;7), 'Raw Data'!X339, 0)</f>
        <v/>
      </c>
      <c r="X344" s="2">
        <f>IF($A344, 1, 0)</f>
        <v/>
      </c>
      <c r="Y344">
        <f>IF(AND('Raw Data'!D339&gt;'Raw Data'!E339, ABS('Raw Data'!E339-'Raw Data'!D339)&gt;3), 'Raw Data'!Y339, 0)</f>
        <v/>
      </c>
      <c r="Z344" s="2">
        <f>IF($A344, 1, 0)</f>
        <v/>
      </c>
      <c r="AA344">
        <f>IF(ABS('Raw Data'!D339-'Raw Data'!E339)&lt;4, 'Raw Data'!Z339, 0)</f>
        <v/>
      </c>
      <c r="AB344" s="2">
        <f>IF($A344, 1, 0)</f>
        <v/>
      </c>
      <c r="AC344">
        <f>IF(AND('Raw Data'!E339&gt;'Raw Data'!D339, ABS('Raw Data'!E339-'Raw Data'!D339)&gt;7), 'Raw Data'!AA339, 0)</f>
        <v/>
      </c>
      <c r="AD344" s="2">
        <f>IF($A344, 1, 0)</f>
        <v/>
      </c>
      <c r="AE344">
        <f>IF(AND('Raw Data'!D339&gt;9, 'Raw Data'!E339&gt;9), 'Raw Data'!AL339, 0)</f>
        <v/>
      </c>
      <c r="AF344" s="2">
        <f>IF($A344, 1, 0)</f>
        <v/>
      </c>
      <c r="AG344">
        <f>IF(AE344=0, 'Raw Data'!AM339, 0)</f>
        <v/>
      </c>
      <c r="AH344" s="2">
        <f>IF($A344, 1, 0)</f>
        <v/>
      </c>
      <c r="AI344">
        <f>IF(AND('Raw Data'!$D339&gt;14, 'Raw Data'!$E339&gt;14), 'Raw Data'!AN339, 0)</f>
        <v/>
      </c>
      <c r="AJ344" s="2">
        <f>IF($A344, 1, 0)</f>
        <v/>
      </c>
      <c r="AK344">
        <f>IF(AI344=0, 'Raw Data'!AO339, 0)</f>
        <v/>
      </c>
      <c r="AL344" s="2">
        <f>IF($A344, 1, 0)</f>
        <v/>
      </c>
      <c r="AM344">
        <f>IF(AND('Raw Data'!$D339&gt;19, 'Raw Data'!$E339&gt;19), 'Raw Data'!AP339, 0)</f>
        <v/>
      </c>
      <c r="AN344" s="2">
        <f>IF($A344, 1, 0)</f>
        <v/>
      </c>
      <c r="AO344">
        <f>IF(AM344=0, 'Raw Data'!AQ339, 0)</f>
        <v/>
      </c>
      <c r="AP344" s="2">
        <f>IF($A344, 1, 0)</f>
        <v/>
      </c>
      <c r="AQ344">
        <f>IF(AND('Raw Data'!$D339&gt;24, 'Raw Data'!$E339&gt;24), 'Raw Data'!AR339, 0)</f>
        <v/>
      </c>
      <c r="AR344" s="2">
        <f>IF($A344, 1, 0)</f>
        <v/>
      </c>
      <c r="AS344">
        <f>IF(AQ344=0, 'Raw Data'!AS339, 0)</f>
        <v/>
      </c>
      <c r="AT344" s="2">
        <f>IF($A344, 1, 0)</f>
        <v/>
      </c>
      <c r="AU344">
        <f>IF(AND('Raw Data'!$D339&gt;29, 'Raw Data'!$E339&gt;29), 'Raw Data'!AT339, 0)</f>
        <v/>
      </c>
      <c r="AV344" s="2">
        <f>IF($A344, 1, 0)</f>
        <v/>
      </c>
      <c r="AW344">
        <f>IF(AU344=0, 'Raw Data'!AU339, 0)</f>
        <v/>
      </c>
      <c r="AX344" s="2">
        <f>IF($A344, 1, 0)</f>
        <v/>
      </c>
      <c r="AY344">
        <f>IF(ISNUMBER('Raw Data'!D339), IF(_xlfn.XLOOKUP(SMALL('Raw Data'!K339:N339, 1), K344:Q344, K344:Q344, 0)&gt;0, SMALL('Raw Data'!K339:N339, 1), 0), 0)</f>
        <v/>
      </c>
      <c r="AZ344" s="2">
        <f>IF($A344, 1, 0)</f>
        <v/>
      </c>
      <c r="BA344">
        <f>IF(ISNUMBER('Raw Data'!D339), IF(_xlfn.XLOOKUP(SMALL('Raw Data'!K339:N339, 2), K344:Q344, K344:Q344, 0)&gt;0, SMALL('Raw Data'!K339:N339, 2), 0), 0)</f>
        <v/>
      </c>
      <c r="BB344" s="2">
        <f>IF($A344, 1, 0)</f>
        <v/>
      </c>
      <c r="BC344">
        <f>IF(ISNUMBER('Raw Data'!D339), IF(_xlfn.XLOOKUP(SMALL('Raw Data'!K339:N339, 3), K344:Q344, K344:Q344, 0)&gt;0, SMALL('Raw Data'!K339:N339, 3), 0), 0)</f>
        <v/>
      </c>
      <c r="BD344" s="2">
        <f>IF($A344, 1, 0)</f>
        <v/>
      </c>
      <c r="BE344">
        <f>IF(ISNUMBER('Raw Data'!D339), IF(_xlfn.XLOOKUP(SMALL('Raw Data'!K339:N339, 4), K344:Q344, K344:Q344, 0)&gt;0, SMALL('Raw Data'!K339:N339, 4), 0), 0)</f>
        <v/>
      </c>
      <c r="BF344" s="2">
        <f>IF($A344, 1, 0)</f>
        <v/>
      </c>
      <c r="BG344">
        <f>IF(AND('Raw Data'!I339&lt;'Raw Data'!J339, 'Raw Data'!D339&gt;'Raw Data'!E339), 'Raw Data'!I339, IF(AND('Raw Data'!J339&lt;'Raw Data'!I339, 'Raw Data'!E339&gt;'Raw Data'!D339), 'Raw Data'!J339, 0))</f>
        <v/>
      </c>
      <c r="BH344">
        <f>IF(OR(AND('Raw Data'!I339&lt;'Raw Data'!J339, 'Raw Data'!I339&gt;BH$1), AND('Raw Data'!J339&lt;'Raw Data'!I339, 'Raw Data'!J339&gt;BH$1)), 1, 0)</f>
        <v/>
      </c>
      <c r="BI344">
        <f>IF(AND(BH344, ABS('Raw Data'!D339-'Raw Data'!E339)&lt;4), 'Raw Data'!Z339, 0)</f>
        <v/>
      </c>
      <c r="BJ344">
        <f>IF('Raw Data'!F339&gt;Analysis!BJ$1, 1, 0)</f>
        <v/>
      </c>
      <c r="BK344">
        <f>IF(BJ344, AQ344, 0)</f>
        <v/>
      </c>
      <c r="BL344">
        <f>IF(AND('Raw Data'!F339&lt;Analysis!BL$1, ISBLANK('Raw Data'!F339)=FALSE), 1, 0)</f>
        <v/>
      </c>
      <c r="BM344">
        <f>IF(BL344, AS344, 0)</f>
        <v/>
      </c>
      <c r="BN344">
        <f>IF(AND('Raw Data'!F339&lt;Analysis!BN$1, ISBLANK('Raw Data'!F339)=FALSE), 1, 0)</f>
        <v/>
      </c>
      <c r="BO344">
        <f>IF(BN344, AI344, 0)</f>
        <v/>
      </c>
    </row>
    <row r="345">
      <c r="A345" s="2">
        <f>'Raw Data'!A340</f>
        <v/>
      </c>
      <c r="B345" s="2">
        <f>IF(A345, 1, 0)</f>
        <v/>
      </c>
      <c r="C345">
        <f>IF('Raw Data'!D340&lt;'Raw Data'!E340, 'Raw Data'!J340, 0)</f>
        <v/>
      </c>
      <c r="D345" s="2">
        <f>IF(A345, 1, 0)</f>
        <v/>
      </c>
      <c r="E345">
        <f>IF('Raw Data'!D340&gt;'Raw Data'!E340, 'Raw Data'!I340, 0)</f>
        <v/>
      </c>
      <c r="F345" s="2">
        <f>IF('Raw Data'!F340&gt;0, 1, 0)</f>
        <v/>
      </c>
      <c r="G345">
        <f>IF(SUM('Raw Data'!D340:E340)&lt;'Raw Data'!F340, 'Raw Data'!H340, 0)</f>
        <v/>
      </c>
      <c r="H345">
        <f>IF('Raw Data'!F340&gt;0, 1, 0)</f>
        <v/>
      </c>
      <c r="I345">
        <f>IF(SUM('Raw Data'!D340:E340)&gt;'Raw Data'!F340, 'Raw Data'!G340, 0)</f>
        <v/>
      </c>
      <c r="J345" s="2">
        <f>IF($A345, 1, 0)</f>
        <v/>
      </c>
      <c r="K345">
        <f>IF(AND('Raw Data'!D340&gt;'Raw Data'!E340, ABS('Raw Data'!D340-'Raw Data'!E340)&lt;14), 'Raw Data'!K340, 0)</f>
        <v/>
      </c>
      <c r="L345" s="2">
        <f>IF($A345, 1, 0)</f>
        <v/>
      </c>
      <c r="M345">
        <f>IF(AND('Raw Data'!D340&gt;'Raw Data'!E340, ABS('Raw Data'!D340-'Raw Data'!E340)&gt;13), 'Raw Data'!L340, 0)</f>
        <v/>
      </c>
      <c r="N345" s="2">
        <f>IF($A345, 1, 0)</f>
        <v/>
      </c>
      <c r="O345">
        <f>IF(AND('Raw Data'!E340&gt;'Raw Data'!D340, ABS('Raw Data'!E340-'Raw Data'!D340)&lt;14), 'Raw Data'!M340, 0)</f>
        <v/>
      </c>
      <c r="P345" s="2">
        <f>IF($A345, 1, 0)</f>
        <v/>
      </c>
      <c r="Q345">
        <f>IF(AND('Raw Data'!E340&gt;'Raw Data'!D340, ABS('Raw Data'!E340-'Raw Data'!D340)&gt;13), 'Raw Data'!N340, 0)</f>
        <v/>
      </c>
      <c r="R345" s="2">
        <f>IF($A345, 1, 0)</f>
        <v/>
      </c>
      <c r="S345">
        <f>IF(AND('Raw Data'!D340&gt;'Raw Data'!E340, ABS('Raw Data'!E340-'Raw Data'!D340)&gt;7), 'Raw Data'!V340, 0)</f>
        <v/>
      </c>
      <c r="T345" s="2">
        <f>IF($A345, 1, 0)</f>
        <v/>
      </c>
      <c r="U345">
        <f>IF(ABS('Raw Data'!D340-'Raw Data'!E340)&lt;8, 'Raw Data'!W340, 0)</f>
        <v/>
      </c>
      <c r="V345" s="2">
        <f>IF($A345, 1, 0)</f>
        <v/>
      </c>
      <c r="W345">
        <f>IF(AND('Raw Data'!E340&gt;'Raw Data'!D340, ABS('Raw Data'!E340-'Raw Data'!D340)&gt;7), 'Raw Data'!X340, 0)</f>
        <v/>
      </c>
      <c r="X345" s="2">
        <f>IF($A345, 1, 0)</f>
        <v/>
      </c>
      <c r="Y345">
        <f>IF(AND('Raw Data'!D340&gt;'Raw Data'!E340, ABS('Raw Data'!E340-'Raw Data'!D340)&gt;3), 'Raw Data'!Y340, 0)</f>
        <v/>
      </c>
      <c r="Z345" s="2">
        <f>IF($A345, 1, 0)</f>
        <v/>
      </c>
      <c r="AA345">
        <f>IF(ABS('Raw Data'!D340-'Raw Data'!E340)&lt;4, 'Raw Data'!Z340, 0)</f>
        <v/>
      </c>
      <c r="AB345" s="2">
        <f>IF($A345, 1, 0)</f>
        <v/>
      </c>
      <c r="AC345">
        <f>IF(AND('Raw Data'!E340&gt;'Raw Data'!D340, ABS('Raw Data'!E340-'Raw Data'!D340)&gt;7), 'Raw Data'!AA340, 0)</f>
        <v/>
      </c>
      <c r="AD345" s="2">
        <f>IF($A345, 1, 0)</f>
        <v/>
      </c>
      <c r="AE345">
        <f>IF(AND('Raw Data'!D340&gt;9, 'Raw Data'!E340&gt;9), 'Raw Data'!AL340, 0)</f>
        <v/>
      </c>
      <c r="AF345" s="2">
        <f>IF($A345, 1, 0)</f>
        <v/>
      </c>
      <c r="AG345">
        <f>IF(AE345=0, 'Raw Data'!AM340, 0)</f>
        <v/>
      </c>
      <c r="AH345" s="2">
        <f>IF($A345, 1, 0)</f>
        <v/>
      </c>
      <c r="AI345">
        <f>IF(AND('Raw Data'!$D340&gt;14, 'Raw Data'!$E340&gt;14), 'Raw Data'!AN340, 0)</f>
        <v/>
      </c>
      <c r="AJ345" s="2">
        <f>IF($A345, 1, 0)</f>
        <v/>
      </c>
      <c r="AK345">
        <f>IF(AI345=0, 'Raw Data'!AO340, 0)</f>
        <v/>
      </c>
      <c r="AL345" s="2">
        <f>IF($A345, 1, 0)</f>
        <v/>
      </c>
      <c r="AM345">
        <f>IF(AND('Raw Data'!$D340&gt;19, 'Raw Data'!$E340&gt;19), 'Raw Data'!AP340, 0)</f>
        <v/>
      </c>
      <c r="AN345" s="2">
        <f>IF($A345, 1, 0)</f>
        <v/>
      </c>
      <c r="AO345">
        <f>IF(AM345=0, 'Raw Data'!AQ340, 0)</f>
        <v/>
      </c>
      <c r="AP345" s="2">
        <f>IF($A345, 1, 0)</f>
        <v/>
      </c>
      <c r="AQ345">
        <f>IF(AND('Raw Data'!$D340&gt;24, 'Raw Data'!$E340&gt;24), 'Raw Data'!AR340, 0)</f>
        <v/>
      </c>
      <c r="AR345" s="2">
        <f>IF($A345, 1, 0)</f>
        <v/>
      </c>
      <c r="AS345">
        <f>IF(AQ345=0, 'Raw Data'!AS340, 0)</f>
        <v/>
      </c>
      <c r="AT345" s="2">
        <f>IF($A345, 1, 0)</f>
        <v/>
      </c>
      <c r="AU345">
        <f>IF(AND('Raw Data'!$D340&gt;29, 'Raw Data'!$E340&gt;29), 'Raw Data'!AT340, 0)</f>
        <v/>
      </c>
      <c r="AV345" s="2">
        <f>IF($A345, 1, 0)</f>
        <v/>
      </c>
      <c r="AW345">
        <f>IF(AU345=0, 'Raw Data'!AU340, 0)</f>
        <v/>
      </c>
      <c r="AX345" s="2">
        <f>IF($A345, 1, 0)</f>
        <v/>
      </c>
      <c r="AY345">
        <f>IF(ISNUMBER('Raw Data'!D340), IF(_xlfn.XLOOKUP(SMALL('Raw Data'!K340:N340, 1), K345:Q345, K345:Q345, 0)&gt;0, SMALL('Raw Data'!K340:N340, 1), 0), 0)</f>
        <v/>
      </c>
      <c r="AZ345" s="2">
        <f>IF($A345, 1, 0)</f>
        <v/>
      </c>
      <c r="BA345">
        <f>IF(ISNUMBER('Raw Data'!D340), IF(_xlfn.XLOOKUP(SMALL('Raw Data'!K340:N340, 2), K345:Q345, K345:Q345, 0)&gt;0, SMALL('Raw Data'!K340:N340, 2), 0), 0)</f>
        <v/>
      </c>
      <c r="BB345" s="2">
        <f>IF($A345, 1, 0)</f>
        <v/>
      </c>
      <c r="BC345">
        <f>IF(ISNUMBER('Raw Data'!D340), IF(_xlfn.XLOOKUP(SMALL('Raw Data'!K340:N340, 3), K345:Q345, K345:Q345, 0)&gt;0, SMALL('Raw Data'!K340:N340, 3), 0), 0)</f>
        <v/>
      </c>
      <c r="BD345" s="2">
        <f>IF($A345, 1, 0)</f>
        <v/>
      </c>
      <c r="BE345">
        <f>IF(ISNUMBER('Raw Data'!D340), IF(_xlfn.XLOOKUP(SMALL('Raw Data'!K340:N340, 4), K345:Q345, K345:Q345, 0)&gt;0, SMALL('Raw Data'!K340:N340, 4), 0), 0)</f>
        <v/>
      </c>
      <c r="BF345" s="2">
        <f>IF($A345, 1, 0)</f>
        <v/>
      </c>
      <c r="BG345">
        <f>IF(AND('Raw Data'!I340&lt;'Raw Data'!J340, 'Raw Data'!D340&gt;'Raw Data'!E340), 'Raw Data'!I340, IF(AND('Raw Data'!J340&lt;'Raw Data'!I340, 'Raw Data'!E340&gt;'Raw Data'!D340), 'Raw Data'!J340, 0))</f>
        <v/>
      </c>
      <c r="BH345">
        <f>IF(OR(AND('Raw Data'!I340&lt;'Raw Data'!J340, 'Raw Data'!I340&gt;BH$1), AND('Raw Data'!J340&lt;'Raw Data'!I340, 'Raw Data'!J340&gt;BH$1)), 1, 0)</f>
        <v/>
      </c>
      <c r="BI345">
        <f>IF(AND(BH345, ABS('Raw Data'!D340-'Raw Data'!E340)&lt;4), 'Raw Data'!Z340, 0)</f>
        <v/>
      </c>
      <c r="BJ345">
        <f>IF('Raw Data'!F340&gt;Analysis!BJ$1, 1, 0)</f>
        <v/>
      </c>
      <c r="BK345">
        <f>IF(BJ345, AQ345, 0)</f>
        <v/>
      </c>
      <c r="BL345">
        <f>IF(AND('Raw Data'!F340&lt;Analysis!BL$1, ISBLANK('Raw Data'!F340)=FALSE), 1, 0)</f>
        <v/>
      </c>
      <c r="BM345">
        <f>IF(BL345, AS345, 0)</f>
        <v/>
      </c>
      <c r="BN345">
        <f>IF(AND('Raw Data'!F340&lt;Analysis!BN$1, ISBLANK('Raw Data'!F340)=FALSE), 1, 0)</f>
        <v/>
      </c>
      <c r="BO345">
        <f>IF(BN345, AI345, 0)</f>
        <v/>
      </c>
    </row>
    <row r="346">
      <c r="A346" s="2">
        <f>'Raw Data'!A341</f>
        <v/>
      </c>
      <c r="B346" s="2">
        <f>IF(A346, 1, 0)</f>
        <v/>
      </c>
      <c r="C346">
        <f>IF('Raw Data'!D341&lt;'Raw Data'!E341, 'Raw Data'!J341, 0)</f>
        <v/>
      </c>
      <c r="D346" s="2">
        <f>IF(A346, 1, 0)</f>
        <v/>
      </c>
      <c r="E346">
        <f>IF('Raw Data'!D341&gt;'Raw Data'!E341, 'Raw Data'!I341, 0)</f>
        <v/>
      </c>
      <c r="F346" s="2">
        <f>IF('Raw Data'!F341&gt;0, 1, 0)</f>
        <v/>
      </c>
      <c r="G346">
        <f>IF(SUM('Raw Data'!D341:E341)&lt;'Raw Data'!F341, 'Raw Data'!H341, 0)</f>
        <v/>
      </c>
      <c r="H346">
        <f>IF('Raw Data'!F341&gt;0, 1, 0)</f>
        <v/>
      </c>
      <c r="I346">
        <f>IF(SUM('Raw Data'!D341:E341)&gt;'Raw Data'!F341, 'Raw Data'!G341, 0)</f>
        <v/>
      </c>
      <c r="J346" s="2">
        <f>IF($A346, 1, 0)</f>
        <v/>
      </c>
      <c r="K346">
        <f>IF(AND('Raw Data'!D341&gt;'Raw Data'!E341, ABS('Raw Data'!D341-'Raw Data'!E341)&lt;14), 'Raw Data'!K341, 0)</f>
        <v/>
      </c>
      <c r="L346" s="2">
        <f>IF($A346, 1, 0)</f>
        <v/>
      </c>
      <c r="M346">
        <f>IF(AND('Raw Data'!D341&gt;'Raw Data'!E341, ABS('Raw Data'!D341-'Raw Data'!E341)&gt;13), 'Raw Data'!L341, 0)</f>
        <v/>
      </c>
      <c r="N346" s="2">
        <f>IF($A346, 1, 0)</f>
        <v/>
      </c>
      <c r="O346">
        <f>IF(AND('Raw Data'!E341&gt;'Raw Data'!D341, ABS('Raw Data'!E341-'Raw Data'!D341)&lt;14), 'Raw Data'!M341, 0)</f>
        <v/>
      </c>
      <c r="P346" s="2">
        <f>IF($A346, 1, 0)</f>
        <v/>
      </c>
      <c r="Q346">
        <f>IF(AND('Raw Data'!E341&gt;'Raw Data'!D341, ABS('Raw Data'!E341-'Raw Data'!D341)&gt;13), 'Raw Data'!N341, 0)</f>
        <v/>
      </c>
      <c r="R346" s="2">
        <f>IF($A346, 1, 0)</f>
        <v/>
      </c>
      <c r="S346">
        <f>IF(AND('Raw Data'!D341&gt;'Raw Data'!E341, ABS('Raw Data'!E341-'Raw Data'!D341)&gt;7), 'Raw Data'!V341, 0)</f>
        <v/>
      </c>
      <c r="T346" s="2">
        <f>IF($A346, 1, 0)</f>
        <v/>
      </c>
      <c r="U346">
        <f>IF(ABS('Raw Data'!D341-'Raw Data'!E341)&lt;8, 'Raw Data'!W341, 0)</f>
        <v/>
      </c>
      <c r="V346" s="2">
        <f>IF($A346, 1, 0)</f>
        <v/>
      </c>
      <c r="W346">
        <f>IF(AND('Raw Data'!E341&gt;'Raw Data'!D341, ABS('Raw Data'!E341-'Raw Data'!D341)&gt;7), 'Raw Data'!X341, 0)</f>
        <v/>
      </c>
      <c r="X346" s="2">
        <f>IF($A346, 1, 0)</f>
        <v/>
      </c>
      <c r="Y346">
        <f>IF(AND('Raw Data'!D341&gt;'Raw Data'!E341, ABS('Raw Data'!E341-'Raw Data'!D341)&gt;3), 'Raw Data'!Y341, 0)</f>
        <v/>
      </c>
      <c r="Z346" s="2">
        <f>IF($A346, 1, 0)</f>
        <v/>
      </c>
      <c r="AA346">
        <f>IF(ABS('Raw Data'!D341-'Raw Data'!E341)&lt;4, 'Raw Data'!Z341, 0)</f>
        <v/>
      </c>
      <c r="AB346" s="2">
        <f>IF($A346, 1, 0)</f>
        <v/>
      </c>
      <c r="AC346">
        <f>IF(AND('Raw Data'!E341&gt;'Raw Data'!D341, ABS('Raw Data'!E341-'Raw Data'!D341)&gt;7), 'Raw Data'!AA341, 0)</f>
        <v/>
      </c>
      <c r="AD346" s="2">
        <f>IF($A346, 1, 0)</f>
        <v/>
      </c>
      <c r="AE346">
        <f>IF(AND('Raw Data'!D341&gt;9, 'Raw Data'!E341&gt;9), 'Raw Data'!AL341, 0)</f>
        <v/>
      </c>
      <c r="AF346" s="2">
        <f>IF($A346, 1, 0)</f>
        <v/>
      </c>
      <c r="AG346">
        <f>IF(AE346=0, 'Raw Data'!AM341, 0)</f>
        <v/>
      </c>
      <c r="AH346" s="2">
        <f>IF($A346, 1, 0)</f>
        <v/>
      </c>
      <c r="AI346">
        <f>IF(AND('Raw Data'!$D341&gt;14, 'Raw Data'!$E341&gt;14), 'Raw Data'!AN341, 0)</f>
        <v/>
      </c>
      <c r="AJ346" s="2">
        <f>IF($A346, 1, 0)</f>
        <v/>
      </c>
      <c r="AK346">
        <f>IF(AI346=0, 'Raw Data'!AO341, 0)</f>
        <v/>
      </c>
      <c r="AL346" s="2">
        <f>IF($A346, 1, 0)</f>
        <v/>
      </c>
      <c r="AM346">
        <f>IF(AND('Raw Data'!$D341&gt;19, 'Raw Data'!$E341&gt;19), 'Raw Data'!AP341, 0)</f>
        <v/>
      </c>
      <c r="AN346" s="2">
        <f>IF($A346, 1, 0)</f>
        <v/>
      </c>
      <c r="AO346">
        <f>IF(AM346=0, 'Raw Data'!AQ341, 0)</f>
        <v/>
      </c>
      <c r="AP346" s="2">
        <f>IF($A346, 1, 0)</f>
        <v/>
      </c>
      <c r="AQ346">
        <f>IF(AND('Raw Data'!$D341&gt;24, 'Raw Data'!$E341&gt;24), 'Raw Data'!AR341, 0)</f>
        <v/>
      </c>
      <c r="AR346" s="2">
        <f>IF($A346, 1, 0)</f>
        <v/>
      </c>
      <c r="AS346">
        <f>IF(AQ346=0, 'Raw Data'!AS341, 0)</f>
        <v/>
      </c>
      <c r="AT346" s="2">
        <f>IF($A346, 1, 0)</f>
        <v/>
      </c>
      <c r="AU346">
        <f>IF(AND('Raw Data'!$D341&gt;29, 'Raw Data'!$E341&gt;29), 'Raw Data'!AT341, 0)</f>
        <v/>
      </c>
      <c r="AV346" s="2">
        <f>IF($A346, 1, 0)</f>
        <v/>
      </c>
      <c r="AW346">
        <f>IF(AU346=0, 'Raw Data'!AU341, 0)</f>
        <v/>
      </c>
      <c r="AX346" s="2">
        <f>IF($A346, 1, 0)</f>
        <v/>
      </c>
      <c r="AY346">
        <f>IF(ISNUMBER('Raw Data'!D341), IF(_xlfn.XLOOKUP(SMALL('Raw Data'!K341:N341, 1), K346:Q346, K346:Q346, 0)&gt;0, SMALL('Raw Data'!K341:N341, 1), 0), 0)</f>
        <v/>
      </c>
      <c r="AZ346" s="2">
        <f>IF($A346, 1, 0)</f>
        <v/>
      </c>
      <c r="BA346">
        <f>IF(ISNUMBER('Raw Data'!D341), IF(_xlfn.XLOOKUP(SMALL('Raw Data'!K341:N341, 2), K346:Q346, K346:Q346, 0)&gt;0, SMALL('Raw Data'!K341:N341, 2), 0), 0)</f>
        <v/>
      </c>
      <c r="BB346" s="2">
        <f>IF($A346, 1, 0)</f>
        <v/>
      </c>
      <c r="BC346">
        <f>IF(ISNUMBER('Raw Data'!D341), IF(_xlfn.XLOOKUP(SMALL('Raw Data'!K341:N341, 3), K346:Q346, K346:Q346, 0)&gt;0, SMALL('Raw Data'!K341:N341, 3), 0), 0)</f>
        <v/>
      </c>
      <c r="BD346" s="2">
        <f>IF($A346, 1, 0)</f>
        <v/>
      </c>
      <c r="BE346">
        <f>IF(ISNUMBER('Raw Data'!D341), IF(_xlfn.XLOOKUP(SMALL('Raw Data'!K341:N341, 4), K346:Q346, K346:Q346, 0)&gt;0, SMALL('Raw Data'!K341:N341, 4), 0), 0)</f>
        <v/>
      </c>
      <c r="BF346" s="2">
        <f>IF($A346, 1, 0)</f>
        <v/>
      </c>
      <c r="BG346">
        <f>IF(AND('Raw Data'!I341&lt;'Raw Data'!J341, 'Raw Data'!D341&gt;'Raw Data'!E341), 'Raw Data'!I341, IF(AND('Raw Data'!J341&lt;'Raw Data'!I341, 'Raw Data'!E341&gt;'Raw Data'!D341), 'Raw Data'!J341, 0))</f>
        <v/>
      </c>
      <c r="BH346">
        <f>IF(OR(AND('Raw Data'!I341&lt;'Raw Data'!J341, 'Raw Data'!I341&gt;BH$1), AND('Raw Data'!J341&lt;'Raw Data'!I341, 'Raw Data'!J341&gt;BH$1)), 1, 0)</f>
        <v/>
      </c>
      <c r="BI346">
        <f>IF(AND(BH346, ABS('Raw Data'!D341-'Raw Data'!E341)&lt;4), 'Raw Data'!Z341, 0)</f>
        <v/>
      </c>
      <c r="BJ346">
        <f>IF('Raw Data'!F341&gt;Analysis!BJ$1, 1, 0)</f>
        <v/>
      </c>
      <c r="BK346">
        <f>IF(BJ346, AQ346, 0)</f>
        <v/>
      </c>
      <c r="BL346">
        <f>IF(AND('Raw Data'!F341&lt;Analysis!BL$1, ISBLANK('Raw Data'!F341)=FALSE), 1, 0)</f>
        <v/>
      </c>
      <c r="BM346">
        <f>IF(BL346, AS346, 0)</f>
        <v/>
      </c>
      <c r="BN346">
        <f>IF(AND('Raw Data'!F341&lt;Analysis!BN$1, ISBLANK('Raw Data'!F341)=FALSE), 1, 0)</f>
        <v/>
      </c>
      <c r="BO346">
        <f>IF(BN346, AI346, 0)</f>
        <v/>
      </c>
    </row>
    <row r="347">
      <c r="A347" s="2">
        <f>'Raw Data'!A342</f>
        <v/>
      </c>
      <c r="B347" s="2">
        <f>IF(A347, 1, 0)</f>
        <v/>
      </c>
      <c r="C347">
        <f>IF('Raw Data'!D342&lt;'Raw Data'!E342, 'Raw Data'!J342, 0)</f>
        <v/>
      </c>
      <c r="D347" s="2">
        <f>IF(A347, 1, 0)</f>
        <v/>
      </c>
      <c r="E347">
        <f>IF('Raw Data'!D342&gt;'Raw Data'!E342, 'Raw Data'!I342, 0)</f>
        <v/>
      </c>
      <c r="F347" s="2">
        <f>IF('Raw Data'!F342&gt;0, 1, 0)</f>
        <v/>
      </c>
      <c r="G347">
        <f>IF(SUM('Raw Data'!D342:E342)&lt;'Raw Data'!F342, 'Raw Data'!H342, 0)</f>
        <v/>
      </c>
      <c r="H347">
        <f>IF('Raw Data'!F342&gt;0, 1, 0)</f>
        <v/>
      </c>
      <c r="I347">
        <f>IF(SUM('Raw Data'!D342:E342)&gt;'Raw Data'!F342, 'Raw Data'!G342, 0)</f>
        <v/>
      </c>
      <c r="J347" s="2">
        <f>IF($A347, 1, 0)</f>
        <v/>
      </c>
      <c r="K347">
        <f>IF(AND('Raw Data'!D342&gt;'Raw Data'!E342, ABS('Raw Data'!D342-'Raw Data'!E342)&lt;14), 'Raw Data'!K342, 0)</f>
        <v/>
      </c>
      <c r="L347" s="2">
        <f>IF($A347, 1, 0)</f>
        <v/>
      </c>
      <c r="M347">
        <f>IF(AND('Raw Data'!D342&gt;'Raw Data'!E342, ABS('Raw Data'!D342-'Raw Data'!E342)&gt;13), 'Raw Data'!L342, 0)</f>
        <v/>
      </c>
      <c r="N347" s="2">
        <f>IF($A347, 1, 0)</f>
        <v/>
      </c>
      <c r="O347">
        <f>IF(AND('Raw Data'!E342&gt;'Raw Data'!D342, ABS('Raw Data'!E342-'Raw Data'!D342)&lt;14), 'Raw Data'!M342, 0)</f>
        <v/>
      </c>
      <c r="P347" s="2">
        <f>IF($A347, 1, 0)</f>
        <v/>
      </c>
      <c r="Q347">
        <f>IF(AND('Raw Data'!E342&gt;'Raw Data'!D342, ABS('Raw Data'!E342-'Raw Data'!D342)&gt;13), 'Raw Data'!N342, 0)</f>
        <v/>
      </c>
      <c r="R347" s="2">
        <f>IF($A347, 1, 0)</f>
        <v/>
      </c>
      <c r="S347">
        <f>IF(AND('Raw Data'!D342&gt;'Raw Data'!E342, ABS('Raw Data'!E342-'Raw Data'!D342)&gt;7), 'Raw Data'!V342, 0)</f>
        <v/>
      </c>
      <c r="T347" s="2">
        <f>IF($A347, 1, 0)</f>
        <v/>
      </c>
      <c r="U347">
        <f>IF(ABS('Raw Data'!D342-'Raw Data'!E342)&lt;8, 'Raw Data'!W342, 0)</f>
        <v/>
      </c>
      <c r="V347" s="2">
        <f>IF($A347, 1, 0)</f>
        <v/>
      </c>
      <c r="W347">
        <f>IF(AND('Raw Data'!E342&gt;'Raw Data'!D342, ABS('Raw Data'!E342-'Raw Data'!D342)&gt;7), 'Raw Data'!X342, 0)</f>
        <v/>
      </c>
      <c r="X347" s="2">
        <f>IF($A347, 1, 0)</f>
        <v/>
      </c>
      <c r="Y347">
        <f>IF(AND('Raw Data'!D342&gt;'Raw Data'!E342, ABS('Raw Data'!E342-'Raw Data'!D342)&gt;3), 'Raw Data'!Y342, 0)</f>
        <v/>
      </c>
      <c r="Z347" s="2">
        <f>IF($A347, 1, 0)</f>
        <v/>
      </c>
      <c r="AA347">
        <f>IF(ABS('Raw Data'!D342-'Raw Data'!E342)&lt;4, 'Raw Data'!Z342, 0)</f>
        <v/>
      </c>
      <c r="AB347" s="2">
        <f>IF($A347, 1, 0)</f>
        <v/>
      </c>
      <c r="AC347">
        <f>IF(AND('Raw Data'!E342&gt;'Raw Data'!D342, ABS('Raw Data'!E342-'Raw Data'!D342)&gt;7), 'Raw Data'!AA342, 0)</f>
        <v/>
      </c>
      <c r="AD347" s="2">
        <f>IF($A347, 1, 0)</f>
        <v/>
      </c>
      <c r="AE347">
        <f>IF(AND('Raw Data'!D342&gt;9, 'Raw Data'!E342&gt;9), 'Raw Data'!AL342, 0)</f>
        <v/>
      </c>
      <c r="AF347" s="2">
        <f>IF($A347, 1, 0)</f>
        <v/>
      </c>
      <c r="AG347">
        <f>IF(AE347=0, 'Raw Data'!AM342, 0)</f>
        <v/>
      </c>
      <c r="AH347" s="2">
        <f>IF($A347, 1, 0)</f>
        <v/>
      </c>
      <c r="AI347">
        <f>IF(AND('Raw Data'!$D342&gt;14, 'Raw Data'!$E342&gt;14), 'Raw Data'!AN342, 0)</f>
        <v/>
      </c>
      <c r="AJ347" s="2">
        <f>IF($A347, 1, 0)</f>
        <v/>
      </c>
      <c r="AK347">
        <f>IF(AI347=0, 'Raw Data'!AO342, 0)</f>
        <v/>
      </c>
      <c r="AL347" s="2">
        <f>IF($A347, 1, 0)</f>
        <v/>
      </c>
      <c r="AM347">
        <f>IF(AND('Raw Data'!$D342&gt;19, 'Raw Data'!$E342&gt;19), 'Raw Data'!AP342, 0)</f>
        <v/>
      </c>
      <c r="AN347" s="2">
        <f>IF($A347, 1, 0)</f>
        <v/>
      </c>
      <c r="AO347">
        <f>IF(AM347=0, 'Raw Data'!AQ342, 0)</f>
        <v/>
      </c>
      <c r="AP347" s="2">
        <f>IF($A347, 1, 0)</f>
        <v/>
      </c>
      <c r="AQ347">
        <f>IF(AND('Raw Data'!$D342&gt;24, 'Raw Data'!$E342&gt;24), 'Raw Data'!AR342, 0)</f>
        <v/>
      </c>
      <c r="AR347" s="2">
        <f>IF($A347, 1, 0)</f>
        <v/>
      </c>
      <c r="AS347">
        <f>IF(AQ347=0, 'Raw Data'!AS342, 0)</f>
        <v/>
      </c>
      <c r="AT347" s="2">
        <f>IF($A347, 1, 0)</f>
        <v/>
      </c>
      <c r="AU347">
        <f>IF(AND('Raw Data'!$D342&gt;29, 'Raw Data'!$E342&gt;29), 'Raw Data'!AT342, 0)</f>
        <v/>
      </c>
      <c r="AV347" s="2">
        <f>IF($A347, 1, 0)</f>
        <v/>
      </c>
      <c r="AW347">
        <f>IF(AU347=0, 'Raw Data'!AU342, 0)</f>
        <v/>
      </c>
      <c r="AX347" s="2">
        <f>IF($A347, 1, 0)</f>
        <v/>
      </c>
      <c r="AY347">
        <f>IF(ISNUMBER('Raw Data'!D342), IF(_xlfn.XLOOKUP(SMALL('Raw Data'!K342:N342, 1), K347:Q347, K347:Q347, 0)&gt;0, SMALL('Raw Data'!K342:N342, 1), 0), 0)</f>
        <v/>
      </c>
      <c r="AZ347" s="2">
        <f>IF($A347, 1, 0)</f>
        <v/>
      </c>
      <c r="BA347">
        <f>IF(ISNUMBER('Raw Data'!D342), IF(_xlfn.XLOOKUP(SMALL('Raw Data'!K342:N342, 2), K347:Q347, K347:Q347, 0)&gt;0, SMALL('Raw Data'!K342:N342, 2), 0), 0)</f>
        <v/>
      </c>
      <c r="BB347" s="2">
        <f>IF($A347, 1, 0)</f>
        <v/>
      </c>
      <c r="BC347">
        <f>IF(ISNUMBER('Raw Data'!D342), IF(_xlfn.XLOOKUP(SMALL('Raw Data'!K342:N342, 3), K347:Q347, K347:Q347, 0)&gt;0, SMALL('Raw Data'!K342:N342, 3), 0), 0)</f>
        <v/>
      </c>
      <c r="BD347" s="2">
        <f>IF($A347, 1, 0)</f>
        <v/>
      </c>
      <c r="BE347">
        <f>IF(ISNUMBER('Raw Data'!D342), IF(_xlfn.XLOOKUP(SMALL('Raw Data'!K342:N342, 4), K347:Q347, K347:Q347, 0)&gt;0, SMALL('Raw Data'!K342:N342, 4), 0), 0)</f>
        <v/>
      </c>
      <c r="BF347" s="2">
        <f>IF($A347, 1, 0)</f>
        <v/>
      </c>
      <c r="BG347">
        <f>IF(AND('Raw Data'!I342&lt;'Raw Data'!J342, 'Raw Data'!D342&gt;'Raw Data'!E342), 'Raw Data'!I342, IF(AND('Raw Data'!J342&lt;'Raw Data'!I342, 'Raw Data'!E342&gt;'Raw Data'!D342), 'Raw Data'!J342, 0))</f>
        <v/>
      </c>
      <c r="BH347">
        <f>IF(OR(AND('Raw Data'!I342&lt;'Raw Data'!J342, 'Raw Data'!I342&gt;BH$1), AND('Raw Data'!J342&lt;'Raw Data'!I342, 'Raw Data'!J342&gt;BH$1)), 1, 0)</f>
        <v/>
      </c>
      <c r="BI347">
        <f>IF(AND(BH347, ABS('Raw Data'!D342-'Raw Data'!E342)&lt;4), 'Raw Data'!Z342, 0)</f>
        <v/>
      </c>
      <c r="BJ347">
        <f>IF('Raw Data'!F342&gt;Analysis!BJ$1, 1, 0)</f>
        <v/>
      </c>
      <c r="BK347">
        <f>IF(BJ347, AQ347, 0)</f>
        <v/>
      </c>
      <c r="BL347">
        <f>IF(AND('Raw Data'!F342&lt;Analysis!BL$1, ISBLANK('Raw Data'!F342)=FALSE), 1, 0)</f>
        <v/>
      </c>
      <c r="BM347">
        <f>IF(BL347, AS347, 0)</f>
        <v/>
      </c>
      <c r="BN347">
        <f>IF(AND('Raw Data'!F342&lt;Analysis!BN$1, ISBLANK('Raw Data'!F342)=FALSE), 1, 0)</f>
        <v/>
      </c>
      <c r="BO347">
        <f>IF(BN347, AI347, 0)</f>
        <v/>
      </c>
    </row>
    <row r="348">
      <c r="A348" s="2">
        <f>'Raw Data'!A343</f>
        <v/>
      </c>
      <c r="B348" s="2">
        <f>IF(A348, 1, 0)</f>
        <v/>
      </c>
      <c r="C348">
        <f>IF('Raw Data'!D343&lt;'Raw Data'!E343, 'Raw Data'!J343, 0)</f>
        <v/>
      </c>
      <c r="D348" s="2">
        <f>IF(A348, 1, 0)</f>
        <v/>
      </c>
      <c r="E348">
        <f>IF('Raw Data'!D343&gt;'Raw Data'!E343, 'Raw Data'!I343, 0)</f>
        <v/>
      </c>
      <c r="F348" s="2">
        <f>IF('Raw Data'!F343&gt;0, 1, 0)</f>
        <v/>
      </c>
      <c r="G348">
        <f>IF(SUM('Raw Data'!D343:E343)&lt;'Raw Data'!F343, 'Raw Data'!H343, 0)</f>
        <v/>
      </c>
      <c r="H348">
        <f>IF('Raw Data'!F343&gt;0, 1, 0)</f>
        <v/>
      </c>
      <c r="I348">
        <f>IF(SUM('Raw Data'!D343:E343)&gt;'Raw Data'!F343, 'Raw Data'!G343, 0)</f>
        <v/>
      </c>
      <c r="J348" s="2">
        <f>IF($A348, 1, 0)</f>
        <v/>
      </c>
      <c r="K348">
        <f>IF(AND('Raw Data'!D343&gt;'Raw Data'!E343, ABS('Raw Data'!D343-'Raw Data'!E343)&lt;14), 'Raw Data'!K343, 0)</f>
        <v/>
      </c>
      <c r="L348" s="2">
        <f>IF($A348, 1, 0)</f>
        <v/>
      </c>
      <c r="M348">
        <f>IF(AND('Raw Data'!D343&gt;'Raw Data'!E343, ABS('Raw Data'!D343-'Raw Data'!E343)&gt;13), 'Raw Data'!L343, 0)</f>
        <v/>
      </c>
      <c r="N348" s="2">
        <f>IF($A348, 1, 0)</f>
        <v/>
      </c>
      <c r="O348">
        <f>IF(AND('Raw Data'!E343&gt;'Raw Data'!D343, ABS('Raw Data'!E343-'Raw Data'!D343)&lt;14), 'Raw Data'!M343, 0)</f>
        <v/>
      </c>
      <c r="P348" s="2">
        <f>IF($A348, 1, 0)</f>
        <v/>
      </c>
      <c r="Q348">
        <f>IF(AND('Raw Data'!E343&gt;'Raw Data'!D343, ABS('Raw Data'!E343-'Raw Data'!D343)&gt;13), 'Raw Data'!N343, 0)</f>
        <v/>
      </c>
      <c r="R348" s="2">
        <f>IF($A348, 1, 0)</f>
        <v/>
      </c>
      <c r="S348">
        <f>IF(AND('Raw Data'!D343&gt;'Raw Data'!E343, ABS('Raw Data'!E343-'Raw Data'!D343)&gt;7), 'Raw Data'!V343, 0)</f>
        <v/>
      </c>
      <c r="T348" s="2">
        <f>IF($A348, 1, 0)</f>
        <v/>
      </c>
      <c r="U348">
        <f>IF(ABS('Raw Data'!D343-'Raw Data'!E343)&lt;8, 'Raw Data'!W343, 0)</f>
        <v/>
      </c>
      <c r="V348" s="2">
        <f>IF($A348, 1, 0)</f>
        <v/>
      </c>
      <c r="W348">
        <f>IF(AND('Raw Data'!E343&gt;'Raw Data'!D343, ABS('Raw Data'!E343-'Raw Data'!D343)&gt;7), 'Raw Data'!X343, 0)</f>
        <v/>
      </c>
      <c r="X348" s="2">
        <f>IF($A348, 1, 0)</f>
        <v/>
      </c>
      <c r="Y348">
        <f>IF(AND('Raw Data'!D343&gt;'Raw Data'!E343, ABS('Raw Data'!E343-'Raw Data'!D343)&gt;3), 'Raw Data'!Y343, 0)</f>
        <v/>
      </c>
      <c r="Z348" s="2">
        <f>IF($A348, 1, 0)</f>
        <v/>
      </c>
      <c r="AA348">
        <f>IF(ABS('Raw Data'!D343-'Raw Data'!E343)&lt;4, 'Raw Data'!Z343, 0)</f>
        <v/>
      </c>
      <c r="AB348" s="2">
        <f>IF($A348, 1, 0)</f>
        <v/>
      </c>
      <c r="AC348">
        <f>IF(AND('Raw Data'!E343&gt;'Raw Data'!D343, ABS('Raw Data'!E343-'Raw Data'!D343)&gt;7), 'Raw Data'!AA343, 0)</f>
        <v/>
      </c>
      <c r="AD348" s="2">
        <f>IF($A348, 1, 0)</f>
        <v/>
      </c>
      <c r="AE348">
        <f>IF(AND('Raw Data'!D343&gt;9, 'Raw Data'!E343&gt;9), 'Raw Data'!AL343, 0)</f>
        <v/>
      </c>
      <c r="AF348" s="2">
        <f>IF($A348, 1, 0)</f>
        <v/>
      </c>
      <c r="AG348">
        <f>IF(AE348=0, 'Raw Data'!AM343, 0)</f>
        <v/>
      </c>
      <c r="AH348" s="2">
        <f>IF($A348, 1, 0)</f>
        <v/>
      </c>
      <c r="AI348">
        <f>IF(AND('Raw Data'!$D343&gt;14, 'Raw Data'!$E343&gt;14), 'Raw Data'!AN343, 0)</f>
        <v/>
      </c>
      <c r="AJ348" s="2">
        <f>IF($A348, 1, 0)</f>
        <v/>
      </c>
      <c r="AK348">
        <f>IF(AI348=0, 'Raw Data'!AO343, 0)</f>
        <v/>
      </c>
      <c r="AL348" s="2">
        <f>IF($A348, 1, 0)</f>
        <v/>
      </c>
      <c r="AM348">
        <f>IF(AND('Raw Data'!$D343&gt;19, 'Raw Data'!$E343&gt;19), 'Raw Data'!AP343, 0)</f>
        <v/>
      </c>
      <c r="AN348" s="2">
        <f>IF($A348, 1, 0)</f>
        <v/>
      </c>
      <c r="AO348">
        <f>IF(AM348=0, 'Raw Data'!AQ343, 0)</f>
        <v/>
      </c>
      <c r="AP348" s="2">
        <f>IF($A348, 1, 0)</f>
        <v/>
      </c>
      <c r="AQ348">
        <f>IF(AND('Raw Data'!$D343&gt;24, 'Raw Data'!$E343&gt;24), 'Raw Data'!AR343, 0)</f>
        <v/>
      </c>
      <c r="AR348" s="2">
        <f>IF($A348, 1, 0)</f>
        <v/>
      </c>
      <c r="AS348">
        <f>IF(AQ348=0, 'Raw Data'!AS343, 0)</f>
        <v/>
      </c>
      <c r="AT348" s="2">
        <f>IF($A348, 1, 0)</f>
        <v/>
      </c>
      <c r="AU348">
        <f>IF(AND('Raw Data'!$D343&gt;29, 'Raw Data'!$E343&gt;29), 'Raw Data'!AT343, 0)</f>
        <v/>
      </c>
      <c r="AV348" s="2">
        <f>IF($A348, 1, 0)</f>
        <v/>
      </c>
      <c r="AW348">
        <f>IF(AU348=0, 'Raw Data'!AU343, 0)</f>
        <v/>
      </c>
      <c r="AX348" s="2">
        <f>IF($A348, 1, 0)</f>
        <v/>
      </c>
      <c r="AY348">
        <f>IF(ISNUMBER('Raw Data'!D343), IF(_xlfn.XLOOKUP(SMALL('Raw Data'!K343:N343, 1), K348:Q348, K348:Q348, 0)&gt;0, SMALL('Raw Data'!K343:N343, 1), 0), 0)</f>
        <v/>
      </c>
      <c r="AZ348" s="2">
        <f>IF($A348, 1, 0)</f>
        <v/>
      </c>
      <c r="BA348">
        <f>IF(ISNUMBER('Raw Data'!D343), IF(_xlfn.XLOOKUP(SMALL('Raw Data'!K343:N343, 2), K348:Q348, K348:Q348, 0)&gt;0, SMALL('Raw Data'!K343:N343, 2), 0), 0)</f>
        <v/>
      </c>
      <c r="BB348" s="2">
        <f>IF($A348, 1, 0)</f>
        <v/>
      </c>
      <c r="BC348">
        <f>IF(ISNUMBER('Raw Data'!D343), IF(_xlfn.XLOOKUP(SMALL('Raw Data'!K343:N343, 3), K348:Q348, K348:Q348, 0)&gt;0, SMALL('Raw Data'!K343:N343, 3), 0), 0)</f>
        <v/>
      </c>
      <c r="BD348" s="2">
        <f>IF($A348, 1, 0)</f>
        <v/>
      </c>
      <c r="BE348">
        <f>IF(ISNUMBER('Raw Data'!D343), IF(_xlfn.XLOOKUP(SMALL('Raw Data'!K343:N343, 4), K348:Q348, K348:Q348, 0)&gt;0, SMALL('Raw Data'!K343:N343, 4), 0), 0)</f>
        <v/>
      </c>
      <c r="BF348" s="2">
        <f>IF($A348, 1, 0)</f>
        <v/>
      </c>
      <c r="BG348">
        <f>IF(AND('Raw Data'!I343&lt;'Raw Data'!J343, 'Raw Data'!D343&gt;'Raw Data'!E343), 'Raw Data'!I343, IF(AND('Raw Data'!J343&lt;'Raw Data'!I343, 'Raw Data'!E343&gt;'Raw Data'!D343), 'Raw Data'!J343, 0))</f>
        <v/>
      </c>
      <c r="BH348">
        <f>IF(OR(AND('Raw Data'!I343&lt;'Raw Data'!J343, 'Raw Data'!I343&gt;BH$1), AND('Raw Data'!J343&lt;'Raw Data'!I343, 'Raw Data'!J343&gt;BH$1)), 1, 0)</f>
        <v/>
      </c>
      <c r="BI348">
        <f>IF(AND(BH348, ABS('Raw Data'!D343-'Raw Data'!E343)&lt;4), 'Raw Data'!Z343, 0)</f>
        <v/>
      </c>
      <c r="BJ348">
        <f>IF('Raw Data'!F343&gt;Analysis!BJ$1, 1, 0)</f>
        <v/>
      </c>
      <c r="BK348">
        <f>IF(BJ348, AQ348, 0)</f>
        <v/>
      </c>
      <c r="BL348">
        <f>IF(AND('Raw Data'!F343&lt;Analysis!BL$1, ISBLANK('Raw Data'!F343)=FALSE), 1, 0)</f>
        <v/>
      </c>
      <c r="BM348">
        <f>IF(BL348, AS348, 0)</f>
        <v/>
      </c>
      <c r="BN348">
        <f>IF(AND('Raw Data'!F343&lt;Analysis!BN$1, ISBLANK('Raw Data'!F343)=FALSE), 1, 0)</f>
        <v/>
      </c>
      <c r="BO348">
        <f>IF(BN348, AI348, 0)</f>
        <v/>
      </c>
    </row>
    <row r="349">
      <c r="A349" s="2">
        <f>'Raw Data'!A344</f>
        <v/>
      </c>
      <c r="B349" s="2">
        <f>IF(A349, 1, 0)</f>
        <v/>
      </c>
      <c r="C349">
        <f>IF('Raw Data'!D344&lt;'Raw Data'!E344, 'Raw Data'!J344, 0)</f>
        <v/>
      </c>
      <c r="D349" s="2">
        <f>IF(A349, 1, 0)</f>
        <v/>
      </c>
      <c r="E349">
        <f>IF('Raw Data'!D344&gt;'Raw Data'!E344, 'Raw Data'!I344, 0)</f>
        <v/>
      </c>
      <c r="F349" s="2">
        <f>IF('Raw Data'!F344&gt;0, 1, 0)</f>
        <v/>
      </c>
      <c r="G349">
        <f>IF(SUM('Raw Data'!D344:E344)&lt;'Raw Data'!F344, 'Raw Data'!H344, 0)</f>
        <v/>
      </c>
      <c r="H349">
        <f>IF('Raw Data'!F344&gt;0, 1, 0)</f>
        <v/>
      </c>
      <c r="I349">
        <f>IF(SUM('Raw Data'!D344:E344)&gt;'Raw Data'!F344, 'Raw Data'!G344, 0)</f>
        <v/>
      </c>
      <c r="J349" s="2">
        <f>IF($A349, 1, 0)</f>
        <v/>
      </c>
      <c r="K349">
        <f>IF(AND('Raw Data'!D344&gt;'Raw Data'!E344, ABS('Raw Data'!D344-'Raw Data'!E344)&lt;14), 'Raw Data'!K344, 0)</f>
        <v/>
      </c>
      <c r="L349" s="2">
        <f>IF($A349, 1, 0)</f>
        <v/>
      </c>
      <c r="M349">
        <f>IF(AND('Raw Data'!D344&gt;'Raw Data'!E344, ABS('Raw Data'!D344-'Raw Data'!E344)&gt;13), 'Raw Data'!L344, 0)</f>
        <v/>
      </c>
      <c r="N349" s="2">
        <f>IF($A349, 1, 0)</f>
        <v/>
      </c>
      <c r="O349">
        <f>IF(AND('Raw Data'!E344&gt;'Raw Data'!D344, ABS('Raw Data'!E344-'Raw Data'!D344)&lt;14), 'Raw Data'!M344, 0)</f>
        <v/>
      </c>
      <c r="P349" s="2">
        <f>IF($A349, 1, 0)</f>
        <v/>
      </c>
      <c r="Q349">
        <f>IF(AND('Raw Data'!E344&gt;'Raw Data'!D344, ABS('Raw Data'!E344-'Raw Data'!D344)&gt;13), 'Raw Data'!N344, 0)</f>
        <v/>
      </c>
      <c r="R349" s="2">
        <f>IF($A349, 1, 0)</f>
        <v/>
      </c>
      <c r="S349">
        <f>IF(AND('Raw Data'!D344&gt;'Raw Data'!E344, ABS('Raw Data'!E344-'Raw Data'!D344)&gt;7), 'Raw Data'!V344, 0)</f>
        <v/>
      </c>
      <c r="T349" s="2">
        <f>IF($A349, 1, 0)</f>
        <v/>
      </c>
      <c r="U349">
        <f>IF(ABS('Raw Data'!D344-'Raw Data'!E344)&lt;8, 'Raw Data'!W344, 0)</f>
        <v/>
      </c>
      <c r="V349" s="2">
        <f>IF($A349, 1, 0)</f>
        <v/>
      </c>
      <c r="W349">
        <f>IF(AND('Raw Data'!E344&gt;'Raw Data'!D344, ABS('Raw Data'!E344-'Raw Data'!D344)&gt;7), 'Raw Data'!X344, 0)</f>
        <v/>
      </c>
      <c r="X349" s="2">
        <f>IF($A349, 1, 0)</f>
        <v/>
      </c>
      <c r="Y349">
        <f>IF(AND('Raw Data'!D344&gt;'Raw Data'!E344, ABS('Raw Data'!E344-'Raw Data'!D344)&gt;3), 'Raw Data'!Y344, 0)</f>
        <v/>
      </c>
      <c r="Z349" s="2">
        <f>IF($A349, 1, 0)</f>
        <v/>
      </c>
      <c r="AA349">
        <f>IF(ABS('Raw Data'!D344-'Raw Data'!E344)&lt;4, 'Raw Data'!Z344, 0)</f>
        <v/>
      </c>
      <c r="AB349" s="2">
        <f>IF($A349, 1, 0)</f>
        <v/>
      </c>
      <c r="AC349">
        <f>IF(AND('Raw Data'!E344&gt;'Raw Data'!D344, ABS('Raw Data'!E344-'Raw Data'!D344)&gt;7), 'Raw Data'!AA344, 0)</f>
        <v/>
      </c>
      <c r="AD349" s="2">
        <f>IF($A349, 1, 0)</f>
        <v/>
      </c>
      <c r="AE349">
        <f>IF(AND('Raw Data'!D344&gt;9, 'Raw Data'!E344&gt;9), 'Raw Data'!AL344, 0)</f>
        <v/>
      </c>
      <c r="AF349" s="2">
        <f>IF($A349, 1, 0)</f>
        <v/>
      </c>
      <c r="AG349">
        <f>IF(AE349=0, 'Raw Data'!AM344, 0)</f>
        <v/>
      </c>
      <c r="AH349" s="2">
        <f>IF($A349, 1, 0)</f>
        <v/>
      </c>
      <c r="AI349">
        <f>IF(AND('Raw Data'!$D344&gt;14, 'Raw Data'!$E344&gt;14), 'Raw Data'!AN344, 0)</f>
        <v/>
      </c>
      <c r="AJ349" s="2">
        <f>IF($A349, 1, 0)</f>
        <v/>
      </c>
      <c r="AK349">
        <f>IF(AI349=0, 'Raw Data'!AO344, 0)</f>
        <v/>
      </c>
      <c r="AL349" s="2">
        <f>IF($A349, 1, 0)</f>
        <v/>
      </c>
      <c r="AM349">
        <f>IF(AND('Raw Data'!$D344&gt;19, 'Raw Data'!$E344&gt;19), 'Raw Data'!AP344, 0)</f>
        <v/>
      </c>
      <c r="AN349" s="2">
        <f>IF($A349, 1, 0)</f>
        <v/>
      </c>
      <c r="AO349">
        <f>IF(AM349=0, 'Raw Data'!AQ344, 0)</f>
        <v/>
      </c>
      <c r="AP349" s="2">
        <f>IF($A349, 1, 0)</f>
        <v/>
      </c>
      <c r="AQ349">
        <f>IF(AND('Raw Data'!$D344&gt;24, 'Raw Data'!$E344&gt;24), 'Raw Data'!AR344, 0)</f>
        <v/>
      </c>
      <c r="AR349" s="2">
        <f>IF($A349, 1, 0)</f>
        <v/>
      </c>
      <c r="AS349">
        <f>IF(AQ349=0, 'Raw Data'!AS344, 0)</f>
        <v/>
      </c>
      <c r="AT349" s="2">
        <f>IF($A349, 1, 0)</f>
        <v/>
      </c>
      <c r="AU349">
        <f>IF(AND('Raw Data'!$D344&gt;29, 'Raw Data'!$E344&gt;29), 'Raw Data'!AT344, 0)</f>
        <v/>
      </c>
      <c r="AV349" s="2">
        <f>IF($A349, 1, 0)</f>
        <v/>
      </c>
      <c r="AW349">
        <f>IF(AU349=0, 'Raw Data'!AU344, 0)</f>
        <v/>
      </c>
      <c r="AX349" s="2">
        <f>IF($A349, 1, 0)</f>
        <v/>
      </c>
      <c r="AY349">
        <f>IF(ISNUMBER('Raw Data'!D344), IF(_xlfn.XLOOKUP(SMALL('Raw Data'!K344:N344, 1), K349:Q349, K349:Q349, 0)&gt;0, SMALL('Raw Data'!K344:N344, 1), 0), 0)</f>
        <v/>
      </c>
      <c r="AZ349" s="2">
        <f>IF($A349, 1, 0)</f>
        <v/>
      </c>
      <c r="BA349">
        <f>IF(ISNUMBER('Raw Data'!D344), IF(_xlfn.XLOOKUP(SMALL('Raw Data'!K344:N344, 2), K349:Q349, K349:Q349, 0)&gt;0, SMALL('Raw Data'!K344:N344, 2), 0), 0)</f>
        <v/>
      </c>
      <c r="BB349" s="2">
        <f>IF($A349, 1, 0)</f>
        <v/>
      </c>
      <c r="BC349">
        <f>IF(ISNUMBER('Raw Data'!D344), IF(_xlfn.XLOOKUP(SMALL('Raw Data'!K344:N344, 3), K349:Q349, K349:Q349, 0)&gt;0, SMALL('Raw Data'!K344:N344, 3), 0), 0)</f>
        <v/>
      </c>
      <c r="BD349" s="2">
        <f>IF($A349, 1, 0)</f>
        <v/>
      </c>
      <c r="BE349">
        <f>IF(ISNUMBER('Raw Data'!D344), IF(_xlfn.XLOOKUP(SMALL('Raw Data'!K344:N344, 4), K349:Q349, K349:Q349, 0)&gt;0, SMALL('Raw Data'!K344:N344, 4), 0), 0)</f>
        <v/>
      </c>
      <c r="BF349" s="2">
        <f>IF($A349, 1, 0)</f>
        <v/>
      </c>
      <c r="BG349">
        <f>IF(AND('Raw Data'!I344&lt;'Raw Data'!J344, 'Raw Data'!D344&gt;'Raw Data'!E344), 'Raw Data'!I344, IF(AND('Raw Data'!J344&lt;'Raw Data'!I344, 'Raw Data'!E344&gt;'Raw Data'!D344), 'Raw Data'!J344, 0))</f>
        <v/>
      </c>
      <c r="BH349">
        <f>IF(OR(AND('Raw Data'!I344&lt;'Raw Data'!J344, 'Raw Data'!I344&gt;BH$1), AND('Raw Data'!J344&lt;'Raw Data'!I344, 'Raw Data'!J344&gt;BH$1)), 1, 0)</f>
        <v/>
      </c>
      <c r="BI349">
        <f>IF(AND(BH349, ABS('Raw Data'!D344-'Raw Data'!E344)&lt;4), 'Raw Data'!Z344, 0)</f>
        <v/>
      </c>
      <c r="BJ349">
        <f>IF('Raw Data'!F344&gt;Analysis!BJ$1, 1, 0)</f>
        <v/>
      </c>
      <c r="BK349">
        <f>IF(BJ349, AQ349, 0)</f>
        <v/>
      </c>
      <c r="BL349">
        <f>IF(AND('Raw Data'!F344&lt;Analysis!BL$1, ISBLANK('Raw Data'!F344)=FALSE), 1, 0)</f>
        <v/>
      </c>
      <c r="BM349">
        <f>IF(BL349, AS349, 0)</f>
        <v/>
      </c>
      <c r="BN349">
        <f>IF(AND('Raw Data'!F344&lt;Analysis!BN$1, ISBLANK('Raw Data'!F344)=FALSE), 1, 0)</f>
        <v/>
      </c>
      <c r="BO349">
        <f>IF(BN349, AI349, 0)</f>
        <v/>
      </c>
    </row>
    <row r="350">
      <c r="A350" s="2">
        <f>'Raw Data'!A345</f>
        <v/>
      </c>
      <c r="B350" s="2">
        <f>IF(A350, 1, 0)</f>
        <v/>
      </c>
      <c r="C350">
        <f>IF('Raw Data'!D345&lt;'Raw Data'!E345, 'Raw Data'!J345, 0)</f>
        <v/>
      </c>
      <c r="D350" s="2">
        <f>IF(A350, 1, 0)</f>
        <v/>
      </c>
      <c r="E350">
        <f>IF('Raw Data'!D345&gt;'Raw Data'!E345, 'Raw Data'!I345, 0)</f>
        <v/>
      </c>
      <c r="F350" s="2">
        <f>IF('Raw Data'!F345&gt;0, 1, 0)</f>
        <v/>
      </c>
      <c r="G350">
        <f>IF(SUM('Raw Data'!D345:E345)&lt;'Raw Data'!F345, 'Raw Data'!H345, 0)</f>
        <v/>
      </c>
      <c r="H350">
        <f>IF('Raw Data'!F345&gt;0, 1, 0)</f>
        <v/>
      </c>
      <c r="I350">
        <f>IF(SUM('Raw Data'!D345:E345)&gt;'Raw Data'!F345, 'Raw Data'!G345, 0)</f>
        <v/>
      </c>
      <c r="J350" s="2">
        <f>IF($A350, 1, 0)</f>
        <v/>
      </c>
      <c r="K350">
        <f>IF(AND('Raw Data'!D345&gt;'Raw Data'!E345, ABS('Raw Data'!D345-'Raw Data'!E345)&lt;14), 'Raw Data'!K345, 0)</f>
        <v/>
      </c>
      <c r="L350" s="2">
        <f>IF($A350, 1, 0)</f>
        <v/>
      </c>
      <c r="M350">
        <f>IF(AND('Raw Data'!D345&gt;'Raw Data'!E345, ABS('Raw Data'!D345-'Raw Data'!E345)&gt;13), 'Raw Data'!L345, 0)</f>
        <v/>
      </c>
      <c r="N350" s="2">
        <f>IF($A350, 1, 0)</f>
        <v/>
      </c>
      <c r="O350">
        <f>IF(AND('Raw Data'!E345&gt;'Raw Data'!D345, ABS('Raw Data'!E345-'Raw Data'!D345)&lt;14), 'Raw Data'!M345, 0)</f>
        <v/>
      </c>
      <c r="P350" s="2">
        <f>IF($A350, 1, 0)</f>
        <v/>
      </c>
      <c r="Q350">
        <f>IF(AND('Raw Data'!E345&gt;'Raw Data'!D345, ABS('Raw Data'!E345-'Raw Data'!D345)&gt;13), 'Raw Data'!N345, 0)</f>
        <v/>
      </c>
      <c r="R350" s="2">
        <f>IF($A350, 1, 0)</f>
        <v/>
      </c>
      <c r="S350">
        <f>IF(AND('Raw Data'!D345&gt;'Raw Data'!E345, ABS('Raw Data'!E345-'Raw Data'!D345)&gt;7), 'Raw Data'!V345, 0)</f>
        <v/>
      </c>
      <c r="T350" s="2">
        <f>IF($A350, 1, 0)</f>
        <v/>
      </c>
      <c r="U350">
        <f>IF(ABS('Raw Data'!D345-'Raw Data'!E345)&lt;8, 'Raw Data'!W345, 0)</f>
        <v/>
      </c>
      <c r="V350" s="2">
        <f>IF($A350, 1, 0)</f>
        <v/>
      </c>
      <c r="W350">
        <f>IF(AND('Raw Data'!E345&gt;'Raw Data'!D345, ABS('Raw Data'!E345-'Raw Data'!D345)&gt;7), 'Raw Data'!X345, 0)</f>
        <v/>
      </c>
      <c r="X350" s="2">
        <f>IF($A350, 1, 0)</f>
        <v/>
      </c>
      <c r="Y350">
        <f>IF(AND('Raw Data'!D345&gt;'Raw Data'!E345, ABS('Raw Data'!E345-'Raw Data'!D345)&gt;3), 'Raw Data'!Y345, 0)</f>
        <v/>
      </c>
      <c r="Z350" s="2">
        <f>IF($A350, 1, 0)</f>
        <v/>
      </c>
      <c r="AA350">
        <f>IF(ABS('Raw Data'!D345-'Raw Data'!E345)&lt;4, 'Raw Data'!Z345, 0)</f>
        <v/>
      </c>
      <c r="AB350" s="2">
        <f>IF($A350, 1, 0)</f>
        <v/>
      </c>
      <c r="AC350">
        <f>IF(AND('Raw Data'!E345&gt;'Raw Data'!D345, ABS('Raw Data'!E345-'Raw Data'!D345)&gt;7), 'Raw Data'!AA345, 0)</f>
        <v/>
      </c>
      <c r="AD350" s="2">
        <f>IF($A350, 1, 0)</f>
        <v/>
      </c>
      <c r="AE350">
        <f>IF(AND('Raw Data'!D345&gt;9, 'Raw Data'!E345&gt;9), 'Raw Data'!AL345, 0)</f>
        <v/>
      </c>
      <c r="AF350" s="2">
        <f>IF($A350, 1, 0)</f>
        <v/>
      </c>
      <c r="AG350">
        <f>IF(AE350=0, 'Raw Data'!AM345, 0)</f>
        <v/>
      </c>
      <c r="AH350" s="2">
        <f>IF($A350, 1, 0)</f>
        <v/>
      </c>
      <c r="AI350">
        <f>IF(AND('Raw Data'!$D345&gt;14, 'Raw Data'!$E345&gt;14), 'Raw Data'!AN345, 0)</f>
        <v/>
      </c>
      <c r="AJ350" s="2">
        <f>IF($A350, 1, 0)</f>
        <v/>
      </c>
      <c r="AK350">
        <f>IF(AI350=0, 'Raw Data'!AO345, 0)</f>
        <v/>
      </c>
      <c r="AL350" s="2">
        <f>IF($A350, 1, 0)</f>
        <v/>
      </c>
      <c r="AM350">
        <f>IF(AND('Raw Data'!$D345&gt;19, 'Raw Data'!$E345&gt;19), 'Raw Data'!AP345, 0)</f>
        <v/>
      </c>
      <c r="AN350" s="2">
        <f>IF($A350, 1, 0)</f>
        <v/>
      </c>
      <c r="AO350">
        <f>IF(AM350=0, 'Raw Data'!AQ345, 0)</f>
        <v/>
      </c>
      <c r="AP350" s="2">
        <f>IF($A350, 1, 0)</f>
        <v/>
      </c>
      <c r="AQ350">
        <f>IF(AND('Raw Data'!$D345&gt;24, 'Raw Data'!$E345&gt;24), 'Raw Data'!AR345, 0)</f>
        <v/>
      </c>
      <c r="AR350" s="2">
        <f>IF($A350, 1, 0)</f>
        <v/>
      </c>
      <c r="AS350">
        <f>IF(AQ350=0, 'Raw Data'!AS345, 0)</f>
        <v/>
      </c>
      <c r="AT350" s="2">
        <f>IF($A350, 1, 0)</f>
        <v/>
      </c>
      <c r="AU350">
        <f>IF(AND('Raw Data'!$D345&gt;29, 'Raw Data'!$E345&gt;29), 'Raw Data'!AT345, 0)</f>
        <v/>
      </c>
      <c r="AV350" s="2">
        <f>IF($A350, 1, 0)</f>
        <v/>
      </c>
      <c r="AW350">
        <f>IF(AU350=0, 'Raw Data'!AU345, 0)</f>
        <v/>
      </c>
      <c r="AX350" s="2">
        <f>IF($A350, 1, 0)</f>
        <v/>
      </c>
      <c r="AY350">
        <f>IF(ISNUMBER('Raw Data'!D345), IF(_xlfn.XLOOKUP(SMALL('Raw Data'!K345:N345, 1), K350:Q350, K350:Q350, 0)&gt;0, SMALL('Raw Data'!K345:N345, 1), 0), 0)</f>
        <v/>
      </c>
      <c r="AZ350" s="2">
        <f>IF($A350, 1, 0)</f>
        <v/>
      </c>
      <c r="BA350">
        <f>IF(ISNUMBER('Raw Data'!D345), IF(_xlfn.XLOOKUP(SMALL('Raw Data'!K345:N345, 2), K350:Q350, K350:Q350, 0)&gt;0, SMALL('Raw Data'!K345:N345, 2), 0), 0)</f>
        <v/>
      </c>
      <c r="BB350" s="2">
        <f>IF($A350, 1, 0)</f>
        <v/>
      </c>
      <c r="BC350">
        <f>IF(ISNUMBER('Raw Data'!D345), IF(_xlfn.XLOOKUP(SMALL('Raw Data'!K345:N345, 3), K350:Q350, K350:Q350, 0)&gt;0, SMALL('Raw Data'!K345:N345, 3), 0), 0)</f>
        <v/>
      </c>
      <c r="BD350" s="2">
        <f>IF($A350, 1, 0)</f>
        <v/>
      </c>
      <c r="BE350">
        <f>IF(ISNUMBER('Raw Data'!D345), IF(_xlfn.XLOOKUP(SMALL('Raw Data'!K345:N345, 4), K350:Q350, K350:Q350, 0)&gt;0, SMALL('Raw Data'!K345:N345, 4), 0), 0)</f>
        <v/>
      </c>
      <c r="BF350" s="2">
        <f>IF($A350, 1, 0)</f>
        <v/>
      </c>
      <c r="BG350">
        <f>IF(AND('Raw Data'!I345&lt;'Raw Data'!J345, 'Raw Data'!D345&gt;'Raw Data'!E345), 'Raw Data'!I345, IF(AND('Raw Data'!J345&lt;'Raw Data'!I345, 'Raw Data'!E345&gt;'Raw Data'!D345), 'Raw Data'!J345, 0))</f>
        <v/>
      </c>
      <c r="BH350">
        <f>IF(OR(AND('Raw Data'!I345&lt;'Raw Data'!J345, 'Raw Data'!I345&gt;BH$1), AND('Raw Data'!J345&lt;'Raw Data'!I345, 'Raw Data'!J345&gt;BH$1)), 1, 0)</f>
        <v/>
      </c>
      <c r="BI350">
        <f>IF(AND(BH350, ABS('Raw Data'!D345-'Raw Data'!E345)&lt;4), 'Raw Data'!Z345, 0)</f>
        <v/>
      </c>
      <c r="BJ350">
        <f>IF('Raw Data'!F345&gt;Analysis!BJ$1, 1, 0)</f>
        <v/>
      </c>
      <c r="BK350">
        <f>IF(BJ350, AQ350, 0)</f>
        <v/>
      </c>
      <c r="BL350">
        <f>IF(AND('Raw Data'!F345&lt;Analysis!BL$1, ISBLANK('Raw Data'!F345)=FALSE), 1, 0)</f>
        <v/>
      </c>
      <c r="BM350">
        <f>IF(BL350, AS350, 0)</f>
        <v/>
      </c>
      <c r="BN350">
        <f>IF(AND('Raw Data'!F345&lt;Analysis!BN$1, ISBLANK('Raw Data'!F345)=FALSE), 1, 0)</f>
        <v/>
      </c>
      <c r="BO350">
        <f>IF(BN350, AI350, 0)</f>
        <v/>
      </c>
    </row>
    <row r="351">
      <c r="A351" s="2">
        <f>'Raw Data'!A346</f>
        <v/>
      </c>
      <c r="B351" s="2">
        <f>IF(A351, 1, 0)</f>
        <v/>
      </c>
      <c r="C351">
        <f>IF('Raw Data'!D346&lt;'Raw Data'!E346, 'Raw Data'!J346, 0)</f>
        <v/>
      </c>
      <c r="D351" s="2">
        <f>IF(A351, 1, 0)</f>
        <v/>
      </c>
      <c r="E351">
        <f>IF('Raw Data'!D346&gt;'Raw Data'!E346, 'Raw Data'!I346, 0)</f>
        <v/>
      </c>
      <c r="F351" s="2">
        <f>IF('Raw Data'!F346&gt;0, 1, 0)</f>
        <v/>
      </c>
      <c r="G351">
        <f>IF(SUM('Raw Data'!D346:E346)&lt;'Raw Data'!F346, 'Raw Data'!H346, 0)</f>
        <v/>
      </c>
      <c r="H351">
        <f>IF('Raw Data'!F346&gt;0, 1, 0)</f>
        <v/>
      </c>
      <c r="I351">
        <f>IF(SUM('Raw Data'!D346:E346)&gt;'Raw Data'!F346, 'Raw Data'!G346, 0)</f>
        <v/>
      </c>
      <c r="J351" s="2">
        <f>IF($A351, 1, 0)</f>
        <v/>
      </c>
      <c r="K351">
        <f>IF(AND('Raw Data'!D346&gt;'Raw Data'!E346, ABS('Raw Data'!D346-'Raw Data'!E346)&lt;14), 'Raw Data'!K346, 0)</f>
        <v/>
      </c>
      <c r="L351" s="2">
        <f>IF($A351, 1, 0)</f>
        <v/>
      </c>
      <c r="M351">
        <f>IF(AND('Raw Data'!D346&gt;'Raw Data'!E346, ABS('Raw Data'!D346-'Raw Data'!E346)&gt;13), 'Raw Data'!L346, 0)</f>
        <v/>
      </c>
      <c r="N351" s="2">
        <f>IF($A351, 1, 0)</f>
        <v/>
      </c>
      <c r="O351">
        <f>IF(AND('Raw Data'!E346&gt;'Raw Data'!D346, ABS('Raw Data'!E346-'Raw Data'!D346)&lt;14), 'Raw Data'!M346, 0)</f>
        <v/>
      </c>
      <c r="P351" s="2">
        <f>IF($A351, 1, 0)</f>
        <v/>
      </c>
      <c r="Q351">
        <f>IF(AND('Raw Data'!E346&gt;'Raw Data'!D346, ABS('Raw Data'!E346-'Raw Data'!D346)&gt;13), 'Raw Data'!N346, 0)</f>
        <v/>
      </c>
      <c r="R351" s="2">
        <f>IF($A351, 1, 0)</f>
        <v/>
      </c>
      <c r="S351">
        <f>IF(AND('Raw Data'!D346&gt;'Raw Data'!E346, ABS('Raw Data'!E346-'Raw Data'!D346)&gt;7), 'Raw Data'!V346, 0)</f>
        <v/>
      </c>
      <c r="T351" s="2">
        <f>IF($A351, 1, 0)</f>
        <v/>
      </c>
      <c r="U351">
        <f>IF(ABS('Raw Data'!D346-'Raw Data'!E346)&lt;8, 'Raw Data'!W346, 0)</f>
        <v/>
      </c>
      <c r="V351" s="2">
        <f>IF($A351, 1, 0)</f>
        <v/>
      </c>
      <c r="W351">
        <f>IF(AND('Raw Data'!E346&gt;'Raw Data'!D346, ABS('Raw Data'!E346-'Raw Data'!D346)&gt;7), 'Raw Data'!X346, 0)</f>
        <v/>
      </c>
      <c r="X351" s="2">
        <f>IF($A351, 1, 0)</f>
        <v/>
      </c>
      <c r="Y351">
        <f>IF(AND('Raw Data'!D346&gt;'Raw Data'!E346, ABS('Raw Data'!E346-'Raw Data'!D346)&gt;3), 'Raw Data'!Y346, 0)</f>
        <v/>
      </c>
      <c r="Z351" s="2">
        <f>IF($A351, 1, 0)</f>
        <v/>
      </c>
      <c r="AA351">
        <f>IF(ABS('Raw Data'!D346-'Raw Data'!E346)&lt;4, 'Raw Data'!Z346, 0)</f>
        <v/>
      </c>
      <c r="AB351" s="2">
        <f>IF($A351, 1, 0)</f>
        <v/>
      </c>
      <c r="AC351">
        <f>IF(AND('Raw Data'!E346&gt;'Raw Data'!D346, ABS('Raw Data'!E346-'Raw Data'!D346)&gt;7), 'Raw Data'!AA346, 0)</f>
        <v/>
      </c>
      <c r="AD351" s="2">
        <f>IF($A351, 1, 0)</f>
        <v/>
      </c>
      <c r="AE351">
        <f>IF(AND('Raw Data'!D346&gt;9, 'Raw Data'!E346&gt;9), 'Raw Data'!AL346, 0)</f>
        <v/>
      </c>
      <c r="AF351" s="2">
        <f>IF($A351, 1, 0)</f>
        <v/>
      </c>
      <c r="AG351">
        <f>IF(AE351=0, 'Raw Data'!AM346, 0)</f>
        <v/>
      </c>
      <c r="AH351" s="2">
        <f>IF($A351, 1, 0)</f>
        <v/>
      </c>
      <c r="AI351">
        <f>IF(AND('Raw Data'!$D346&gt;14, 'Raw Data'!$E346&gt;14), 'Raw Data'!AN346, 0)</f>
        <v/>
      </c>
      <c r="AJ351" s="2">
        <f>IF($A351, 1, 0)</f>
        <v/>
      </c>
      <c r="AK351">
        <f>IF(AI351=0, 'Raw Data'!AO346, 0)</f>
        <v/>
      </c>
      <c r="AL351" s="2">
        <f>IF($A351, 1, 0)</f>
        <v/>
      </c>
      <c r="AM351">
        <f>IF(AND('Raw Data'!$D346&gt;19, 'Raw Data'!$E346&gt;19), 'Raw Data'!AP346, 0)</f>
        <v/>
      </c>
      <c r="AN351" s="2">
        <f>IF($A351, 1, 0)</f>
        <v/>
      </c>
      <c r="AO351">
        <f>IF(AM351=0, 'Raw Data'!AQ346, 0)</f>
        <v/>
      </c>
      <c r="AP351" s="2">
        <f>IF($A351, 1, 0)</f>
        <v/>
      </c>
      <c r="AQ351">
        <f>IF(AND('Raw Data'!$D346&gt;24, 'Raw Data'!$E346&gt;24), 'Raw Data'!AR346, 0)</f>
        <v/>
      </c>
      <c r="AR351" s="2">
        <f>IF($A351, 1, 0)</f>
        <v/>
      </c>
      <c r="AS351">
        <f>IF(AQ351=0, 'Raw Data'!AS346, 0)</f>
        <v/>
      </c>
      <c r="AT351" s="2">
        <f>IF($A351, 1, 0)</f>
        <v/>
      </c>
      <c r="AU351">
        <f>IF(AND('Raw Data'!$D346&gt;29, 'Raw Data'!$E346&gt;29), 'Raw Data'!AT346, 0)</f>
        <v/>
      </c>
      <c r="AV351" s="2">
        <f>IF($A351, 1, 0)</f>
        <v/>
      </c>
      <c r="AW351">
        <f>IF(AU351=0, 'Raw Data'!AU346, 0)</f>
        <v/>
      </c>
      <c r="AX351" s="2">
        <f>IF($A351, 1, 0)</f>
        <v/>
      </c>
      <c r="AY351">
        <f>IF(ISNUMBER('Raw Data'!D346), IF(_xlfn.XLOOKUP(SMALL('Raw Data'!K346:N346, 1), K351:Q351, K351:Q351, 0)&gt;0, SMALL('Raw Data'!K346:N346, 1), 0), 0)</f>
        <v/>
      </c>
      <c r="AZ351" s="2">
        <f>IF($A351, 1, 0)</f>
        <v/>
      </c>
      <c r="BA351">
        <f>IF(ISNUMBER('Raw Data'!D346), IF(_xlfn.XLOOKUP(SMALL('Raw Data'!K346:N346, 2), K351:Q351, K351:Q351, 0)&gt;0, SMALL('Raw Data'!K346:N346, 2), 0), 0)</f>
        <v/>
      </c>
      <c r="BB351" s="2">
        <f>IF($A351, 1, 0)</f>
        <v/>
      </c>
      <c r="BC351">
        <f>IF(ISNUMBER('Raw Data'!D346), IF(_xlfn.XLOOKUP(SMALL('Raw Data'!K346:N346, 3), K351:Q351, K351:Q351, 0)&gt;0, SMALL('Raw Data'!K346:N346, 3), 0), 0)</f>
        <v/>
      </c>
      <c r="BD351" s="2">
        <f>IF($A351, 1, 0)</f>
        <v/>
      </c>
      <c r="BE351">
        <f>IF(ISNUMBER('Raw Data'!D346), IF(_xlfn.XLOOKUP(SMALL('Raw Data'!K346:N346, 4), K351:Q351, K351:Q351, 0)&gt;0, SMALL('Raw Data'!K346:N346, 4), 0), 0)</f>
        <v/>
      </c>
      <c r="BF351" s="2">
        <f>IF($A351, 1, 0)</f>
        <v/>
      </c>
      <c r="BG351">
        <f>IF(AND('Raw Data'!I346&lt;'Raw Data'!J346, 'Raw Data'!D346&gt;'Raw Data'!E346), 'Raw Data'!I346, IF(AND('Raw Data'!J346&lt;'Raw Data'!I346, 'Raw Data'!E346&gt;'Raw Data'!D346), 'Raw Data'!J346, 0))</f>
        <v/>
      </c>
      <c r="BH351">
        <f>IF(OR(AND('Raw Data'!I346&lt;'Raw Data'!J346, 'Raw Data'!I346&gt;BH$1), AND('Raw Data'!J346&lt;'Raw Data'!I346, 'Raw Data'!J346&gt;BH$1)), 1, 0)</f>
        <v/>
      </c>
      <c r="BI351">
        <f>IF(AND(BH351, ABS('Raw Data'!D346-'Raw Data'!E346)&lt;4), 'Raw Data'!Z346, 0)</f>
        <v/>
      </c>
      <c r="BJ351">
        <f>IF('Raw Data'!F346&gt;Analysis!BJ$1, 1, 0)</f>
        <v/>
      </c>
      <c r="BK351">
        <f>IF(BJ351, AQ351, 0)</f>
        <v/>
      </c>
      <c r="BL351">
        <f>IF(AND('Raw Data'!F346&lt;Analysis!BL$1, ISBLANK('Raw Data'!F346)=FALSE), 1, 0)</f>
        <v/>
      </c>
      <c r="BM351">
        <f>IF(BL351, AS351, 0)</f>
        <v/>
      </c>
      <c r="BN351">
        <f>IF(AND('Raw Data'!F346&lt;Analysis!BN$1, ISBLANK('Raw Data'!F346)=FALSE), 1, 0)</f>
        <v/>
      </c>
      <c r="BO351">
        <f>IF(BN351, AI351, 0)</f>
        <v/>
      </c>
    </row>
    <row r="352">
      <c r="A352" s="2">
        <f>'Raw Data'!A347</f>
        <v/>
      </c>
      <c r="B352" s="2">
        <f>IF(A352, 1, 0)</f>
        <v/>
      </c>
      <c r="C352">
        <f>IF('Raw Data'!D347&lt;'Raw Data'!E347, 'Raw Data'!J347, 0)</f>
        <v/>
      </c>
      <c r="D352" s="2">
        <f>IF(A352, 1, 0)</f>
        <v/>
      </c>
      <c r="E352">
        <f>IF('Raw Data'!D347&gt;'Raw Data'!E347, 'Raw Data'!I347, 0)</f>
        <v/>
      </c>
      <c r="F352" s="2">
        <f>IF('Raw Data'!F347&gt;0, 1, 0)</f>
        <v/>
      </c>
      <c r="G352">
        <f>IF(SUM('Raw Data'!D347:E347)&lt;'Raw Data'!F347, 'Raw Data'!H347, 0)</f>
        <v/>
      </c>
      <c r="H352">
        <f>IF('Raw Data'!F347&gt;0, 1, 0)</f>
        <v/>
      </c>
      <c r="I352">
        <f>IF(SUM('Raw Data'!D347:E347)&gt;'Raw Data'!F347, 'Raw Data'!G347, 0)</f>
        <v/>
      </c>
      <c r="J352" s="2">
        <f>IF($A352, 1, 0)</f>
        <v/>
      </c>
      <c r="K352">
        <f>IF(AND('Raw Data'!D347&gt;'Raw Data'!E347, ABS('Raw Data'!D347-'Raw Data'!E347)&lt;14), 'Raw Data'!K347, 0)</f>
        <v/>
      </c>
      <c r="L352" s="2">
        <f>IF($A352, 1, 0)</f>
        <v/>
      </c>
      <c r="M352">
        <f>IF(AND('Raw Data'!D347&gt;'Raw Data'!E347, ABS('Raw Data'!D347-'Raw Data'!E347)&gt;13), 'Raw Data'!L347, 0)</f>
        <v/>
      </c>
      <c r="N352" s="2">
        <f>IF($A352, 1, 0)</f>
        <v/>
      </c>
      <c r="O352">
        <f>IF(AND('Raw Data'!E347&gt;'Raw Data'!D347, ABS('Raw Data'!E347-'Raw Data'!D347)&lt;14), 'Raw Data'!M347, 0)</f>
        <v/>
      </c>
      <c r="P352" s="2">
        <f>IF($A352, 1, 0)</f>
        <v/>
      </c>
      <c r="Q352">
        <f>IF(AND('Raw Data'!E347&gt;'Raw Data'!D347, ABS('Raw Data'!E347-'Raw Data'!D347)&gt;13), 'Raw Data'!N347, 0)</f>
        <v/>
      </c>
      <c r="R352" s="2">
        <f>IF($A352, 1, 0)</f>
        <v/>
      </c>
      <c r="S352">
        <f>IF(AND('Raw Data'!D347&gt;'Raw Data'!E347, ABS('Raw Data'!E347-'Raw Data'!D347)&gt;7), 'Raw Data'!V347, 0)</f>
        <v/>
      </c>
      <c r="T352" s="2">
        <f>IF($A352, 1, 0)</f>
        <v/>
      </c>
      <c r="U352">
        <f>IF(ABS('Raw Data'!D347-'Raw Data'!E347)&lt;8, 'Raw Data'!W347, 0)</f>
        <v/>
      </c>
      <c r="V352" s="2">
        <f>IF($A352, 1, 0)</f>
        <v/>
      </c>
      <c r="W352">
        <f>IF(AND('Raw Data'!E347&gt;'Raw Data'!D347, ABS('Raw Data'!E347-'Raw Data'!D347)&gt;7), 'Raw Data'!X347, 0)</f>
        <v/>
      </c>
      <c r="X352" s="2">
        <f>IF($A352, 1, 0)</f>
        <v/>
      </c>
      <c r="Y352">
        <f>IF(AND('Raw Data'!D347&gt;'Raw Data'!E347, ABS('Raw Data'!E347-'Raw Data'!D347)&gt;3), 'Raw Data'!Y347, 0)</f>
        <v/>
      </c>
      <c r="Z352" s="2">
        <f>IF($A352, 1, 0)</f>
        <v/>
      </c>
      <c r="AA352">
        <f>IF(ABS('Raw Data'!D347-'Raw Data'!E347)&lt;4, 'Raw Data'!Z347, 0)</f>
        <v/>
      </c>
      <c r="AB352" s="2">
        <f>IF($A352, 1, 0)</f>
        <v/>
      </c>
      <c r="AC352">
        <f>IF(AND('Raw Data'!E347&gt;'Raw Data'!D347, ABS('Raw Data'!E347-'Raw Data'!D347)&gt;7), 'Raw Data'!AA347, 0)</f>
        <v/>
      </c>
      <c r="AD352" s="2">
        <f>IF($A352, 1, 0)</f>
        <v/>
      </c>
      <c r="AE352">
        <f>IF(AND('Raw Data'!D347&gt;9, 'Raw Data'!E347&gt;9), 'Raw Data'!AL347, 0)</f>
        <v/>
      </c>
      <c r="AF352" s="2">
        <f>IF($A352, 1, 0)</f>
        <v/>
      </c>
      <c r="AG352">
        <f>IF(AE352=0, 'Raw Data'!AM347, 0)</f>
        <v/>
      </c>
      <c r="AH352" s="2">
        <f>IF($A352, 1, 0)</f>
        <v/>
      </c>
      <c r="AI352">
        <f>IF(AND('Raw Data'!$D347&gt;14, 'Raw Data'!$E347&gt;14), 'Raw Data'!AN347, 0)</f>
        <v/>
      </c>
      <c r="AJ352" s="2">
        <f>IF($A352, 1, 0)</f>
        <v/>
      </c>
      <c r="AK352">
        <f>IF(AI352=0, 'Raw Data'!AO347, 0)</f>
        <v/>
      </c>
      <c r="AL352" s="2">
        <f>IF($A352, 1, 0)</f>
        <v/>
      </c>
      <c r="AM352">
        <f>IF(AND('Raw Data'!$D347&gt;19, 'Raw Data'!$E347&gt;19), 'Raw Data'!AP347, 0)</f>
        <v/>
      </c>
      <c r="AN352" s="2">
        <f>IF($A352, 1, 0)</f>
        <v/>
      </c>
      <c r="AO352">
        <f>IF(AM352=0, 'Raw Data'!AQ347, 0)</f>
        <v/>
      </c>
      <c r="AP352" s="2">
        <f>IF($A352, 1, 0)</f>
        <v/>
      </c>
      <c r="AQ352">
        <f>IF(AND('Raw Data'!$D347&gt;24, 'Raw Data'!$E347&gt;24), 'Raw Data'!AR347, 0)</f>
        <v/>
      </c>
      <c r="AR352" s="2">
        <f>IF($A352, 1, 0)</f>
        <v/>
      </c>
      <c r="AS352">
        <f>IF(AQ352=0, 'Raw Data'!AS347, 0)</f>
        <v/>
      </c>
      <c r="AT352" s="2">
        <f>IF($A352, 1, 0)</f>
        <v/>
      </c>
      <c r="AU352">
        <f>IF(AND('Raw Data'!$D347&gt;29, 'Raw Data'!$E347&gt;29), 'Raw Data'!AT347, 0)</f>
        <v/>
      </c>
      <c r="AV352" s="2">
        <f>IF($A352, 1, 0)</f>
        <v/>
      </c>
      <c r="AW352">
        <f>IF(AU352=0, 'Raw Data'!AU347, 0)</f>
        <v/>
      </c>
      <c r="AX352" s="2">
        <f>IF($A352, 1, 0)</f>
        <v/>
      </c>
      <c r="AY352">
        <f>IF(ISNUMBER('Raw Data'!D347), IF(_xlfn.XLOOKUP(SMALL('Raw Data'!K347:N347, 1), K352:Q352, K352:Q352, 0)&gt;0, SMALL('Raw Data'!K347:N347, 1), 0), 0)</f>
        <v/>
      </c>
      <c r="AZ352" s="2">
        <f>IF($A352, 1, 0)</f>
        <v/>
      </c>
      <c r="BA352">
        <f>IF(ISNUMBER('Raw Data'!D347), IF(_xlfn.XLOOKUP(SMALL('Raw Data'!K347:N347, 2), K352:Q352, K352:Q352, 0)&gt;0, SMALL('Raw Data'!K347:N347, 2), 0), 0)</f>
        <v/>
      </c>
      <c r="BB352" s="2">
        <f>IF($A352, 1, 0)</f>
        <v/>
      </c>
      <c r="BC352">
        <f>IF(ISNUMBER('Raw Data'!D347), IF(_xlfn.XLOOKUP(SMALL('Raw Data'!K347:N347, 3), K352:Q352, K352:Q352, 0)&gt;0, SMALL('Raw Data'!K347:N347, 3), 0), 0)</f>
        <v/>
      </c>
      <c r="BD352" s="2">
        <f>IF($A352, 1, 0)</f>
        <v/>
      </c>
      <c r="BE352">
        <f>IF(ISNUMBER('Raw Data'!D347), IF(_xlfn.XLOOKUP(SMALL('Raw Data'!K347:N347, 4), K352:Q352, K352:Q352, 0)&gt;0, SMALL('Raw Data'!K347:N347, 4), 0), 0)</f>
        <v/>
      </c>
      <c r="BF352" s="2">
        <f>IF($A352, 1, 0)</f>
        <v/>
      </c>
      <c r="BG352">
        <f>IF(AND('Raw Data'!I347&lt;'Raw Data'!J347, 'Raw Data'!D347&gt;'Raw Data'!E347), 'Raw Data'!I347, IF(AND('Raw Data'!J347&lt;'Raw Data'!I347, 'Raw Data'!E347&gt;'Raw Data'!D347), 'Raw Data'!J347, 0))</f>
        <v/>
      </c>
      <c r="BH352">
        <f>IF(OR(AND('Raw Data'!I347&lt;'Raw Data'!J347, 'Raw Data'!I347&gt;BH$1), AND('Raw Data'!J347&lt;'Raw Data'!I347, 'Raw Data'!J347&gt;BH$1)), 1, 0)</f>
        <v/>
      </c>
      <c r="BI352">
        <f>IF(AND(BH352, ABS('Raw Data'!D347-'Raw Data'!E347)&lt;4), 'Raw Data'!Z347, 0)</f>
        <v/>
      </c>
      <c r="BJ352">
        <f>IF('Raw Data'!F347&gt;Analysis!BJ$1, 1, 0)</f>
        <v/>
      </c>
      <c r="BK352">
        <f>IF(BJ352, AQ352, 0)</f>
        <v/>
      </c>
      <c r="BL352">
        <f>IF(AND('Raw Data'!F347&lt;Analysis!BL$1, ISBLANK('Raw Data'!F347)=FALSE), 1, 0)</f>
        <v/>
      </c>
      <c r="BM352">
        <f>IF(BL352, AS352, 0)</f>
        <v/>
      </c>
      <c r="BN352">
        <f>IF(AND('Raw Data'!F347&lt;Analysis!BN$1, ISBLANK('Raw Data'!F347)=FALSE), 1, 0)</f>
        <v/>
      </c>
      <c r="BO352">
        <f>IF(BN352, AI352, 0)</f>
        <v/>
      </c>
    </row>
    <row r="353">
      <c r="A353" s="2">
        <f>'Raw Data'!A348</f>
        <v/>
      </c>
      <c r="B353" s="2">
        <f>IF(A353, 1, 0)</f>
        <v/>
      </c>
      <c r="C353">
        <f>IF('Raw Data'!D348&lt;'Raw Data'!E348, 'Raw Data'!J348, 0)</f>
        <v/>
      </c>
      <c r="D353" s="2">
        <f>IF(A353, 1, 0)</f>
        <v/>
      </c>
      <c r="E353">
        <f>IF('Raw Data'!D348&gt;'Raw Data'!E348, 'Raw Data'!I348, 0)</f>
        <v/>
      </c>
      <c r="F353" s="2">
        <f>IF('Raw Data'!F348&gt;0, 1, 0)</f>
        <v/>
      </c>
      <c r="G353">
        <f>IF(SUM('Raw Data'!D348:E348)&lt;'Raw Data'!F348, 'Raw Data'!H348, 0)</f>
        <v/>
      </c>
      <c r="H353">
        <f>IF('Raw Data'!F348&gt;0, 1, 0)</f>
        <v/>
      </c>
      <c r="I353">
        <f>IF(SUM('Raw Data'!D348:E348)&gt;'Raw Data'!F348, 'Raw Data'!G348, 0)</f>
        <v/>
      </c>
      <c r="J353" s="2">
        <f>IF($A353, 1, 0)</f>
        <v/>
      </c>
      <c r="K353">
        <f>IF(AND('Raw Data'!D348&gt;'Raw Data'!E348, ABS('Raw Data'!D348-'Raw Data'!E348)&lt;14), 'Raw Data'!K348, 0)</f>
        <v/>
      </c>
      <c r="L353" s="2">
        <f>IF($A353, 1, 0)</f>
        <v/>
      </c>
      <c r="M353">
        <f>IF(AND('Raw Data'!D348&gt;'Raw Data'!E348, ABS('Raw Data'!D348-'Raw Data'!E348)&gt;13), 'Raw Data'!L348, 0)</f>
        <v/>
      </c>
      <c r="N353" s="2">
        <f>IF($A353, 1, 0)</f>
        <v/>
      </c>
      <c r="O353">
        <f>IF(AND('Raw Data'!E348&gt;'Raw Data'!D348, ABS('Raw Data'!E348-'Raw Data'!D348)&lt;14), 'Raw Data'!M348, 0)</f>
        <v/>
      </c>
      <c r="P353" s="2">
        <f>IF($A353, 1, 0)</f>
        <v/>
      </c>
      <c r="Q353">
        <f>IF(AND('Raw Data'!E348&gt;'Raw Data'!D348, ABS('Raw Data'!E348-'Raw Data'!D348)&gt;13), 'Raw Data'!N348, 0)</f>
        <v/>
      </c>
      <c r="R353" s="2">
        <f>IF($A353, 1, 0)</f>
        <v/>
      </c>
      <c r="S353">
        <f>IF(AND('Raw Data'!D348&gt;'Raw Data'!E348, ABS('Raw Data'!E348-'Raw Data'!D348)&gt;7), 'Raw Data'!V348, 0)</f>
        <v/>
      </c>
      <c r="T353" s="2">
        <f>IF($A353, 1, 0)</f>
        <v/>
      </c>
      <c r="U353">
        <f>IF(ABS('Raw Data'!D348-'Raw Data'!E348)&lt;8, 'Raw Data'!W348, 0)</f>
        <v/>
      </c>
      <c r="V353" s="2">
        <f>IF($A353, 1, 0)</f>
        <v/>
      </c>
      <c r="W353">
        <f>IF(AND('Raw Data'!E348&gt;'Raw Data'!D348, ABS('Raw Data'!E348-'Raw Data'!D348)&gt;7), 'Raw Data'!X348, 0)</f>
        <v/>
      </c>
      <c r="X353" s="2">
        <f>IF($A353, 1, 0)</f>
        <v/>
      </c>
      <c r="Y353">
        <f>IF(AND('Raw Data'!D348&gt;'Raw Data'!E348, ABS('Raw Data'!E348-'Raw Data'!D348)&gt;3), 'Raw Data'!Y348, 0)</f>
        <v/>
      </c>
      <c r="Z353" s="2">
        <f>IF($A353, 1, 0)</f>
        <v/>
      </c>
      <c r="AA353">
        <f>IF(ABS('Raw Data'!D348-'Raw Data'!E348)&lt;4, 'Raw Data'!Z348, 0)</f>
        <v/>
      </c>
      <c r="AB353" s="2">
        <f>IF($A353, 1, 0)</f>
        <v/>
      </c>
      <c r="AC353">
        <f>IF(AND('Raw Data'!E348&gt;'Raw Data'!D348, ABS('Raw Data'!E348-'Raw Data'!D348)&gt;7), 'Raw Data'!AA348, 0)</f>
        <v/>
      </c>
      <c r="AD353" s="2">
        <f>IF($A353, 1, 0)</f>
        <v/>
      </c>
      <c r="AE353">
        <f>IF(AND('Raw Data'!D348&gt;9, 'Raw Data'!E348&gt;9), 'Raw Data'!AL348, 0)</f>
        <v/>
      </c>
      <c r="AF353" s="2">
        <f>IF($A353, 1, 0)</f>
        <v/>
      </c>
      <c r="AG353">
        <f>IF(AE353=0, 'Raw Data'!AM348, 0)</f>
        <v/>
      </c>
      <c r="AH353" s="2">
        <f>IF($A353, 1, 0)</f>
        <v/>
      </c>
      <c r="AI353">
        <f>IF(AND('Raw Data'!$D348&gt;14, 'Raw Data'!$E348&gt;14), 'Raw Data'!AN348, 0)</f>
        <v/>
      </c>
      <c r="AJ353" s="2">
        <f>IF($A353, 1, 0)</f>
        <v/>
      </c>
      <c r="AK353">
        <f>IF(AI353=0, 'Raw Data'!AO348, 0)</f>
        <v/>
      </c>
      <c r="AL353" s="2">
        <f>IF($A353, 1, 0)</f>
        <v/>
      </c>
      <c r="AM353">
        <f>IF(AND('Raw Data'!$D348&gt;19, 'Raw Data'!$E348&gt;19), 'Raw Data'!AP348, 0)</f>
        <v/>
      </c>
      <c r="AN353" s="2">
        <f>IF($A353, 1, 0)</f>
        <v/>
      </c>
      <c r="AO353">
        <f>IF(AM353=0, 'Raw Data'!AQ348, 0)</f>
        <v/>
      </c>
      <c r="AP353" s="2">
        <f>IF($A353, 1, 0)</f>
        <v/>
      </c>
      <c r="AQ353">
        <f>IF(AND('Raw Data'!$D348&gt;24, 'Raw Data'!$E348&gt;24), 'Raw Data'!AR348, 0)</f>
        <v/>
      </c>
      <c r="AR353" s="2">
        <f>IF($A353, 1, 0)</f>
        <v/>
      </c>
      <c r="AS353">
        <f>IF(AQ353=0, 'Raw Data'!AS348, 0)</f>
        <v/>
      </c>
      <c r="AT353" s="2">
        <f>IF($A353, 1, 0)</f>
        <v/>
      </c>
      <c r="AU353">
        <f>IF(AND('Raw Data'!$D348&gt;29, 'Raw Data'!$E348&gt;29), 'Raw Data'!AT348, 0)</f>
        <v/>
      </c>
      <c r="AV353" s="2">
        <f>IF($A353, 1, 0)</f>
        <v/>
      </c>
      <c r="AW353">
        <f>IF(AU353=0, 'Raw Data'!AU348, 0)</f>
        <v/>
      </c>
      <c r="AX353" s="2">
        <f>IF($A353, 1, 0)</f>
        <v/>
      </c>
      <c r="AY353">
        <f>IF(ISNUMBER('Raw Data'!D348), IF(_xlfn.XLOOKUP(SMALL('Raw Data'!K348:N348, 1), K353:Q353, K353:Q353, 0)&gt;0, SMALL('Raw Data'!K348:N348, 1), 0), 0)</f>
        <v/>
      </c>
      <c r="AZ353" s="2">
        <f>IF($A353, 1, 0)</f>
        <v/>
      </c>
      <c r="BA353">
        <f>IF(ISNUMBER('Raw Data'!D348), IF(_xlfn.XLOOKUP(SMALL('Raw Data'!K348:N348, 2), K353:Q353, K353:Q353, 0)&gt;0, SMALL('Raw Data'!K348:N348, 2), 0), 0)</f>
        <v/>
      </c>
      <c r="BB353" s="2">
        <f>IF($A353, 1, 0)</f>
        <v/>
      </c>
      <c r="BC353">
        <f>IF(ISNUMBER('Raw Data'!D348), IF(_xlfn.XLOOKUP(SMALL('Raw Data'!K348:N348, 3), K353:Q353, K353:Q353, 0)&gt;0, SMALL('Raw Data'!K348:N348, 3), 0), 0)</f>
        <v/>
      </c>
      <c r="BD353" s="2">
        <f>IF($A353, 1, 0)</f>
        <v/>
      </c>
      <c r="BE353">
        <f>IF(ISNUMBER('Raw Data'!D348), IF(_xlfn.XLOOKUP(SMALL('Raw Data'!K348:N348, 4), K353:Q353, K353:Q353, 0)&gt;0, SMALL('Raw Data'!K348:N348, 4), 0), 0)</f>
        <v/>
      </c>
      <c r="BF353" s="2">
        <f>IF($A353, 1, 0)</f>
        <v/>
      </c>
      <c r="BG353">
        <f>IF(AND('Raw Data'!I348&lt;'Raw Data'!J348, 'Raw Data'!D348&gt;'Raw Data'!E348), 'Raw Data'!I348, IF(AND('Raw Data'!J348&lt;'Raw Data'!I348, 'Raw Data'!E348&gt;'Raw Data'!D348), 'Raw Data'!J348, 0))</f>
        <v/>
      </c>
      <c r="BH353">
        <f>IF(OR(AND('Raw Data'!I348&lt;'Raw Data'!J348, 'Raw Data'!I348&gt;BH$1), AND('Raw Data'!J348&lt;'Raw Data'!I348, 'Raw Data'!J348&gt;BH$1)), 1, 0)</f>
        <v/>
      </c>
      <c r="BI353">
        <f>IF(AND(BH353, ABS('Raw Data'!D348-'Raw Data'!E348)&lt;4), 'Raw Data'!Z348, 0)</f>
        <v/>
      </c>
      <c r="BJ353">
        <f>IF('Raw Data'!F348&gt;Analysis!BJ$1, 1, 0)</f>
        <v/>
      </c>
      <c r="BK353">
        <f>IF(BJ353, AQ353, 0)</f>
        <v/>
      </c>
      <c r="BL353">
        <f>IF(AND('Raw Data'!F348&lt;Analysis!BL$1, ISBLANK('Raw Data'!F348)=FALSE), 1, 0)</f>
        <v/>
      </c>
      <c r="BM353">
        <f>IF(BL353, AS353, 0)</f>
        <v/>
      </c>
      <c r="BN353">
        <f>IF(AND('Raw Data'!F348&lt;Analysis!BN$1, ISBLANK('Raw Data'!F348)=FALSE), 1, 0)</f>
        <v/>
      </c>
      <c r="BO353">
        <f>IF(BN353, AI353, 0)</f>
        <v/>
      </c>
    </row>
    <row r="354">
      <c r="A354" s="2">
        <f>'Raw Data'!A349</f>
        <v/>
      </c>
      <c r="B354" s="2">
        <f>IF(A354, 1, 0)</f>
        <v/>
      </c>
      <c r="C354">
        <f>IF('Raw Data'!D349&lt;'Raw Data'!E349, 'Raw Data'!J349, 0)</f>
        <v/>
      </c>
      <c r="D354" s="2">
        <f>IF(A354, 1, 0)</f>
        <v/>
      </c>
      <c r="E354">
        <f>IF('Raw Data'!D349&gt;'Raw Data'!E349, 'Raw Data'!I349, 0)</f>
        <v/>
      </c>
      <c r="F354" s="2">
        <f>IF('Raw Data'!F349&gt;0, 1, 0)</f>
        <v/>
      </c>
      <c r="G354">
        <f>IF(SUM('Raw Data'!D349:E349)&lt;'Raw Data'!F349, 'Raw Data'!H349, 0)</f>
        <v/>
      </c>
      <c r="H354">
        <f>IF('Raw Data'!F349&gt;0, 1, 0)</f>
        <v/>
      </c>
      <c r="I354">
        <f>IF(SUM('Raw Data'!D349:E349)&gt;'Raw Data'!F349, 'Raw Data'!G349, 0)</f>
        <v/>
      </c>
      <c r="J354" s="2">
        <f>IF($A354, 1, 0)</f>
        <v/>
      </c>
      <c r="K354">
        <f>IF(AND('Raw Data'!D349&gt;'Raw Data'!E349, ABS('Raw Data'!D349-'Raw Data'!E349)&lt;14), 'Raw Data'!K349, 0)</f>
        <v/>
      </c>
      <c r="L354" s="2">
        <f>IF($A354, 1, 0)</f>
        <v/>
      </c>
      <c r="M354">
        <f>IF(AND('Raw Data'!D349&gt;'Raw Data'!E349, ABS('Raw Data'!D349-'Raw Data'!E349)&gt;13), 'Raw Data'!L349, 0)</f>
        <v/>
      </c>
      <c r="N354" s="2">
        <f>IF($A354, 1, 0)</f>
        <v/>
      </c>
      <c r="O354">
        <f>IF(AND('Raw Data'!E349&gt;'Raw Data'!D349, ABS('Raw Data'!E349-'Raw Data'!D349)&lt;14), 'Raw Data'!M349, 0)</f>
        <v/>
      </c>
      <c r="P354" s="2">
        <f>IF($A354, 1, 0)</f>
        <v/>
      </c>
      <c r="Q354">
        <f>IF(AND('Raw Data'!E349&gt;'Raw Data'!D349, ABS('Raw Data'!E349-'Raw Data'!D349)&gt;13), 'Raw Data'!N349, 0)</f>
        <v/>
      </c>
      <c r="R354" s="2">
        <f>IF($A354, 1, 0)</f>
        <v/>
      </c>
      <c r="S354">
        <f>IF(AND('Raw Data'!D349&gt;'Raw Data'!E349, ABS('Raw Data'!E349-'Raw Data'!D349)&gt;7), 'Raw Data'!V349, 0)</f>
        <v/>
      </c>
      <c r="T354" s="2">
        <f>IF($A354, 1, 0)</f>
        <v/>
      </c>
      <c r="U354">
        <f>IF(ABS('Raw Data'!D349-'Raw Data'!E349)&lt;8, 'Raw Data'!W349, 0)</f>
        <v/>
      </c>
      <c r="V354" s="2">
        <f>IF($A354, 1, 0)</f>
        <v/>
      </c>
      <c r="W354">
        <f>IF(AND('Raw Data'!E349&gt;'Raw Data'!D349, ABS('Raw Data'!E349-'Raw Data'!D349)&gt;7), 'Raw Data'!X349, 0)</f>
        <v/>
      </c>
      <c r="X354" s="2">
        <f>IF($A354, 1, 0)</f>
        <v/>
      </c>
      <c r="Y354">
        <f>IF(AND('Raw Data'!D349&gt;'Raw Data'!E349, ABS('Raw Data'!E349-'Raw Data'!D349)&gt;3), 'Raw Data'!Y349, 0)</f>
        <v/>
      </c>
      <c r="Z354" s="2">
        <f>IF($A354, 1, 0)</f>
        <v/>
      </c>
      <c r="AA354">
        <f>IF(ABS('Raw Data'!D349-'Raw Data'!E349)&lt;4, 'Raw Data'!Z349, 0)</f>
        <v/>
      </c>
      <c r="AB354" s="2">
        <f>IF($A354, 1, 0)</f>
        <v/>
      </c>
      <c r="AC354">
        <f>IF(AND('Raw Data'!E349&gt;'Raw Data'!D349, ABS('Raw Data'!E349-'Raw Data'!D349)&gt;7), 'Raw Data'!AA349, 0)</f>
        <v/>
      </c>
      <c r="AD354" s="2">
        <f>IF($A354, 1, 0)</f>
        <v/>
      </c>
      <c r="AE354">
        <f>IF(AND('Raw Data'!D349&gt;9, 'Raw Data'!E349&gt;9), 'Raw Data'!AL349, 0)</f>
        <v/>
      </c>
      <c r="AF354" s="2">
        <f>IF($A354, 1, 0)</f>
        <v/>
      </c>
      <c r="AG354">
        <f>IF(AE354=0, 'Raw Data'!AM349, 0)</f>
        <v/>
      </c>
      <c r="AH354" s="2">
        <f>IF($A354, 1, 0)</f>
        <v/>
      </c>
      <c r="AI354">
        <f>IF(AND('Raw Data'!$D349&gt;14, 'Raw Data'!$E349&gt;14), 'Raw Data'!AN349, 0)</f>
        <v/>
      </c>
      <c r="AJ354" s="2">
        <f>IF($A354, 1, 0)</f>
        <v/>
      </c>
      <c r="AK354">
        <f>IF(AI354=0, 'Raw Data'!AO349, 0)</f>
        <v/>
      </c>
      <c r="AL354" s="2">
        <f>IF($A354, 1, 0)</f>
        <v/>
      </c>
      <c r="AM354">
        <f>IF(AND('Raw Data'!$D349&gt;19, 'Raw Data'!$E349&gt;19), 'Raw Data'!AP349, 0)</f>
        <v/>
      </c>
      <c r="AN354" s="2">
        <f>IF($A354, 1, 0)</f>
        <v/>
      </c>
      <c r="AO354">
        <f>IF(AM354=0, 'Raw Data'!AQ349, 0)</f>
        <v/>
      </c>
      <c r="AP354" s="2">
        <f>IF($A354, 1, 0)</f>
        <v/>
      </c>
      <c r="AQ354">
        <f>IF(AND('Raw Data'!$D349&gt;24, 'Raw Data'!$E349&gt;24), 'Raw Data'!AR349, 0)</f>
        <v/>
      </c>
      <c r="AR354" s="2">
        <f>IF($A354, 1, 0)</f>
        <v/>
      </c>
      <c r="AS354">
        <f>IF(AQ354=0, 'Raw Data'!AS349, 0)</f>
        <v/>
      </c>
      <c r="AT354" s="2">
        <f>IF($A354, 1, 0)</f>
        <v/>
      </c>
      <c r="AU354">
        <f>IF(AND('Raw Data'!$D349&gt;29, 'Raw Data'!$E349&gt;29), 'Raw Data'!AT349, 0)</f>
        <v/>
      </c>
      <c r="AV354" s="2">
        <f>IF($A354, 1, 0)</f>
        <v/>
      </c>
      <c r="AW354">
        <f>IF(AU354=0, 'Raw Data'!AU349, 0)</f>
        <v/>
      </c>
      <c r="AX354" s="2">
        <f>IF($A354, 1, 0)</f>
        <v/>
      </c>
      <c r="AY354">
        <f>IF(ISNUMBER('Raw Data'!D349), IF(_xlfn.XLOOKUP(SMALL('Raw Data'!K349:N349, 1), K354:Q354, K354:Q354, 0)&gt;0, SMALL('Raw Data'!K349:N349, 1), 0), 0)</f>
        <v/>
      </c>
      <c r="AZ354" s="2">
        <f>IF($A354, 1, 0)</f>
        <v/>
      </c>
      <c r="BA354">
        <f>IF(ISNUMBER('Raw Data'!D349), IF(_xlfn.XLOOKUP(SMALL('Raw Data'!K349:N349, 2), K354:Q354, K354:Q354, 0)&gt;0, SMALL('Raw Data'!K349:N349, 2), 0), 0)</f>
        <v/>
      </c>
      <c r="BB354" s="2">
        <f>IF($A354, 1, 0)</f>
        <v/>
      </c>
      <c r="BC354">
        <f>IF(ISNUMBER('Raw Data'!D349), IF(_xlfn.XLOOKUP(SMALL('Raw Data'!K349:N349, 3), K354:Q354, K354:Q354, 0)&gt;0, SMALL('Raw Data'!K349:N349, 3), 0), 0)</f>
        <v/>
      </c>
      <c r="BD354" s="2">
        <f>IF($A354, 1, 0)</f>
        <v/>
      </c>
      <c r="BE354">
        <f>IF(ISNUMBER('Raw Data'!D349), IF(_xlfn.XLOOKUP(SMALL('Raw Data'!K349:N349, 4), K354:Q354, K354:Q354, 0)&gt;0, SMALL('Raw Data'!K349:N349, 4), 0), 0)</f>
        <v/>
      </c>
      <c r="BF354" s="2">
        <f>IF($A354, 1, 0)</f>
        <v/>
      </c>
      <c r="BG354">
        <f>IF(AND('Raw Data'!I349&lt;'Raw Data'!J349, 'Raw Data'!D349&gt;'Raw Data'!E349), 'Raw Data'!I349, IF(AND('Raw Data'!J349&lt;'Raw Data'!I349, 'Raw Data'!E349&gt;'Raw Data'!D349), 'Raw Data'!J349, 0))</f>
        <v/>
      </c>
      <c r="BH354">
        <f>IF(OR(AND('Raw Data'!I349&lt;'Raw Data'!J349, 'Raw Data'!I349&gt;BH$1), AND('Raw Data'!J349&lt;'Raw Data'!I349, 'Raw Data'!J349&gt;BH$1)), 1, 0)</f>
        <v/>
      </c>
      <c r="BI354">
        <f>IF(AND(BH354, ABS('Raw Data'!D349-'Raw Data'!E349)&lt;4), 'Raw Data'!Z349, 0)</f>
        <v/>
      </c>
      <c r="BJ354">
        <f>IF('Raw Data'!F349&gt;Analysis!BJ$1, 1, 0)</f>
        <v/>
      </c>
      <c r="BK354">
        <f>IF(BJ354, AQ354, 0)</f>
        <v/>
      </c>
      <c r="BL354">
        <f>IF(AND('Raw Data'!F349&lt;Analysis!BL$1, ISBLANK('Raw Data'!F349)=FALSE), 1, 0)</f>
        <v/>
      </c>
      <c r="BM354">
        <f>IF(BL354, AS354, 0)</f>
        <v/>
      </c>
      <c r="BN354">
        <f>IF(AND('Raw Data'!F349&lt;Analysis!BN$1, ISBLANK('Raw Data'!F349)=FALSE), 1, 0)</f>
        <v/>
      </c>
      <c r="BO354">
        <f>IF(BN354, AI354, 0)</f>
        <v/>
      </c>
    </row>
    <row r="355">
      <c r="A355" s="2">
        <f>'Raw Data'!A350</f>
        <v/>
      </c>
      <c r="B355" s="2">
        <f>IF(A355, 1, 0)</f>
        <v/>
      </c>
      <c r="C355">
        <f>IF('Raw Data'!D350&lt;'Raw Data'!E350, 'Raw Data'!J350, 0)</f>
        <v/>
      </c>
      <c r="D355" s="2">
        <f>IF(A355, 1, 0)</f>
        <v/>
      </c>
      <c r="E355">
        <f>IF('Raw Data'!D350&gt;'Raw Data'!E350, 'Raw Data'!I350, 0)</f>
        <v/>
      </c>
      <c r="F355" s="2">
        <f>IF('Raw Data'!F350&gt;0, 1, 0)</f>
        <v/>
      </c>
      <c r="G355">
        <f>IF(SUM('Raw Data'!D350:E350)&lt;'Raw Data'!F350, 'Raw Data'!H350, 0)</f>
        <v/>
      </c>
      <c r="H355">
        <f>IF('Raw Data'!F350&gt;0, 1, 0)</f>
        <v/>
      </c>
      <c r="I355">
        <f>IF(SUM('Raw Data'!D350:E350)&gt;'Raw Data'!F350, 'Raw Data'!G350, 0)</f>
        <v/>
      </c>
      <c r="J355" s="2">
        <f>IF($A355, 1, 0)</f>
        <v/>
      </c>
      <c r="K355">
        <f>IF(AND('Raw Data'!D350&gt;'Raw Data'!E350, ABS('Raw Data'!D350-'Raw Data'!E350)&lt;14), 'Raw Data'!K350, 0)</f>
        <v/>
      </c>
      <c r="L355" s="2">
        <f>IF($A355, 1, 0)</f>
        <v/>
      </c>
      <c r="M355">
        <f>IF(AND('Raw Data'!D350&gt;'Raw Data'!E350, ABS('Raw Data'!D350-'Raw Data'!E350)&gt;13), 'Raw Data'!L350, 0)</f>
        <v/>
      </c>
      <c r="N355" s="2">
        <f>IF($A355, 1, 0)</f>
        <v/>
      </c>
      <c r="O355">
        <f>IF(AND('Raw Data'!E350&gt;'Raw Data'!D350, ABS('Raw Data'!E350-'Raw Data'!D350)&lt;14), 'Raw Data'!M350, 0)</f>
        <v/>
      </c>
      <c r="P355" s="2">
        <f>IF($A355, 1, 0)</f>
        <v/>
      </c>
      <c r="Q355">
        <f>IF(AND('Raw Data'!E350&gt;'Raw Data'!D350, ABS('Raw Data'!E350-'Raw Data'!D350)&gt;13), 'Raw Data'!N350, 0)</f>
        <v/>
      </c>
      <c r="R355" s="2">
        <f>IF($A355, 1, 0)</f>
        <v/>
      </c>
      <c r="S355">
        <f>IF(AND('Raw Data'!D350&gt;'Raw Data'!E350, ABS('Raw Data'!E350-'Raw Data'!D350)&gt;7), 'Raw Data'!V350, 0)</f>
        <v/>
      </c>
      <c r="T355" s="2">
        <f>IF($A355, 1, 0)</f>
        <v/>
      </c>
      <c r="U355">
        <f>IF(ABS('Raw Data'!D350-'Raw Data'!E350)&lt;8, 'Raw Data'!W350, 0)</f>
        <v/>
      </c>
      <c r="V355" s="2">
        <f>IF($A355, 1, 0)</f>
        <v/>
      </c>
      <c r="W355">
        <f>IF(AND('Raw Data'!E350&gt;'Raw Data'!D350, ABS('Raw Data'!E350-'Raw Data'!D350)&gt;7), 'Raw Data'!X350, 0)</f>
        <v/>
      </c>
      <c r="X355" s="2">
        <f>IF($A355, 1, 0)</f>
        <v/>
      </c>
      <c r="Y355">
        <f>IF(AND('Raw Data'!D350&gt;'Raw Data'!E350, ABS('Raw Data'!E350-'Raw Data'!D350)&gt;3), 'Raw Data'!Y350, 0)</f>
        <v/>
      </c>
      <c r="Z355" s="2">
        <f>IF($A355, 1, 0)</f>
        <v/>
      </c>
      <c r="AA355">
        <f>IF(ABS('Raw Data'!D350-'Raw Data'!E350)&lt;4, 'Raw Data'!Z350, 0)</f>
        <v/>
      </c>
      <c r="AB355" s="2">
        <f>IF($A355, 1, 0)</f>
        <v/>
      </c>
      <c r="AC355">
        <f>IF(AND('Raw Data'!E350&gt;'Raw Data'!D350, ABS('Raw Data'!E350-'Raw Data'!D350)&gt;7), 'Raw Data'!AA350, 0)</f>
        <v/>
      </c>
      <c r="AD355" s="2">
        <f>IF($A355, 1, 0)</f>
        <v/>
      </c>
      <c r="AE355">
        <f>IF(AND('Raw Data'!D350&gt;9, 'Raw Data'!E350&gt;9), 'Raw Data'!AL350, 0)</f>
        <v/>
      </c>
      <c r="AF355" s="2">
        <f>IF($A355, 1, 0)</f>
        <v/>
      </c>
      <c r="AG355">
        <f>IF(AE355=0, 'Raw Data'!AM350, 0)</f>
        <v/>
      </c>
      <c r="AH355" s="2">
        <f>IF($A355, 1, 0)</f>
        <v/>
      </c>
      <c r="AI355">
        <f>IF(AND('Raw Data'!$D350&gt;14, 'Raw Data'!$E350&gt;14), 'Raw Data'!AN350, 0)</f>
        <v/>
      </c>
      <c r="AJ355" s="2">
        <f>IF($A355, 1, 0)</f>
        <v/>
      </c>
      <c r="AK355">
        <f>IF(AI355=0, 'Raw Data'!AO350, 0)</f>
        <v/>
      </c>
      <c r="AL355" s="2">
        <f>IF($A355, 1, 0)</f>
        <v/>
      </c>
      <c r="AM355">
        <f>IF(AND('Raw Data'!$D350&gt;19, 'Raw Data'!$E350&gt;19), 'Raw Data'!AP350, 0)</f>
        <v/>
      </c>
      <c r="AN355" s="2">
        <f>IF($A355, 1, 0)</f>
        <v/>
      </c>
      <c r="AO355">
        <f>IF(AM355=0, 'Raw Data'!AQ350, 0)</f>
        <v/>
      </c>
      <c r="AP355" s="2">
        <f>IF($A355, 1, 0)</f>
        <v/>
      </c>
      <c r="AQ355">
        <f>IF(AND('Raw Data'!$D350&gt;24, 'Raw Data'!$E350&gt;24), 'Raw Data'!AR350, 0)</f>
        <v/>
      </c>
      <c r="AR355" s="2">
        <f>IF($A355, 1, 0)</f>
        <v/>
      </c>
      <c r="AS355">
        <f>IF(AQ355=0, 'Raw Data'!AS350, 0)</f>
        <v/>
      </c>
      <c r="AT355" s="2">
        <f>IF($A355, 1, 0)</f>
        <v/>
      </c>
      <c r="AU355">
        <f>IF(AND('Raw Data'!$D350&gt;29, 'Raw Data'!$E350&gt;29), 'Raw Data'!AT350, 0)</f>
        <v/>
      </c>
      <c r="AV355" s="2">
        <f>IF($A355, 1, 0)</f>
        <v/>
      </c>
      <c r="AW355">
        <f>IF(AU355=0, 'Raw Data'!AU350, 0)</f>
        <v/>
      </c>
      <c r="AX355" s="2">
        <f>IF($A355, 1, 0)</f>
        <v/>
      </c>
      <c r="AY355">
        <f>IF(ISNUMBER('Raw Data'!D350), IF(_xlfn.XLOOKUP(SMALL('Raw Data'!K350:N350, 1), K355:Q355, K355:Q355, 0)&gt;0, SMALL('Raw Data'!K350:N350, 1), 0), 0)</f>
        <v/>
      </c>
      <c r="AZ355" s="2">
        <f>IF($A355, 1, 0)</f>
        <v/>
      </c>
      <c r="BA355">
        <f>IF(ISNUMBER('Raw Data'!D350), IF(_xlfn.XLOOKUP(SMALL('Raw Data'!K350:N350, 2), K355:Q355, K355:Q355, 0)&gt;0, SMALL('Raw Data'!K350:N350, 2), 0), 0)</f>
        <v/>
      </c>
      <c r="BB355" s="2">
        <f>IF($A355, 1, 0)</f>
        <v/>
      </c>
      <c r="BC355">
        <f>IF(ISNUMBER('Raw Data'!D350), IF(_xlfn.XLOOKUP(SMALL('Raw Data'!K350:N350, 3), K355:Q355, K355:Q355, 0)&gt;0, SMALL('Raw Data'!K350:N350, 3), 0), 0)</f>
        <v/>
      </c>
      <c r="BD355" s="2">
        <f>IF($A355, 1, 0)</f>
        <v/>
      </c>
      <c r="BE355">
        <f>IF(ISNUMBER('Raw Data'!D350), IF(_xlfn.XLOOKUP(SMALL('Raw Data'!K350:N350, 4), K355:Q355, K355:Q355, 0)&gt;0, SMALL('Raw Data'!K350:N350, 4), 0), 0)</f>
        <v/>
      </c>
      <c r="BF355" s="2">
        <f>IF($A355, 1, 0)</f>
        <v/>
      </c>
      <c r="BG355">
        <f>IF(AND('Raw Data'!I350&lt;'Raw Data'!J350, 'Raw Data'!D350&gt;'Raw Data'!E350), 'Raw Data'!I350, IF(AND('Raw Data'!J350&lt;'Raw Data'!I350, 'Raw Data'!E350&gt;'Raw Data'!D350), 'Raw Data'!J350, 0))</f>
        <v/>
      </c>
      <c r="BH355">
        <f>IF(OR(AND('Raw Data'!I350&lt;'Raw Data'!J350, 'Raw Data'!I350&gt;BH$1), AND('Raw Data'!J350&lt;'Raw Data'!I350, 'Raw Data'!J350&gt;BH$1)), 1, 0)</f>
        <v/>
      </c>
      <c r="BI355">
        <f>IF(AND(BH355, ABS('Raw Data'!D350-'Raw Data'!E350)&lt;4), 'Raw Data'!Z350, 0)</f>
        <v/>
      </c>
      <c r="BJ355">
        <f>IF('Raw Data'!F350&gt;Analysis!BJ$1, 1, 0)</f>
        <v/>
      </c>
      <c r="BK355">
        <f>IF(BJ355, AQ355, 0)</f>
        <v/>
      </c>
      <c r="BL355">
        <f>IF(AND('Raw Data'!F350&lt;Analysis!BL$1, ISBLANK('Raw Data'!F350)=FALSE), 1, 0)</f>
        <v/>
      </c>
      <c r="BM355">
        <f>IF(BL355, AS355, 0)</f>
        <v/>
      </c>
      <c r="BN355">
        <f>IF(AND('Raw Data'!F350&lt;Analysis!BN$1, ISBLANK('Raw Data'!F350)=FALSE), 1, 0)</f>
        <v/>
      </c>
      <c r="BO355">
        <f>IF(BN355, AI355, 0)</f>
        <v/>
      </c>
    </row>
    <row r="356">
      <c r="A356" s="2">
        <f>'Raw Data'!A351</f>
        <v/>
      </c>
      <c r="B356" s="2">
        <f>IF(A356, 1, 0)</f>
        <v/>
      </c>
      <c r="C356">
        <f>IF('Raw Data'!D351&lt;'Raw Data'!E351, 'Raw Data'!J351, 0)</f>
        <v/>
      </c>
      <c r="D356" s="2">
        <f>IF(A356, 1, 0)</f>
        <v/>
      </c>
      <c r="E356">
        <f>IF('Raw Data'!D351&gt;'Raw Data'!E351, 'Raw Data'!I351, 0)</f>
        <v/>
      </c>
      <c r="F356" s="2">
        <f>IF('Raw Data'!F351&gt;0, 1, 0)</f>
        <v/>
      </c>
      <c r="G356">
        <f>IF(SUM('Raw Data'!D351:E351)&lt;'Raw Data'!F351, 'Raw Data'!H351, 0)</f>
        <v/>
      </c>
      <c r="H356">
        <f>IF('Raw Data'!F351&gt;0, 1, 0)</f>
        <v/>
      </c>
      <c r="I356">
        <f>IF(SUM('Raw Data'!D351:E351)&gt;'Raw Data'!F351, 'Raw Data'!G351, 0)</f>
        <v/>
      </c>
      <c r="J356" s="2">
        <f>IF($A356, 1, 0)</f>
        <v/>
      </c>
      <c r="K356">
        <f>IF(AND('Raw Data'!D351&gt;'Raw Data'!E351, ABS('Raw Data'!D351-'Raw Data'!E351)&lt;14), 'Raw Data'!K351, 0)</f>
        <v/>
      </c>
      <c r="L356" s="2">
        <f>IF($A356, 1, 0)</f>
        <v/>
      </c>
      <c r="M356">
        <f>IF(AND('Raw Data'!D351&gt;'Raw Data'!E351, ABS('Raw Data'!D351-'Raw Data'!E351)&gt;13), 'Raw Data'!L351, 0)</f>
        <v/>
      </c>
      <c r="N356" s="2">
        <f>IF($A356, 1, 0)</f>
        <v/>
      </c>
      <c r="O356">
        <f>IF(AND('Raw Data'!E351&gt;'Raw Data'!D351, ABS('Raw Data'!E351-'Raw Data'!D351)&lt;14), 'Raw Data'!M351, 0)</f>
        <v/>
      </c>
      <c r="P356" s="2">
        <f>IF($A356, 1, 0)</f>
        <v/>
      </c>
      <c r="Q356">
        <f>IF(AND('Raw Data'!E351&gt;'Raw Data'!D351, ABS('Raw Data'!E351-'Raw Data'!D351)&gt;13), 'Raw Data'!N351, 0)</f>
        <v/>
      </c>
      <c r="R356" s="2">
        <f>IF($A356, 1, 0)</f>
        <v/>
      </c>
      <c r="S356">
        <f>IF(AND('Raw Data'!D351&gt;'Raw Data'!E351, ABS('Raw Data'!E351-'Raw Data'!D351)&gt;7), 'Raw Data'!V351, 0)</f>
        <v/>
      </c>
      <c r="T356" s="2">
        <f>IF($A356, 1, 0)</f>
        <v/>
      </c>
      <c r="U356">
        <f>IF(ABS('Raw Data'!D351-'Raw Data'!E351)&lt;8, 'Raw Data'!W351, 0)</f>
        <v/>
      </c>
      <c r="V356" s="2">
        <f>IF($A356, 1, 0)</f>
        <v/>
      </c>
      <c r="W356">
        <f>IF(AND('Raw Data'!E351&gt;'Raw Data'!D351, ABS('Raw Data'!E351-'Raw Data'!D351)&gt;7), 'Raw Data'!X351, 0)</f>
        <v/>
      </c>
      <c r="X356" s="2">
        <f>IF($A356, 1, 0)</f>
        <v/>
      </c>
      <c r="Y356">
        <f>IF(AND('Raw Data'!D351&gt;'Raw Data'!E351, ABS('Raw Data'!E351-'Raw Data'!D351)&gt;3), 'Raw Data'!Y351, 0)</f>
        <v/>
      </c>
      <c r="Z356" s="2">
        <f>IF($A356, 1, 0)</f>
        <v/>
      </c>
      <c r="AA356">
        <f>IF(ABS('Raw Data'!D351-'Raw Data'!E351)&lt;4, 'Raw Data'!Z351, 0)</f>
        <v/>
      </c>
      <c r="AB356" s="2">
        <f>IF($A356, 1, 0)</f>
        <v/>
      </c>
      <c r="AC356">
        <f>IF(AND('Raw Data'!E351&gt;'Raw Data'!D351, ABS('Raw Data'!E351-'Raw Data'!D351)&gt;7), 'Raw Data'!AA351, 0)</f>
        <v/>
      </c>
      <c r="AD356" s="2">
        <f>IF($A356, 1, 0)</f>
        <v/>
      </c>
      <c r="AE356">
        <f>IF(AND('Raw Data'!D351&gt;9, 'Raw Data'!E351&gt;9), 'Raw Data'!AL351, 0)</f>
        <v/>
      </c>
      <c r="AF356" s="2">
        <f>IF($A356, 1, 0)</f>
        <v/>
      </c>
      <c r="AG356">
        <f>IF(AE356=0, 'Raw Data'!AM351, 0)</f>
        <v/>
      </c>
      <c r="AH356" s="2">
        <f>IF($A356, 1, 0)</f>
        <v/>
      </c>
      <c r="AI356">
        <f>IF(AND('Raw Data'!$D351&gt;14, 'Raw Data'!$E351&gt;14), 'Raw Data'!AN351, 0)</f>
        <v/>
      </c>
      <c r="AJ356" s="2">
        <f>IF($A356, 1, 0)</f>
        <v/>
      </c>
      <c r="AK356">
        <f>IF(AI356=0, 'Raw Data'!AO351, 0)</f>
        <v/>
      </c>
      <c r="AL356" s="2">
        <f>IF($A356, 1, 0)</f>
        <v/>
      </c>
      <c r="AM356">
        <f>IF(AND('Raw Data'!$D351&gt;19, 'Raw Data'!$E351&gt;19), 'Raw Data'!AP351, 0)</f>
        <v/>
      </c>
      <c r="AN356" s="2">
        <f>IF($A356, 1, 0)</f>
        <v/>
      </c>
      <c r="AO356">
        <f>IF(AM356=0, 'Raw Data'!AQ351, 0)</f>
        <v/>
      </c>
      <c r="AP356" s="2">
        <f>IF($A356, 1, 0)</f>
        <v/>
      </c>
      <c r="AQ356">
        <f>IF(AND('Raw Data'!$D351&gt;24, 'Raw Data'!$E351&gt;24), 'Raw Data'!AR351, 0)</f>
        <v/>
      </c>
      <c r="AR356" s="2">
        <f>IF($A356, 1, 0)</f>
        <v/>
      </c>
      <c r="AS356">
        <f>IF(AQ356=0, 'Raw Data'!AS351, 0)</f>
        <v/>
      </c>
      <c r="AT356" s="2">
        <f>IF($A356, 1, 0)</f>
        <v/>
      </c>
      <c r="AU356">
        <f>IF(AND('Raw Data'!$D351&gt;29, 'Raw Data'!$E351&gt;29), 'Raw Data'!AT351, 0)</f>
        <v/>
      </c>
      <c r="AV356" s="2">
        <f>IF($A356, 1, 0)</f>
        <v/>
      </c>
      <c r="AW356">
        <f>IF(AU356=0, 'Raw Data'!AU351, 0)</f>
        <v/>
      </c>
      <c r="AX356" s="2">
        <f>IF($A356, 1, 0)</f>
        <v/>
      </c>
      <c r="AY356">
        <f>IF(ISNUMBER('Raw Data'!D351), IF(_xlfn.XLOOKUP(SMALL('Raw Data'!K351:N351, 1), K356:Q356, K356:Q356, 0)&gt;0, SMALL('Raw Data'!K351:N351, 1), 0), 0)</f>
        <v/>
      </c>
      <c r="AZ356" s="2">
        <f>IF($A356, 1, 0)</f>
        <v/>
      </c>
      <c r="BA356">
        <f>IF(ISNUMBER('Raw Data'!D351), IF(_xlfn.XLOOKUP(SMALL('Raw Data'!K351:N351, 2), K356:Q356, K356:Q356, 0)&gt;0, SMALL('Raw Data'!K351:N351, 2), 0), 0)</f>
        <v/>
      </c>
      <c r="BB356" s="2">
        <f>IF($A356, 1, 0)</f>
        <v/>
      </c>
      <c r="BC356">
        <f>IF(ISNUMBER('Raw Data'!D351), IF(_xlfn.XLOOKUP(SMALL('Raw Data'!K351:N351, 3), K356:Q356, K356:Q356, 0)&gt;0, SMALL('Raw Data'!K351:N351, 3), 0), 0)</f>
        <v/>
      </c>
      <c r="BD356" s="2">
        <f>IF($A356, 1, 0)</f>
        <v/>
      </c>
      <c r="BE356">
        <f>IF(ISNUMBER('Raw Data'!D351), IF(_xlfn.XLOOKUP(SMALL('Raw Data'!K351:N351, 4), K356:Q356, K356:Q356, 0)&gt;0, SMALL('Raw Data'!K351:N351, 4), 0), 0)</f>
        <v/>
      </c>
      <c r="BF356" s="2">
        <f>IF($A356, 1, 0)</f>
        <v/>
      </c>
      <c r="BG356">
        <f>IF(AND('Raw Data'!I351&lt;'Raw Data'!J351, 'Raw Data'!D351&gt;'Raw Data'!E351), 'Raw Data'!I351, IF(AND('Raw Data'!J351&lt;'Raw Data'!I351, 'Raw Data'!E351&gt;'Raw Data'!D351), 'Raw Data'!J351, 0))</f>
        <v/>
      </c>
      <c r="BH356">
        <f>IF(OR(AND('Raw Data'!I351&lt;'Raw Data'!J351, 'Raw Data'!I351&gt;BH$1), AND('Raw Data'!J351&lt;'Raw Data'!I351, 'Raw Data'!J351&gt;BH$1)), 1, 0)</f>
        <v/>
      </c>
      <c r="BI356">
        <f>IF(AND(BH356, ABS('Raw Data'!D351-'Raw Data'!E351)&lt;4), 'Raw Data'!Z351, 0)</f>
        <v/>
      </c>
      <c r="BJ356">
        <f>IF('Raw Data'!F351&gt;Analysis!BJ$1, 1, 0)</f>
        <v/>
      </c>
      <c r="BK356">
        <f>IF(BJ356, AQ356, 0)</f>
        <v/>
      </c>
      <c r="BL356">
        <f>IF(AND('Raw Data'!F351&lt;Analysis!BL$1, ISBLANK('Raw Data'!F351)=FALSE), 1, 0)</f>
        <v/>
      </c>
      <c r="BM356">
        <f>IF(BL356, AS356, 0)</f>
        <v/>
      </c>
      <c r="BN356">
        <f>IF(AND('Raw Data'!F351&lt;Analysis!BN$1, ISBLANK('Raw Data'!F351)=FALSE), 1, 0)</f>
        <v/>
      </c>
      <c r="BO356">
        <f>IF(BN356, AI356, 0)</f>
        <v/>
      </c>
    </row>
    <row r="357">
      <c r="A357" s="2">
        <f>'Raw Data'!A352</f>
        <v/>
      </c>
      <c r="B357" s="2">
        <f>IF(A357, 1, 0)</f>
        <v/>
      </c>
      <c r="C357">
        <f>IF('Raw Data'!D352&lt;'Raw Data'!E352, 'Raw Data'!J352, 0)</f>
        <v/>
      </c>
      <c r="D357" s="2">
        <f>IF(A357, 1, 0)</f>
        <v/>
      </c>
      <c r="E357">
        <f>IF('Raw Data'!D352&gt;'Raw Data'!E352, 'Raw Data'!I352, 0)</f>
        <v/>
      </c>
      <c r="F357" s="2">
        <f>IF('Raw Data'!F352&gt;0, 1, 0)</f>
        <v/>
      </c>
      <c r="G357">
        <f>IF(SUM('Raw Data'!D352:E352)&lt;'Raw Data'!F352, 'Raw Data'!H352, 0)</f>
        <v/>
      </c>
      <c r="H357">
        <f>IF('Raw Data'!F352&gt;0, 1, 0)</f>
        <v/>
      </c>
      <c r="I357">
        <f>IF(SUM('Raw Data'!D352:E352)&gt;'Raw Data'!F352, 'Raw Data'!G352, 0)</f>
        <v/>
      </c>
      <c r="J357" s="2">
        <f>IF($A357, 1, 0)</f>
        <v/>
      </c>
      <c r="K357">
        <f>IF(AND('Raw Data'!D352&gt;'Raw Data'!E352, ABS('Raw Data'!D352-'Raw Data'!E352)&lt;14), 'Raw Data'!K352, 0)</f>
        <v/>
      </c>
      <c r="L357" s="2">
        <f>IF($A357, 1, 0)</f>
        <v/>
      </c>
      <c r="M357">
        <f>IF(AND('Raw Data'!D352&gt;'Raw Data'!E352, ABS('Raw Data'!D352-'Raw Data'!E352)&gt;13), 'Raw Data'!L352, 0)</f>
        <v/>
      </c>
      <c r="N357" s="2">
        <f>IF($A357, 1, 0)</f>
        <v/>
      </c>
      <c r="O357">
        <f>IF(AND('Raw Data'!E352&gt;'Raw Data'!D352, ABS('Raw Data'!E352-'Raw Data'!D352)&lt;14), 'Raw Data'!M352, 0)</f>
        <v/>
      </c>
      <c r="P357" s="2">
        <f>IF($A357, 1, 0)</f>
        <v/>
      </c>
      <c r="Q357">
        <f>IF(AND('Raw Data'!E352&gt;'Raw Data'!D352, ABS('Raw Data'!E352-'Raw Data'!D352)&gt;13), 'Raw Data'!N352, 0)</f>
        <v/>
      </c>
      <c r="R357" s="2">
        <f>IF($A357, 1, 0)</f>
        <v/>
      </c>
      <c r="S357">
        <f>IF(AND('Raw Data'!D352&gt;'Raw Data'!E352, ABS('Raw Data'!E352-'Raw Data'!D352)&gt;7), 'Raw Data'!V352, 0)</f>
        <v/>
      </c>
      <c r="T357" s="2">
        <f>IF($A357, 1, 0)</f>
        <v/>
      </c>
      <c r="U357">
        <f>IF(ABS('Raw Data'!D352-'Raw Data'!E352)&lt;8, 'Raw Data'!W352, 0)</f>
        <v/>
      </c>
      <c r="V357" s="2">
        <f>IF($A357, 1, 0)</f>
        <v/>
      </c>
      <c r="W357">
        <f>IF(AND('Raw Data'!E352&gt;'Raw Data'!D352, ABS('Raw Data'!E352-'Raw Data'!D352)&gt;7), 'Raw Data'!X352, 0)</f>
        <v/>
      </c>
      <c r="X357" s="2">
        <f>IF($A357, 1, 0)</f>
        <v/>
      </c>
      <c r="Y357">
        <f>IF(AND('Raw Data'!D352&gt;'Raw Data'!E352, ABS('Raw Data'!E352-'Raw Data'!D352)&gt;3), 'Raw Data'!Y352, 0)</f>
        <v/>
      </c>
      <c r="Z357" s="2">
        <f>IF($A357, 1, 0)</f>
        <v/>
      </c>
      <c r="AA357">
        <f>IF(ABS('Raw Data'!D352-'Raw Data'!E352)&lt;4, 'Raw Data'!Z352, 0)</f>
        <v/>
      </c>
      <c r="AB357" s="2">
        <f>IF($A357, 1, 0)</f>
        <v/>
      </c>
      <c r="AC357">
        <f>IF(AND('Raw Data'!E352&gt;'Raw Data'!D352, ABS('Raw Data'!E352-'Raw Data'!D352)&gt;7), 'Raw Data'!AA352, 0)</f>
        <v/>
      </c>
      <c r="AD357" s="2">
        <f>IF($A357, 1, 0)</f>
        <v/>
      </c>
      <c r="AE357">
        <f>IF(AND('Raw Data'!D352&gt;9, 'Raw Data'!E352&gt;9), 'Raw Data'!AL352, 0)</f>
        <v/>
      </c>
      <c r="AF357" s="2">
        <f>IF($A357, 1, 0)</f>
        <v/>
      </c>
      <c r="AG357">
        <f>IF(AE357=0, 'Raw Data'!AM352, 0)</f>
        <v/>
      </c>
      <c r="AH357" s="2">
        <f>IF($A357, 1, 0)</f>
        <v/>
      </c>
      <c r="AI357">
        <f>IF(AND('Raw Data'!$D352&gt;14, 'Raw Data'!$E352&gt;14), 'Raw Data'!AN352, 0)</f>
        <v/>
      </c>
      <c r="AJ357" s="2">
        <f>IF($A357, 1, 0)</f>
        <v/>
      </c>
      <c r="AK357">
        <f>IF(AI357=0, 'Raw Data'!AO352, 0)</f>
        <v/>
      </c>
      <c r="AL357" s="2">
        <f>IF($A357, 1, 0)</f>
        <v/>
      </c>
      <c r="AM357">
        <f>IF(AND('Raw Data'!$D352&gt;19, 'Raw Data'!$E352&gt;19), 'Raw Data'!AP352, 0)</f>
        <v/>
      </c>
      <c r="AN357" s="2">
        <f>IF($A357, 1, 0)</f>
        <v/>
      </c>
      <c r="AO357">
        <f>IF(AM357=0, 'Raw Data'!AQ352, 0)</f>
        <v/>
      </c>
      <c r="AP357" s="2">
        <f>IF($A357, 1, 0)</f>
        <v/>
      </c>
      <c r="AQ357">
        <f>IF(AND('Raw Data'!$D352&gt;24, 'Raw Data'!$E352&gt;24), 'Raw Data'!AR352, 0)</f>
        <v/>
      </c>
      <c r="AR357" s="2">
        <f>IF($A357, 1, 0)</f>
        <v/>
      </c>
      <c r="AS357">
        <f>IF(AQ357=0, 'Raw Data'!AS352, 0)</f>
        <v/>
      </c>
      <c r="AT357" s="2">
        <f>IF($A357, 1, 0)</f>
        <v/>
      </c>
      <c r="AU357">
        <f>IF(AND('Raw Data'!$D352&gt;29, 'Raw Data'!$E352&gt;29), 'Raw Data'!AT352, 0)</f>
        <v/>
      </c>
      <c r="AV357" s="2">
        <f>IF($A357, 1, 0)</f>
        <v/>
      </c>
      <c r="AW357">
        <f>IF(AU357=0, 'Raw Data'!AU352, 0)</f>
        <v/>
      </c>
      <c r="AX357" s="2">
        <f>IF($A357, 1, 0)</f>
        <v/>
      </c>
      <c r="AY357">
        <f>IF(ISNUMBER('Raw Data'!D352), IF(_xlfn.XLOOKUP(SMALL('Raw Data'!K352:N352, 1), K357:Q357, K357:Q357, 0)&gt;0, SMALL('Raw Data'!K352:N352, 1), 0), 0)</f>
        <v/>
      </c>
      <c r="AZ357" s="2">
        <f>IF($A357, 1, 0)</f>
        <v/>
      </c>
      <c r="BA357">
        <f>IF(ISNUMBER('Raw Data'!D352), IF(_xlfn.XLOOKUP(SMALL('Raw Data'!K352:N352, 2), K357:Q357, K357:Q357, 0)&gt;0, SMALL('Raw Data'!K352:N352, 2), 0), 0)</f>
        <v/>
      </c>
      <c r="BB357" s="2">
        <f>IF($A357, 1, 0)</f>
        <v/>
      </c>
      <c r="BC357">
        <f>IF(ISNUMBER('Raw Data'!D352), IF(_xlfn.XLOOKUP(SMALL('Raw Data'!K352:N352, 3), K357:Q357, K357:Q357, 0)&gt;0, SMALL('Raw Data'!K352:N352, 3), 0), 0)</f>
        <v/>
      </c>
      <c r="BD357" s="2">
        <f>IF($A357, 1, 0)</f>
        <v/>
      </c>
      <c r="BE357">
        <f>IF(ISNUMBER('Raw Data'!D352), IF(_xlfn.XLOOKUP(SMALL('Raw Data'!K352:N352, 4), K357:Q357, K357:Q357, 0)&gt;0, SMALL('Raw Data'!K352:N352, 4), 0), 0)</f>
        <v/>
      </c>
      <c r="BF357" s="2">
        <f>IF($A357, 1, 0)</f>
        <v/>
      </c>
      <c r="BG357">
        <f>IF(AND('Raw Data'!I352&lt;'Raw Data'!J352, 'Raw Data'!D352&gt;'Raw Data'!E352), 'Raw Data'!I352, IF(AND('Raw Data'!J352&lt;'Raw Data'!I352, 'Raw Data'!E352&gt;'Raw Data'!D352), 'Raw Data'!J352, 0))</f>
        <v/>
      </c>
      <c r="BH357">
        <f>IF(OR(AND('Raw Data'!I352&lt;'Raw Data'!J352, 'Raw Data'!I352&gt;BH$1), AND('Raw Data'!J352&lt;'Raw Data'!I352, 'Raw Data'!J352&gt;BH$1)), 1, 0)</f>
        <v/>
      </c>
      <c r="BI357">
        <f>IF(AND(BH357, ABS('Raw Data'!D352-'Raw Data'!E352)&lt;4), 'Raw Data'!Z352, 0)</f>
        <v/>
      </c>
      <c r="BJ357">
        <f>IF('Raw Data'!F352&gt;Analysis!BJ$1, 1, 0)</f>
        <v/>
      </c>
      <c r="BK357">
        <f>IF(BJ357, AQ357, 0)</f>
        <v/>
      </c>
      <c r="BL357">
        <f>IF(AND('Raw Data'!F352&lt;Analysis!BL$1, ISBLANK('Raw Data'!F352)=FALSE), 1, 0)</f>
        <v/>
      </c>
      <c r="BM357">
        <f>IF(BL357, AS357, 0)</f>
        <v/>
      </c>
      <c r="BN357">
        <f>IF(AND('Raw Data'!F352&lt;Analysis!BN$1, ISBLANK('Raw Data'!F352)=FALSE), 1, 0)</f>
        <v/>
      </c>
      <c r="BO357">
        <f>IF(BN357, AI357, 0)</f>
        <v/>
      </c>
    </row>
    <row r="358">
      <c r="A358" s="2">
        <f>'Raw Data'!A353</f>
        <v/>
      </c>
      <c r="B358" s="2">
        <f>IF(A358, 1, 0)</f>
        <v/>
      </c>
      <c r="C358">
        <f>IF('Raw Data'!D353&lt;'Raw Data'!E353, 'Raw Data'!J353, 0)</f>
        <v/>
      </c>
      <c r="D358" s="2">
        <f>IF(A358, 1, 0)</f>
        <v/>
      </c>
      <c r="E358">
        <f>IF('Raw Data'!D353&gt;'Raw Data'!E353, 'Raw Data'!I353, 0)</f>
        <v/>
      </c>
      <c r="F358" s="2">
        <f>IF('Raw Data'!F353&gt;0, 1, 0)</f>
        <v/>
      </c>
      <c r="G358">
        <f>IF(SUM('Raw Data'!D353:E353)&lt;'Raw Data'!F353, 'Raw Data'!H353, 0)</f>
        <v/>
      </c>
      <c r="H358">
        <f>IF('Raw Data'!F353&gt;0, 1, 0)</f>
        <v/>
      </c>
      <c r="I358">
        <f>IF(SUM('Raw Data'!D353:E353)&gt;'Raw Data'!F353, 'Raw Data'!G353, 0)</f>
        <v/>
      </c>
      <c r="J358" s="2">
        <f>IF($A358, 1, 0)</f>
        <v/>
      </c>
      <c r="K358">
        <f>IF(AND('Raw Data'!D353&gt;'Raw Data'!E353, ABS('Raw Data'!D353-'Raw Data'!E353)&lt;14), 'Raw Data'!K353, 0)</f>
        <v/>
      </c>
      <c r="L358" s="2">
        <f>IF($A358, 1, 0)</f>
        <v/>
      </c>
      <c r="M358">
        <f>IF(AND('Raw Data'!D353&gt;'Raw Data'!E353, ABS('Raw Data'!D353-'Raw Data'!E353)&gt;13), 'Raw Data'!L353, 0)</f>
        <v/>
      </c>
      <c r="N358" s="2">
        <f>IF($A358, 1, 0)</f>
        <v/>
      </c>
      <c r="O358">
        <f>IF(AND('Raw Data'!E353&gt;'Raw Data'!D353, ABS('Raw Data'!E353-'Raw Data'!D353)&lt;14), 'Raw Data'!M353, 0)</f>
        <v/>
      </c>
      <c r="P358" s="2">
        <f>IF($A358, 1, 0)</f>
        <v/>
      </c>
      <c r="Q358">
        <f>IF(AND('Raw Data'!E353&gt;'Raw Data'!D353, ABS('Raw Data'!E353-'Raw Data'!D353)&gt;13), 'Raw Data'!N353, 0)</f>
        <v/>
      </c>
      <c r="R358" s="2">
        <f>IF($A358, 1, 0)</f>
        <v/>
      </c>
      <c r="S358">
        <f>IF(AND('Raw Data'!D353&gt;'Raw Data'!E353, ABS('Raw Data'!E353-'Raw Data'!D353)&gt;7), 'Raw Data'!V353, 0)</f>
        <v/>
      </c>
      <c r="T358" s="2">
        <f>IF($A358, 1, 0)</f>
        <v/>
      </c>
      <c r="U358">
        <f>IF(ABS('Raw Data'!D353-'Raw Data'!E353)&lt;8, 'Raw Data'!W353, 0)</f>
        <v/>
      </c>
      <c r="V358" s="2">
        <f>IF($A358, 1, 0)</f>
        <v/>
      </c>
      <c r="W358">
        <f>IF(AND('Raw Data'!E353&gt;'Raw Data'!D353, ABS('Raw Data'!E353-'Raw Data'!D353)&gt;7), 'Raw Data'!X353, 0)</f>
        <v/>
      </c>
      <c r="X358" s="2">
        <f>IF($A358, 1, 0)</f>
        <v/>
      </c>
      <c r="Y358">
        <f>IF(AND('Raw Data'!D353&gt;'Raw Data'!E353, ABS('Raw Data'!E353-'Raw Data'!D353)&gt;3), 'Raw Data'!Y353, 0)</f>
        <v/>
      </c>
      <c r="Z358" s="2">
        <f>IF($A358, 1, 0)</f>
        <v/>
      </c>
      <c r="AA358">
        <f>IF(ABS('Raw Data'!D353-'Raw Data'!E353)&lt;4, 'Raw Data'!Z353, 0)</f>
        <v/>
      </c>
      <c r="AB358" s="2">
        <f>IF($A358, 1, 0)</f>
        <v/>
      </c>
      <c r="AC358">
        <f>IF(AND('Raw Data'!E353&gt;'Raw Data'!D353, ABS('Raw Data'!E353-'Raw Data'!D353)&gt;7), 'Raw Data'!AA353, 0)</f>
        <v/>
      </c>
      <c r="AD358" s="2">
        <f>IF($A358, 1, 0)</f>
        <v/>
      </c>
      <c r="AE358">
        <f>IF(AND('Raw Data'!D353&gt;9, 'Raw Data'!E353&gt;9), 'Raw Data'!AL353, 0)</f>
        <v/>
      </c>
      <c r="AF358" s="2">
        <f>IF($A358, 1, 0)</f>
        <v/>
      </c>
      <c r="AG358">
        <f>IF(AE358=0, 'Raw Data'!AM353, 0)</f>
        <v/>
      </c>
      <c r="AH358" s="2">
        <f>IF($A358, 1, 0)</f>
        <v/>
      </c>
      <c r="AI358">
        <f>IF(AND('Raw Data'!$D353&gt;14, 'Raw Data'!$E353&gt;14), 'Raw Data'!AN353, 0)</f>
        <v/>
      </c>
      <c r="AJ358" s="2">
        <f>IF($A358, 1, 0)</f>
        <v/>
      </c>
      <c r="AK358">
        <f>IF(AI358=0, 'Raw Data'!AO353, 0)</f>
        <v/>
      </c>
      <c r="AL358" s="2">
        <f>IF($A358, 1, 0)</f>
        <v/>
      </c>
      <c r="AM358">
        <f>IF(AND('Raw Data'!$D353&gt;19, 'Raw Data'!$E353&gt;19), 'Raw Data'!AP353, 0)</f>
        <v/>
      </c>
      <c r="AN358" s="2">
        <f>IF($A358, 1, 0)</f>
        <v/>
      </c>
      <c r="AO358">
        <f>IF(AM358=0, 'Raw Data'!AQ353, 0)</f>
        <v/>
      </c>
      <c r="AP358" s="2">
        <f>IF($A358, 1, 0)</f>
        <v/>
      </c>
      <c r="AQ358">
        <f>IF(AND('Raw Data'!$D353&gt;24, 'Raw Data'!$E353&gt;24), 'Raw Data'!AR353, 0)</f>
        <v/>
      </c>
      <c r="AR358" s="2">
        <f>IF($A358, 1, 0)</f>
        <v/>
      </c>
      <c r="AS358">
        <f>IF(AQ358=0, 'Raw Data'!AS353, 0)</f>
        <v/>
      </c>
      <c r="AT358" s="2">
        <f>IF($A358, 1, 0)</f>
        <v/>
      </c>
      <c r="AU358">
        <f>IF(AND('Raw Data'!$D353&gt;29, 'Raw Data'!$E353&gt;29), 'Raw Data'!AT353, 0)</f>
        <v/>
      </c>
      <c r="AV358" s="2">
        <f>IF($A358, 1, 0)</f>
        <v/>
      </c>
      <c r="AW358">
        <f>IF(AU358=0, 'Raw Data'!AU353, 0)</f>
        <v/>
      </c>
      <c r="AX358" s="2">
        <f>IF($A358, 1, 0)</f>
        <v/>
      </c>
      <c r="AY358">
        <f>IF(ISNUMBER('Raw Data'!D353), IF(_xlfn.XLOOKUP(SMALL('Raw Data'!K353:N353, 1), K358:Q358, K358:Q358, 0)&gt;0, SMALL('Raw Data'!K353:N353, 1), 0), 0)</f>
        <v/>
      </c>
      <c r="AZ358" s="2">
        <f>IF($A358, 1, 0)</f>
        <v/>
      </c>
      <c r="BA358">
        <f>IF(ISNUMBER('Raw Data'!D353), IF(_xlfn.XLOOKUP(SMALL('Raw Data'!K353:N353, 2), K358:Q358, K358:Q358, 0)&gt;0, SMALL('Raw Data'!K353:N353, 2), 0), 0)</f>
        <v/>
      </c>
      <c r="BB358" s="2">
        <f>IF($A358, 1, 0)</f>
        <v/>
      </c>
      <c r="BC358">
        <f>IF(ISNUMBER('Raw Data'!D353), IF(_xlfn.XLOOKUP(SMALL('Raw Data'!K353:N353, 3), K358:Q358, K358:Q358, 0)&gt;0, SMALL('Raw Data'!K353:N353, 3), 0), 0)</f>
        <v/>
      </c>
      <c r="BD358" s="2">
        <f>IF($A358, 1, 0)</f>
        <v/>
      </c>
      <c r="BE358">
        <f>IF(ISNUMBER('Raw Data'!D353), IF(_xlfn.XLOOKUP(SMALL('Raw Data'!K353:N353, 4), K358:Q358, K358:Q358, 0)&gt;0, SMALL('Raw Data'!K353:N353, 4), 0), 0)</f>
        <v/>
      </c>
      <c r="BF358" s="2">
        <f>IF($A358, 1, 0)</f>
        <v/>
      </c>
      <c r="BG358">
        <f>IF(AND('Raw Data'!I353&lt;'Raw Data'!J353, 'Raw Data'!D353&gt;'Raw Data'!E353), 'Raw Data'!I353, IF(AND('Raw Data'!J353&lt;'Raw Data'!I353, 'Raw Data'!E353&gt;'Raw Data'!D353), 'Raw Data'!J353, 0))</f>
        <v/>
      </c>
      <c r="BH358">
        <f>IF(OR(AND('Raw Data'!I353&lt;'Raw Data'!J353, 'Raw Data'!I353&gt;BH$1), AND('Raw Data'!J353&lt;'Raw Data'!I353, 'Raw Data'!J353&gt;BH$1)), 1, 0)</f>
        <v/>
      </c>
      <c r="BI358">
        <f>IF(AND(BH358, ABS('Raw Data'!D353-'Raw Data'!E353)&lt;4), 'Raw Data'!Z353, 0)</f>
        <v/>
      </c>
      <c r="BJ358">
        <f>IF('Raw Data'!F353&gt;Analysis!BJ$1, 1, 0)</f>
        <v/>
      </c>
      <c r="BK358">
        <f>IF(BJ358, AQ358, 0)</f>
        <v/>
      </c>
      <c r="BL358">
        <f>IF(AND('Raw Data'!F353&lt;Analysis!BL$1, ISBLANK('Raw Data'!F353)=FALSE), 1, 0)</f>
        <v/>
      </c>
      <c r="BM358">
        <f>IF(BL358, AS358, 0)</f>
        <v/>
      </c>
      <c r="BN358">
        <f>IF(AND('Raw Data'!F353&lt;Analysis!BN$1, ISBLANK('Raw Data'!F353)=FALSE), 1, 0)</f>
        <v/>
      </c>
      <c r="BO358">
        <f>IF(BN358, AI358, 0)</f>
        <v/>
      </c>
    </row>
    <row r="359">
      <c r="A359" s="2">
        <f>'Raw Data'!A354</f>
        <v/>
      </c>
      <c r="B359" s="2">
        <f>IF(A359, 1, 0)</f>
        <v/>
      </c>
      <c r="C359">
        <f>IF('Raw Data'!D354&lt;'Raw Data'!E354, 'Raw Data'!J354, 0)</f>
        <v/>
      </c>
      <c r="D359" s="2">
        <f>IF(A359, 1, 0)</f>
        <v/>
      </c>
      <c r="E359">
        <f>IF('Raw Data'!D354&gt;'Raw Data'!E354, 'Raw Data'!I354, 0)</f>
        <v/>
      </c>
      <c r="F359" s="2">
        <f>IF('Raw Data'!F354&gt;0, 1, 0)</f>
        <v/>
      </c>
      <c r="G359">
        <f>IF(SUM('Raw Data'!D354:E354)&lt;'Raw Data'!F354, 'Raw Data'!H354, 0)</f>
        <v/>
      </c>
      <c r="H359">
        <f>IF('Raw Data'!F354&gt;0, 1, 0)</f>
        <v/>
      </c>
      <c r="I359">
        <f>IF(SUM('Raw Data'!D354:E354)&gt;'Raw Data'!F354, 'Raw Data'!G354, 0)</f>
        <v/>
      </c>
      <c r="J359" s="2">
        <f>IF($A359, 1, 0)</f>
        <v/>
      </c>
      <c r="K359">
        <f>IF(AND('Raw Data'!D354&gt;'Raw Data'!E354, ABS('Raw Data'!D354-'Raw Data'!E354)&lt;14), 'Raw Data'!K354, 0)</f>
        <v/>
      </c>
      <c r="L359" s="2">
        <f>IF($A359, 1, 0)</f>
        <v/>
      </c>
      <c r="M359">
        <f>IF(AND('Raw Data'!D354&gt;'Raw Data'!E354, ABS('Raw Data'!D354-'Raw Data'!E354)&gt;13), 'Raw Data'!L354, 0)</f>
        <v/>
      </c>
      <c r="N359" s="2">
        <f>IF($A359, 1, 0)</f>
        <v/>
      </c>
      <c r="O359">
        <f>IF(AND('Raw Data'!E354&gt;'Raw Data'!D354, ABS('Raw Data'!E354-'Raw Data'!D354)&lt;14), 'Raw Data'!M354, 0)</f>
        <v/>
      </c>
      <c r="P359" s="2">
        <f>IF($A359, 1, 0)</f>
        <v/>
      </c>
      <c r="Q359">
        <f>IF(AND('Raw Data'!E354&gt;'Raw Data'!D354, ABS('Raw Data'!E354-'Raw Data'!D354)&gt;13), 'Raw Data'!N354, 0)</f>
        <v/>
      </c>
      <c r="R359" s="2">
        <f>IF($A359, 1, 0)</f>
        <v/>
      </c>
      <c r="S359">
        <f>IF(AND('Raw Data'!D354&gt;'Raw Data'!E354, ABS('Raw Data'!E354-'Raw Data'!D354)&gt;7), 'Raw Data'!V354, 0)</f>
        <v/>
      </c>
      <c r="T359" s="2">
        <f>IF($A359, 1, 0)</f>
        <v/>
      </c>
      <c r="U359">
        <f>IF(ABS('Raw Data'!D354-'Raw Data'!E354)&lt;8, 'Raw Data'!W354, 0)</f>
        <v/>
      </c>
      <c r="V359" s="2">
        <f>IF($A359, 1, 0)</f>
        <v/>
      </c>
      <c r="W359">
        <f>IF(AND('Raw Data'!E354&gt;'Raw Data'!D354, ABS('Raw Data'!E354-'Raw Data'!D354)&gt;7), 'Raw Data'!X354, 0)</f>
        <v/>
      </c>
      <c r="X359" s="2">
        <f>IF($A359, 1, 0)</f>
        <v/>
      </c>
      <c r="Y359">
        <f>IF(AND('Raw Data'!D354&gt;'Raw Data'!E354, ABS('Raw Data'!E354-'Raw Data'!D354)&gt;3), 'Raw Data'!Y354, 0)</f>
        <v/>
      </c>
      <c r="Z359" s="2">
        <f>IF($A359, 1, 0)</f>
        <v/>
      </c>
      <c r="AA359">
        <f>IF(ABS('Raw Data'!D354-'Raw Data'!E354)&lt;4, 'Raw Data'!Z354, 0)</f>
        <v/>
      </c>
      <c r="AB359" s="2">
        <f>IF($A359, 1, 0)</f>
        <v/>
      </c>
      <c r="AC359">
        <f>IF(AND('Raw Data'!E354&gt;'Raw Data'!D354, ABS('Raw Data'!E354-'Raw Data'!D354)&gt;7), 'Raw Data'!AA354, 0)</f>
        <v/>
      </c>
      <c r="AD359" s="2">
        <f>IF($A359, 1, 0)</f>
        <v/>
      </c>
      <c r="AE359">
        <f>IF(AND('Raw Data'!D354&gt;9, 'Raw Data'!E354&gt;9), 'Raw Data'!AL354, 0)</f>
        <v/>
      </c>
      <c r="AF359" s="2">
        <f>IF($A359, 1, 0)</f>
        <v/>
      </c>
      <c r="AG359">
        <f>IF(AE359=0, 'Raw Data'!AM354, 0)</f>
        <v/>
      </c>
      <c r="AH359" s="2">
        <f>IF($A359, 1, 0)</f>
        <v/>
      </c>
      <c r="AI359">
        <f>IF(AND('Raw Data'!$D354&gt;14, 'Raw Data'!$E354&gt;14), 'Raw Data'!AN354, 0)</f>
        <v/>
      </c>
      <c r="AJ359" s="2">
        <f>IF($A359, 1, 0)</f>
        <v/>
      </c>
      <c r="AK359">
        <f>IF(AI359=0, 'Raw Data'!AO354, 0)</f>
        <v/>
      </c>
      <c r="AL359" s="2">
        <f>IF($A359, 1, 0)</f>
        <v/>
      </c>
      <c r="AM359">
        <f>IF(AND('Raw Data'!$D354&gt;19, 'Raw Data'!$E354&gt;19), 'Raw Data'!AP354, 0)</f>
        <v/>
      </c>
      <c r="AN359" s="2">
        <f>IF($A359, 1, 0)</f>
        <v/>
      </c>
      <c r="AO359">
        <f>IF(AM359=0, 'Raw Data'!AQ354, 0)</f>
        <v/>
      </c>
      <c r="AP359" s="2">
        <f>IF($A359, 1, 0)</f>
        <v/>
      </c>
      <c r="AQ359">
        <f>IF(AND('Raw Data'!$D354&gt;24, 'Raw Data'!$E354&gt;24), 'Raw Data'!AR354, 0)</f>
        <v/>
      </c>
      <c r="AR359" s="2">
        <f>IF($A359, 1, 0)</f>
        <v/>
      </c>
      <c r="AS359">
        <f>IF(AQ359=0, 'Raw Data'!AS354, 0)</f>
        <v/>
      </c>
      <c r="AT359" s="2">
        <f>IF($A359, 1, 0)</f>
        <v/>
      </c>
      <c r="AU359">
        <f>IF(AND('Raw Data'!$D354&gt;29, 'Raw Data'!$E354&gt;29), 'Raw Data'!AT354, 0)</f>
        <v/>
      </c>
      <c r="AV359" s="2">
        <f>IF($A359, 1, 0)</f>
        <v/>
      </c>
      <c r="AW359">
        <f>IF(AU359=0, 'Raw Data'!AU354, 0)</f>
        <v/>
      </c>
      <c r="AX359" s="2">
        <f>IF($A359, 1, 0)</f>
        <v/>
      </c>
      <c r="AY359">
        <f>IF(ISNUMBER('Raw Data'!D354), IF(_xlfn.XLOOKUP(SMALL('Raw Data'!K354:N354, 1), K359:Q359, K359:Q359, 0)&gt;0, SMALL('Raw Data'!K354:N354, 1), 0), 0)</f>
        <v/>
      </c>
      <c r="AZ359" s="2">
        <f>IF($A359, 1, 0)</f>
        <v/>
      </c>
      <c r="BA359">
        <f>IF(ISNUMBER('Raw Data'!D354), IF(_xlfn.XLOOKUP(SMALL('Raw Data'!K354:N354, 2), K359:Q359, K359:Q359, 0)&gt;0, SMALL('Raw Data'!K354:N354, 2), 0), 0)</f>
        <v/>
      </c>
      <c r="BB359" s="2">
        <f>IF($A359, 1, 0)</f>
        <v/>
      </c>
      <c r="BC359">
        <f>IF(ISNUMBER('Raw Data'!D354), IF(_xlfn.XLOOKUP(SMALL('Raw Data'!K354:N354, 3), K359:Q359, K359:Q359, 0)&gt;0, SMALL('Raw Data'!K354:N354, 3), 0), 0)</f>
        <v/>
      </c>
      <c r="BD359" s="2">
        <f>IF($A359, 1, 0)</f>
        <v/>
      </c>
      <c r="BE359">
        <f>IF(ISNUMBER('Raw Data'!D354), IF(_xlfn.XLOOKUP(SMALL('Raw Data'!K354:N354, 4), K359:Q359, K359:Q359, 0)&gt;0, SMALL('Raw Data'!K354:N354, 4), 0), 0)</f>
        <v/>
      </c>
      <c r="BF359" s="2">
        <f>IF($A359, 1, 0)</f>
        <v/>
      </c>
      <c r="BG359">
        <f>IF(AND('Raw Data'!I354&lt;'Raw Data'!J354, 'Raw Data'!D354&gt;'Raw Data'!E354), 'Raw Data'!I354, IF(AND('Raw Data'!J354&lt;'Raw Data'!I354, 'Raw Data'!E354&gt;'Raw Data'!D354), 'Raw Data'!J354, 0))</f>
        <v/>
      </c>
      <c r="BH359">
        <f>IF(OR(AND('Raw Data'!I354&lt;'Raw Data'!J354, 'Raw Data'!I354&gt;BH$1), AND('Raw Data'!J354&lt;'Raw Data'!I354, 'Raw Data'!J354&gt;BH$1)), 1, 0)</f>
        <v/>
      </c>
      <c r="BI359">
        <f>IF(AND(BH359, ABS('Raw Data'!D354-'Raw Data'!E354)&lt;4), 'Raw Data'!Z354, 0)</f>
        <v/>
      </c>
      <c r="BJ359">
        <f>IF('Raw Data'!F354&gt;Analysis!BJ$1, 1, 0)</f>
        <v/>
      </c>
      <c r="BK359">
        <f>IF(BJ359, AQ359, 0)</f>
        <v/>
      </c>
      <c r="BL359">
        <f>IF(AND('Raw Data'!F354&lt;Analysis!BL$1, ISBLANK('Raw Data'!F354)=FALSE), 1, 0)</f>
        <v/>
      </c>
      <c r="BM359">
        <f>IF(BL359, AS359, 0)</f>
        <v/>
      </c>
      <c r="BN359">
        <f>IF(AND('Raw Data'!F354&lt;Analysis!BN$1, ISBLANK('Raw Data'!F354)=FALSE), 1, 0)</f>
        <v/>
      </c>
      <c r="BO359">
        <f>IF(BN359, AI359, 0)</f>
        <v/>
      </c>
    </row>
    <row r="360">
      <c r="A360" s="2">
        <f>'Raw Data'!A355</f>
        <v/>
      </c>
      <c r="B360" s="2">
        <f>IF(A360, 1, 0)</f>
        <v/>
      </c>
      <c r="C360">
        <f>IF('Raw Data'!D355&lt;'Raw Data'!E355, 'Raw Data'!J355, 0)</f>
        <v/>
      </c>
      <c r="D360" s="2">
        <f>IF(A360, 1, 0)</f>
        <v/>
      </c>
      <c r="E360">
        <f>IF('Raw Data'!D355&gt;'Raw Data'!E355, 'Raw Data'!I355, 0)</f>
        <v/>
      </c>
      <c r="F360" s="2">
        <f>IF('Raw Data'!F355&gt;0, 1, 0)</f>
        <v/>
      </c>
      <c r="G360">
        <f>IF(SUM('Raw Data'!D355:E355)&lt;'Raw Data'!F355, 'Raw Data'!H355, 0)</f>
        <v/>
      </c>
      <c r="H360">
        <f>IF('Raw Data'!F355&gt;0, 1, 0)</f>
        <v/>
      </c>
      <c r="I360">
        <f>IF(SUM('Raw Data'!D355:E355)&gt;'Raw Data'!F355, 'Raw Data'!G355, 0)</f>
        <v/>
      </c>
      <c r="J360" s="2">
        <f>IF($A360, 1, 0)</f>
        <v/>
      </c>
      <c r="K360">
        <f>IF(AND('Raw Data'!D355&gt;'Raw Data'!E355, ABS('Raw Data'!D355-'Raw Data'!E355)&lt;14), 'Raw Data'!K355, 0)</f>
        <v/>
      </c>
      <c r="L360" s="2">
        <f>IF($A360, 1, 0)</f>
        <v/>
      </c>
      <c r="M360">
        <f>IF(AND('Raw Data'!D355&gt;'Raw Data'!E355, ABS('Raw Data'!D355-'Raw Data'!E355)&gt;13), 'Raw Data'!L355, 0)</f>
        <v/>
      </c>
      <c r="N360" s="2">
        <f>IF($A360, 1, 0)</f>
        <v/>
      </c>
      <c r="O360">
        <f>IF(AND('Raw Data'!E355&gt;'Raw Data'!D355, ABS('Raw Data'!E355-'Raw Data'!D355)&lt;14), 'Raw Data'!M355, 0)</f>
        <v/>
      </c>
      <c r="P360" s="2">
        <f>IF($A360, 1, 0)</f>
        <v/>
      </c>
      <c r="Q360">
        <f>IF(AND('Raw Data'!E355&gt;'Raw Data'!D355, ABS('Raw Data'!E355-'Raw Data'!D355)&gt;13), 'Raw Data'!N355, 0)</f>
        <v/>
      </c>
      <c r="R360" s="2">
        <f>IF($A360, 1, 0)</f>
        <v/>
      </c>
      <c r="S360">
        <f>IF(AND('Raw Data'!D355&gt;'Raw Data'!E355, ABS('Raw Data'!E355-'Raw Data'!D355)&gt;7), 'Raw Data'!V355, 0)</f>
        <v/>
      </c>
      <c r="T360" s="2">
        <f>IF($A360, 1, 0)</f>
        <v/>
      </c>
      <c r="U360">
        <f>IF(ABS('Raw Data'!D355-'Raw Data'!E355)&lt;8, 'Raw Data'!W355, 0)</f>
        <v/>
      </c>
      <c r="V360" s="2">
        <f>IF($A360, 1, 0)</f>
        <v/>
      </c>
      <c r="W360">
        <f>IF(AND('Raw Data'!E355&gt;'Raw Data'!D355, ABS('Raw Data'!E355-'Raw Data'!D355)&gt;7), 'Raw Data'!X355, 0)</f>
        <v/>
      </c>
      <c r="X360" s="2">
        <f>IF($A360, 1, 0)</f>
        <v/>
      </c>
      <c r="Y360">
        <f>IF(AND('Raw Data'!D355&gt;'Raw Data'!E355, ABS('Raw Data'!E355-'Raw Data'!D355)&gt;3), 'Raw Data'!Y355, 0)</f>
        <v/>
      </c>
      <c r="Z360" s="2">
        <f>IF($A360, 1, 0)</f>
        <v/>
      </c>
      <c r="AA360">
        <f>IF(ABS('Raw Data'!D355-'Raw Data'!E355)&lt;4, 'Raw Data'!Z355, 0)</f>
        <v/>
      </c>
      <c r="AB360" s="2">
        <f>IF($A360, 1, 0)</f>
        <v/>
      </c>
      <c r="AC360">
        <f>IF(AND('Raw Data'!E355&gt;'Raw Data'!D355, ABS('Raw Data'!E355-'Raw Data'!D355)&gt;7), 'Raw Data'!AA355, 0)</f>
        <v/>
      </c>
      <c r="AD360" s="2">
        <f>IF($A360, 1, 0)</f>
        <v/>
      </c>
      <c r="AE360">
        <f>IF(AND('Raw Data'!D355&gt;9, 'Raw Data'!E355&gt;9), 'Raw Data'!AL355, 0)</f>
        <v/>
      </c>
      <c r="AF360" s="2">
        <f>IF($A360, 1, 0)</f>
        <v/>
      </c>
      <c r="AG360">
        <f>IF(AE360=0, 'Raw Data'!AM355, 0)</f>
        <v/>
      </c>
      <c r="AH360" s="2">
        <f>IF($A360, 1, 0)</f>
        <v/>
      </c>
      <c r="AI360">
        <f>IF(AND('Raw Data'!$D355&gt;14, 'Raw Data'!$E355&gt;14), 'Raw Data'!AN355, 0)</f>
        <v/>
      </c>
      <c r="AJ360" s="2">
        <f>IF($A360, 1, 0)</f>
        <v/>
      </c>
      <c r="AK360">
        <f>IF(AI360=0, 'Raw Data'!AO355, 0)</f>
        <v/>
      </c>
      <c r="AL360" s="2">
        <f>IF($A360, 1, 0)</f>
        <v/>
      </c>
      <c r="AM360">
        <f>IF(AND('Raw Data'!$D355&gt;19, 'Raw Data'!$E355&gt;19), 'Raw Data'!AP355, 0)</f>
        <v/>
      </c>
      <c r="AN360" s="2">
        <f>IF($A360, 1, 0)</f>
        <v/>
      </c>
      <c r="AO360">
        <f>IF(AM360=0, 'Raw Data'!AQ355, 0)</f>
        <v/>
      </c>
      <c r="AP360" s="2">
        <f>IF($A360, 1, 0)</f>
        <v/>
      </c>
      <c r="AQ360">
        <f>IF(AND('Raw Data'!$D355&gt;24, 'Raw Data'!$E355&gt;24), 'Raw Data'!AR355, 0)</f>
        <v/>
      </c>
      <c r="AR360" s="2">
        <f>IF($A360, 1, 0)</f>
        <v/>
      </c>
      <c r="AS360">
        <f>IF(AQ360=0, 'Raw Data'!AS355, 0)</f>
        <v/>
      </c>
      <c r="AT360" s="2">
        <f>IF($A360, 1, 0)</f>
        <v/>
      </c>
      <c r="AU360">
        <f>IF(AND('Raw Data'!$D355&gt;29, 'Raw Data'!$E355&gt;29), 'Raw Data'!AT355, 0)</f>
        <v/>
      </c>
      <c r="AV360" s="2">
        <f>IF($A360, 1, 0)</f>
        <v/>
      </c>
      <c r="AW360">
        <f>IF(AU360=0, 'Raw Data'!AU355, 0)</f>
        <v/>
      </c>
      <c r="AX360" s="2">
        <f>IF($A360, 1, 0)</f>
        <v/>
      </c>
      <c r="AY360">
        <f>IF(ISNUMBER('Raw Data'!D355), IF(_xlfn.XLOOKUP(SMALL('Raw Data'!K355:N355, 1), K360:Q360, K360:Q360, 0)&gt;0, SMALL('Raw Data'!K355:N355, 1), 0), 0)</f>
        <v/>
      </c>
      <c r="AZ360" s="2">
        <f>IF($A360, 1, 0)</f>
        <v/>
      </c>
      <c r="BA360">
        <f>IF(ISNUMBER('Raw Data'!D355), IF(_xlfn.XLOOKUP(SMALL('Raw Data'!K355:N355, 2), K360:Q360, K360:Q360, 0)&gt;0, SMALL('Raw Data'!K355:N355, 2), 0), 0)</f>
        <v/>
      </c>
      <c r="BB360" s="2">
        <f>IF($A360, 1, 0)</f>
        <v/>
      </c>
      <c r="BC360">
        <f>IF(ISNUMBER('Raw Data'!D355), IF(_xlfn.XLOOKUP(SMALL('Raw Data'!K355:N355, 3), K360:Q360, K360:Q360, 0)&gt;0, SMALL('Raw Data'!K355:N355, 3), 0), 0)</f>
        <v/>
      </c>
      <c r="BD360" s="2">
        <f>IF($A360, 1, 0)</f>
        <v/>
      </c>
      <c r="BE360">
        <f>IF(ISNUMBER('Raw Data'!D355), IF(_xlfn.XLOOKUP(SMALL('Raw Data'!K355:N355, 4), K360:Q360, K360:Q360, 0)&gt;0, SMALL('Raw Data'!K355:N355, 4), 0), 0)</f>
        <v/>
      </c>
      <c r="BF360" s="2">
        <f>IF($A360, 1, 0)</f>
        <v/>
      </c>
      <c r="BG360">
        <f>IF(AND('Raw Data'!I355&lt;'Raw Data'!J355, 'Raw Data'!D355&gt;'Raw Data'!E355), 'Raw Data'!I355, IF(AND('Raw Data'!J355&lt;'Raw Data'!I355, 'Raw Data'!E355&gt;'Raw Data'!D355), 'Raw Data'!J355, 0))</f>
        <v/>
      </c>
      <c r="BH360">
        <f>IF(OR(AND('Raw Data'!I355&lt;'Raw Data'!J355, 'Raw Data'!I355&gt;BH$1), AND('Raw Data'!J355&lt;'Raw Data'!I355, 'Raw Data'!J355&gt;BH$1)), 1, 0)</f>
        <v/>
      </c>
      <c r="BI360">
        <f>IF(AND(BH360, ABS('Raw Data'!D355-'Raw Data'!E355)&lt;4), 'Raw Data'!Z355, 0)</f>
        <v/>
      </c>
      <c r="BJ360">
        <f>IF('Raw Data'!F355&gt;Analysis!BJ$1, 1, 0)</f>
        <v/>
      </c>
      <c r="BK360">
        <f>IF(BJ360, AQ360, 0)</f>
        <v/>
      </c>
      <c r="BL360">
        <f>IF(AND('Raw Data'!F355&lt;Analysis!BL$1, ISBLANK('Raw Data'!F355)=FALSE), 1, 0)</f>
        <v/>
      </c>
      <c r="BM360">
        <f>IF(BL360, AS360, 0)</f>
        <v/>
      </c>
      <c r="BN360">
        <f>IF(AND('Raw Data'!F355&lt;Analysis!BN$1, ISBLANK('Raw Data'!F355)=FALSE), 1, 0)</f>
        <v/>
      </c>
      <c r="BO360">
        <f>IF(BN360, AI360, 0)</f>
        <v/>
      </c>
    </row>
    <row r="361">
      <c r="A361" s="2">
        <f>'Raw Data'!A356</f>
        <v/>
      </c>
      <c r="B361" s="2">
        <f>IF(A361, 1, 0)</f>
        <v/>
      </c>
      <c r="C361">
        <f>IF('Raw Data'!D356&lt;'Raw Data'!E356, 'Raw Data'!J356, 0)</f>
        <v/>
      </c>
      <c r="D361" s="2">
        <f>IF(A361, 1, 0)</f>
        <v/>
      </c>
      <c r="E361">
        <f>IF('Raw Data'!D356&gt;'Raw Data'!E356, 'Raw Data'!I356, 0)</f>
        <v/>
      </c>
      <c r="F361" s="2">
        <f>IF('Raw Data'!F356&gt;0, 1, 0)</f>
        <v/>
      </c>
      <c r="G361">
        <f>IF(SUM('Raw Data'!D356:E356)&lt;'Raw Data'!F356, 'Raw Data'!H356, 0)</f>
        <v/>
      </c>
      <c r="H361">
        <f>IF('Raw Data'!F356&gt;0, 1, 0)</f>
        <v/>
      </c>
      <c r="I361">
        <f>IF(SUM('Raw Data'!D356:E356)&gt;'Raw Data'!F356, 'Raw Data'!G356, 0)</f>
        <v/>
      </c>
      <c r="J361" s="2">
        <f>IF($A361, 1, 0)</f>
        <v/>
      </c>
      <c r="K361">
        <f>IF(AND('Raw Data'!D356&gt;'Raw Data'!E356, ABS('Raw Data'!D356-'Raw Data'!E356)&lt;14), 'Raw Data'!K356, 0)</f>
        <v/>
      </c>
      <c r="L361" s="2">
        <f>IF($A361, 1, 0)</f>
        <v/>
      </c>
      <c r="M361">
        <f>IF(AND('Raw Data'!D356&gt;'Raw Data'!E356, ABS('Raw Data'!D356-'Raw Data'!E356)&gt;13), 'Raw Data'!L356, 0)</f>
        <v/>
      </c>
      <c r="N361" s="2">
        <f>IF($A361, 1, 0)</f>
        <v/>
      </c>
      <c r="O361">
        <f>IF(AND('Raw Data'!E356&gt;'Raw Data'!D356, ABS('Raw Data'!E356-'Raw Data'!D356)&lt;14), 'Raw Data'!M356, 0)</f>
        <v/>
      </c>
      <c r="P361" s="2">
        <f>IF($A361, 1, 0)</f>
        <v/>
      </c>
      <c r="Q361">
        <f>IF(AND('Raw Data'!E356&gt;'Raw Data'!D356, ABS('Raw Data'!E356-'Raw Data'!D356)&gt;13), 'Raw Data'!N356, 0)</f>
        <v/>
      </c>
      <c r="R361" s="2">
        <f>IF($A361, 1, 0)</f>
        <v/>
      </c>
      <c r="S361">
        <f>IF(AND('Raw Data'!D356&gt;'Raw Data'!E356, ABS('Raw Data'!E356-'Raw Data'!D356)&gt;7), 'Raw Data'!V356, 0)</f>
        <v/>
      </c>
      <c r="T361" s="2">
        <f>IF($A361, 1, 0)</f>
        <v/>
      </c>
      <c r="U361">
        <f>IF(ABS('Raw Data'!D356-'Raw Data'!E356)&lt;8, 'Raw Data'!W356, 0)</f>
        <v/>
      </c>
      <c r="V361" s="2">
        <f>IF($A361, 1, 0)</f>
        <v/>
      </c>
      <c r="W361">
        <f>IF(AND('Raw Data'!E356&gt;'Raw Data'!D356, ABS('Raw Data'!E356-'Raw Data'!D356)&gt;7), 'Raw Data'!X356, 0)</f>
        <v/>
      </c>
      <c r="X361" s="2">
        <f>IF($A361, 1, 0)</f>
        <v/>
      </c>
      <c r="Y361">
        <f>IF(AND('Raw Data'!D356&gt;'Raw Data'!E356, ABS('Raw Data'!E356-'Raw Data'!D356)&gt;3), 'Raw Data'!Y356, 0)</f>
        <v/>
      </c>
      <c r="Z361" s="2">
        <f>IF($A361, 1, 0)</f>
        <v/>
      </c>
      <c r="AA361">
        <f>IF(ABS('Raw Data'!D356-'Raw Data'!E356)&lt;4, 'Raw Data'!Z356, 0)</f>
        <v/>
      </c>
      <c r="AB361" s="2">
        <f>IF($A361, 1, 0)</f>
        <v/>
      </c>
      <c r="AC361">
        <f>IF(AND('Raw Data'!E356&gt;'Raw Data'!D356, ABS('Raw Data'!E356-'Raw Data'!D356)&gt;7), 'Raw Data'!AA356, 0)</f>
        <v/>
      </c>
      <c r="AD361" s="2">
        <f>IF($A361, 1, 0)</f>
        <v/>
      </c>
      <c r="AE361">
        <f>IF(AND('Raw Data'!D356&gt;9, 'Raw Data'!E356&gt;9), 'Raw Data'!AL356, 0)</f>
        <v/>
      </c>
      <c r="AF361" s="2">
        <f>IF($A361, 1, 0)</f>
        <v/>
      </c>
      <c r="AG361">
        <f>IF(AE361=0, 'Raw Data'!AM356, 0)</f>
        <v/>
      </c>
      <c r="AH361" s="2">
        <f>IF($A361, 1, 0)</f>
        <v/>
      </c>
      <c r="AI361">
        <f>IF(AND('Raw Data'!$D356&gt;14, 'Raw Data'!$E356&gt;14), 'Raw Data'!AN356, 0)</f>
        <v/>
      </c>
      <c r="AJ361" s="2">
        <f>IF($A361, 1, 0)</f>
        <v/>
      </c>
      <c r="AK361">
        <f>IF(AI361=0, 'Raw Data'!AO356, 0)</f>
        <v/>
      </c>
      <c r="AL361" s="2">
        <f>IF($A361, 1, 0)</f>
        <v/>
      </c>
      <c r="AM361">
        <f>IF(AND('Raw Data'!$D356&gt;19, 'Raw Data'!$E356&gt;19), 'Raw Data'!AP356, 0)</f>
        <v/>
      </c>
      <c r="AN361" s="2">
        <f>IF($A361, 1, 0)</f>
        <v/>
      </c>
      <c r="AO361">
        <f>IF(AM361=0, 'Raw Data'!AQ356, 0)</f>
        <v/>
      </c>
      <c r="AP361" s="2">
        <f>IF($A361, 1, 0)</f>
        <v/>
      </c>
      <c r="AQ361">
        <f>IF(AND('Raw Data'!$D356&gt;24, 'Raw Data'!$E356&gt;24), 'Raw Data'!AR356, 0)</f>
        <v/>
      </c>
      <c r="AR361" s="2">
        <f>IF($A361, 1, 0)</f>
        <v/>
      </c>
      <c r="AS361">
        <f>IF(AQ361=0, 'Raw Data'!AS356, 0)</f>
        <v/>
      </c>
      <c r="AT361" s="2">
        <f>IF($A361, 1, 0)</f>
        <v/>
      </c>
      <c r="AU361">
        <f>IF(AND('Raw Data'!$D356&gt;29, 'Raw Data'!$E356&gt;29), 'Raw Data'!AT356, 0)</f>
        <v/>
      </c>
      <c r="AV361" s="2">
        <f>IF($A361, 1, 0)</f>
        <v/>
      </c>
      <c r="AW361">
        <f>IF(AU361=0, 'Raw Data'!AU356, 0)</f>
        <v/>
      </c>
      <c r="AX361" s="2">
        <f>IF($A361, 1, 0)</f>
        <v/>
      </c>
      <c r="AY361">
        <f>IF(ISNUMBER('Raw Data'!D356), IF(_xlfn.XLOOKUP(SMALL('Raw Data'!K356:N356, 1), K361:Q361, K361:Q361, 0)&gt;0, SMALL('Raw Data'!K356:N356, 1), 0), 0)</f>
        <v/>
      </c>
      <c r="AZ361" s="2">
        <f>IF($A361, 1, 0)</f>
        <v/>
      </c>
      <c r="BA361">
        <f>IF(ISNUMBER('Raw Data'!D356), IF(_xlfn.XLOOKUP(SMALL('Raw Data'!K356:N356, 2), K361:Q361, K361:Q361, 0)&gt;0, SMALL('Raw Data'!K356:N356, 2), 0), 0)</f>
        <v/>
      </c>
      <c r="BB361" s="2">
        <f>IF($A361, 1, 0)</f>
        <v/>
      </c>
      <c r="BC361">
        <f>IF(ISNUMBER('Raw Data'!D356), IF(_xlfn.XLOOKUP(SMALL('Raw Data'!K356:N356, 3), K361:Q361, K361:Q361, 0)&gt;0, SMALL('Raw Data'!K356:N356, 3), 0), 0)</f>
        <v/>
      </c>
      <c r="BD361" s="2">
        <f>IF($A361, 1, 0)</f>
        <v/>
      </c>
      <c r="BE361">
        <f>IF(ISNUMBER('Raw Data'!D356), IF(_xlfn.XLOOKUP(SMALL('Raw Data'!K356:N356, 4), K361:Q361, K361:Q361, 0)&gt;0, SMALL('Raw Data'!K356:N356, 4), 0), 0)</f>
        <v/>
      </c>
      <c r="BF361" s="2">
        <f>IF($A361, 1, 0)</f>
        <v/>
      </c>
      <c r="BG361">
        <f>IF(AND('Raw Data'!I356&lt;'Raw Data'!J356, 'Raw Data'!D356&gt;'Raw Data'!E356), 'Raw Data'!I356, IF(AND('Raw Data'!J356&lt;'Raw Data'!I356, 'Raw Data'!E356&gt;'Raw Data'!D356), 'Raw Data'!J356, 0))</f>
        <v/>
      </c>
      <c r="BH361">
        <f>IF(OR(AND('Raw Data'!I356&lt;'Raw Data'!J356, 'Raw Data'!I356&gt;BH$1), AND('Raw Data'!J356&lt;'Raw Data'!I356, 'Raw Data'!J356&gt;BH$1)), 1, 0)</f>
        <v/>
      </c>
      <c r="BI361">
        <f>IF(AND(BH361, ABS('Raw Data'!D356-'Raw Data'!E356)&lt;4), 'Raw Data'!Z356, 0)</f>
        <v/>
      </c>
      <c r="BJ361">
        <f>IF('Raw Data'!F356&gt;Analysis!BJ$1, 1, 0)</f>
        <v/>
      </c>
      <c r="BK361">
        <f>IF(BJ361, AQ361, 0)</f>
        <v/>
      </c>
      <c r="BL361">
        <f>IF(AND('Raw Data'!F356&lt;Analysis!BL$1, ISBLANK('Raw Data'!F356)=FALSE), 1, 0)</f>
        <v/>
      </c>
      <c r="BM361">
        <f>IF(BL361, AS361, 0)</f>
        <v/>
      </c>
      <c r="BN361">
        <f>IF(AND('Raw Data'!F356&lt;Analysis!BN$1, ISBLANK('Raw Data'!F356)=FALSE), 1, 0)</f>
        <v/>
      </c>
      <c r="BO361">
        <f>IF(BN361, AI361, 0)</f>
        <v/>
      </c>
    </row>
    <row r="362">
      <c r="A362" s="2">
        <f>'Raw Data'!A357</f>
        <v/>
      </c>
      <c r="B362" s="2">
        <f>IF(A362, 1, 0)</f>
        <v/>
      </c>
      <c r="C362">
        <f>IF('Raw Data'!D357&lt;'Raw Data'!E357, 'Raw Data'!J357, 0)</f>
        <v/>
      </c>
      <c r="D362" s="2">
        <f>IF(A362, 1, 0)</f>
        <v/>
      </c>
      <c r="E362">
        <f>IF('Raw Data'!D357&gt;'Raw Data'!E357, 'Raw Data'!I357, 0)</f>
        <v/>
      </c>
      <c r="F362" s="2">
        <f>IF('Raw Data'!F357&gt;0, 1, 0)</f>
        <v/>
      </c>
      <c r="G362">
        <f>IF(SUM('Raw Data'!D357:E357)&lt;'Raw Data'!F357, 'Raw Data'!H357, 0)</f>
        <v/>
      </c>
      <c r="H362">
        <f>IF('Raw Data'!F357&gt;0, 1, 0)</f>
        <v/>
      </c>
      <c r="I362">
        <f>IF(SUM('Raw Data'!D357:E357)&gt;'Raw Data'!F357, 'Raw Data'!G357, 0)</f>
        <v/>
      </c>
      <c r="J362" s="2">
        <f>IF($A362, 1, 0)</f>
        <v/>
      </c>
      <c r="K362">
        <f>IF(AND('Raw Data'!D357&gt;'Raw Data'!E357, ABS('Raw Data'!D357-'Raw Data'!E357)&lt;14), 'Raw Data'!K357, 0)</f>
        <v/>
      </c>
      <c r="L362" s="2">
        <f>IF($A362, 1, 0)</f>
        <v/>
      </c>
      <c r="M362">
        <f>IF(AND('Raw Data'!D357&gt;'Raw Data'!E357, ABS('Raw Data'!D357-'Raw Data'!E357)&gt;13), 'Raw Data'!L357, 0)</f>
        <v/>
      </c>
      <c r="N362" s="2">
        <f>IF($A362, 1, 0)</f>
        <v/>
      </c>
      <c r="O362">
        <f>IF(AND('Raw Data'!E357&gt;'Raw Data'!D357, ABS('Raw Data'!E357-'Raw Data'!D357)&lt;14), 'Raw Data'!M357, 0)</f>
        <v/>
      </c>
      <c r="P362" s="2">
        <f>IF($A362, 1, 0)</f>
        <v/>
      </c>
      <c r="Q362">
        <f>IF(AND('Raw Data'!E357&gt;'Raw Data'!D357, ABS('Raw Data'!E357-'Raw Data'!D357)&gt;13), 'Raw Data'!N357, 0)</f>
        <v/>
      </c>
      <c r="R362" s="2">
        <f>IF($A362, 1, 0)</f>
        <v/>
      </c>
      <c r="S362">
        <f>IF(AND('Raw Data'!D357&gt;'Raw Data'!E357, ABS('Raw Data'!E357-'Raw Data'!D357)&gt;7), 'Raw Data'!V357, 0)</f>
        <v/>
      </c>
      <c r="T362" s="2">
        <f>IF($A362, 1, 0)</f>
        <v/>
      </c>
      <c r="U362">
        <f>IF(ABS('Raw Data'!D357-'Raw Data'!E357)&lt;8, 'Raw Data'!W357, 0)</f>
        <v/>
      </c>
      <c r="V362" s="2">
        <f>IF($A362, 1, 0)</f>
        <v/>
      </c>
      <c r="W362">
        <f>IF(AND('Raw Data'!E357&gt;'Raw Data'!D357, ABS('Raw Data'!E357-'Raw Data'!D357)&gt;7), 'Raw Data'!X357, 0)</f>
        <v/>
      </c>
      <c r="X362" s="2">
        <f>IF($A362, 1, 0)</f>
        <v/>
      </c>
      <c r="Y362">
        <f>IF(AND('Raw Data'!D357&gt;'Raw Data'!E357, ABS('Raw Data'!E357-'Raw Data'!D357)&gt;3), 'Raw Data'!Y357, 0)</f>
        <v/>
      </c>
      <c r="Z362" s="2">
        <f>IF($A362, 1, 0)</f>
        <v/>
      </c>
      <c r="AA362">
        <f>IF(ABS('Raw Data'!D357-'Raw Data'!E357)&lt;4, 'Raw Data'!Z357, 0)</f>
        <v/>
      </c>
      <c r="AB362" s="2">
        <f>IF($A362, 1, 0)</f>
        <v/>
      </c>
      <c r="AC362">
        <f>IF(AND('Raw Data'!E357&gt;'Raw Data'!D357, ABS('Raw Data'!E357-'Raw Data'!D357)&gt;7), 'Raw Data'!AA357, 0)</f>
        <v/>
      </c>
      <c r="AD362" s="2">
        <f>IF($A362, 1, 0)</f>
        <v/>
      </c>
      <c r="AE362">
        <f>IF(AND('Raw Data'!D357&gt;9, 'Raw Data'!E357&gt;9), 'Raw Data'!AL357, 0)</f>
        <v/>
      </c>
      <c r="AF362" s="2">
        <f>IF($A362, 1, 0)</f>
        <v/>
      </c>
      <c r="AG362">
        <f>IF(AE362=0, 'Raw Data'!AM357, 0)</f>
        <v/>
      </c>
      <c r="AH362" s="2">
        <f>IF($A362, 1, 0)</f>
        <v/>
      </c>
      <c r="AI362">
        <f>IF(AND('Raw Data'!$D357&gt;14, 'Raw Data'!$E357&gt;14), 'Raw Data'!AN357, 0)</f>
        <v/>
      </c>
      <c r="AJ362" s="2">
        <f>IF($A362, 1, 0)</f>
        <v/>
      </c>
      <c r="AK362">
        <f>IF(AI362=0, 'Raw Data'!AO357, 0)</f>
        <v/>
      </c>
      <c r="AL362" s="2">
        <f>IF($A362, 1, 0)</f>
        <v/>
      </c>
      <c r="AM362">
        <f>IF(AND('Raw Data'!$D357&gt;19, 'Raw Data'!$E357&gt;19), 'Raw Data'!AP357, 0)</f>
        <v/>
      </c>
      <c r="AN362" s="2">
        <f>IF($A362, 1, 0)</f>
        <v/>
      </c>
      <c r="AO362">
        <f>IF(AM362=0, 'Raw Data'!AQ357, 0)</f>
        <v/>
      </c>
      <c r="AP362" s="2">
        <f>IF($A362, 1, 0)</f>
        <v/>
      </c>
      <c r="AQ362">
        <f>IF(AND('Raw Data'!$D357&gt;24, 'Raw Data'!$E357&gt;24), 'Raw Data'!AR357, 0)</f>
        <v/>
      </c>
      <c r="AR362" s="2">
        <f>IF($A362, 1, 0)</f>
        <v/>
      </c>
      <c r="AS362">
        <f>IF(AQ362=0, 'Raw Data'!AS357, 0)</f>
        <v/>
      </c>
      <c r="AT362" s="2">
        <f>IF($A362, 1, 0)</f>
        <v/>
      </c>
      <c r="AU362">
        <f>IF(AND('Raw Data'!$D357&gt;29, 'Raw Data'!$E357&gt;29), 'Raw Data'!AT357, 0)</f>
        <v/>
      </c>
      <c r="AV362" s="2">
        <f>IF($A362, 1, 0)</f>
        <v/>
      </c>
      <c r="AW362">
        <f>IF(AU362=0, 'Raw Data'!AU357, 0)</f>
        <v/>
      </c>
      <c r="AX362" s="2">
        <f>IF($A362, 1, 0)</f>
        <v/>
      </c>
      <c r="AY362">
        <f>IF(ISNUMBER('Raw Data'!D357), IF(_xlfn.XLOOKUP(SMALL('Raw Data'!K357:N357, 1), K362:Q362, K362:Q362, 0)&gt;0, SMALL('Raw Data'!K357:N357, 1), 0), 0)</f>
        <v/>
      </c>
      <c r="AZ362" s="2">
        <f>IF($A362, 1, 0)</f>
        <v/>
      </c>
      <c r="BA362">
        <f>IF(ISNUMBER('Raw Data'!D357), IF(_xlfn.XLOOKUP(SMALL('Raw Data'!K357:N357, 2), K362:Q362, K362:Q362, 0)&gt;0, SMALL('Raw Data'!K357:N357, 2), 0), 0)</f>
        <v/>
      </c>
      <c r="BB362" s="2">
        <f>IF($A362, 1, 0)</f>
        <v/>
      </c>
      <c r="BC362">
        <f>IF(ISNUMBER('Raw Data'!D357), IF(_xlfn.XLOOKUP(SMALL('Raw Data'!K357:N357, 3), K362:Q362, K362:Q362, 0)&gt;0, SMALL('Raw Data'!K357:N357, 3), 0), 0)</f>
        <v/>
      </c>
      <c r="BD362" s="2">
        <f>IF($A362, 1, 0)</f>
        <v/>
      </c>
      <c r="BE362">
        <f>IF(ISNUMBER('Raw Data'!D357), IF(_xlfn.XLOOKUP(SMALL('Raw Data'!K357:N357, 4), K362:Q362, K362:Q362, 0)&gt;0, SMALL('Raw Data'!K357:N357, 4), 0), 0)</f>
        <v/>
      </c>
      <c r="BF362" s="2">
        <f>IF($A362, 1, 0)</f>
        <v/>
      </c>
      <c r="BG362">
        <f>IF(AND('Raw Data'!I357&lt;'Raw Data'!J357, 'Raw Data'!D357&gt;'Raw Data'!E357), 'Raw Data'!I357, IF(AND('Raw Data'!J357&lt;'Raw Data'!I357, 'Raw Data'!E357&gt;'Raw Data'!D357), 'Raw Data'!J357, 0))</f>
        <v/>
      </c>
      <c r="BH362">
        <f>IF(OR(AND('Raw Data'!I357&lt;'Raw Data'!J357, 'Raw Data'!I357&gt;BH$1), AND('Raw Data'!J357&lt;'Raw Data'!I357, 'Raw Data'!J357&gt;BH$1)), 1, 0)</f>
        <v/>
      </c>
      <c r="BI362">
        <f>IF(AND(BH362, ABS('Raw Data'!D357-'Raw Data'!E357)&lt;4), 'Raw Data'!Z357, 0)</f>
        <v/>
      </c>
      <c r="BJ362">
        <f>IF('Raw Data'!F357&gt;Analysis!BJ$1, 1, 0)</f>
        <v/>
      </c>
      <c r="BK362">
        <f>IF(BJ362, AQ362, 0)</f>
        <v/>
      </c>
      <c r="BL362">
        <f>IF(AND('Raw Data'!F357&lt;Analysis!BL$1, ISBLANK('Raw Data'!F357)=FALSE), 1, 0)</f>
        <v/>
      </c>
      <c r="BM362">
        <f>IF(BL362, AS362, 0)</f>
        <v/>
      </c>
      <c r="BN362">
        <f>IF(AND('Raw Data'!F357&lt;Analysis!BN$1, ISBLANK('Raw Data'!F357)=FALSE), 1, 0)</f>
        <v/>
      </c>
      <c r="BO362">
        <f>IF(BN362, AI362, 0)</f>
        <v/>
      </c>
    </row>
    <row r="363">
      <c r="A363" s="2">
        <f>'Raw Data'!A358</f>
        <v/>
      </c>
      <c r="B363" s="2">
        <f>IF(A363, 1, 0)</f>
        <v/>
      </c>
      <c r="C363">
        <f>IF('Raw Data'!D358&lt;'Raw Data'!E358, 'Raw Data'!J358, 0)</f>
        <v/>
      </c>
      <c r="D363" s="2">
        <f>IF(A363, 1, 0)</f>
        <v/>
      </c>
      <c r="E363">
        <f>IF('Raw Data'!D358&gt;'Raw Data'!E358, 'Raw Data'!I358, 0)</f>
        <v/>
      </c>
      <c r="F363" s="2">
        <f>IF('Raw Data'!F358&gt;0, 1, 0)</f>
        <v/>
      </c>
      <c r="G363">
        <f>IF(SUM('Raw Data'!D358:E358)&lt;'Raw Data'!F358, 'Raw Data'!H358, 0)</f>
        <v/>
      </c>
      <c r="H363">
        <f>IF('Raw Data'!F358&gt;0, 1, 0)</f>
        <v/>
      </c>
      <c r="I363">
        <f>IF(SUM('Raw Data'!D358:E358)&gt;'Raw Data'!F358, 'Raw Data'!G358, 0)</f>
        <v/>
      </c>
      <c r="J363" s="2">
        <f>IF($A363, 1, 0)</f>
        <v/>
      </c>
      <c r="K363">
        <f>IF(AND('Raw Data'!D358&gt;'Raw Data'!E358, ABS('Raw Data'!D358-'Raw Data'!E358)&lt;14), 'Raw Data'!K358, 0)</f>
        <v/>
      </c>
      <c r="L363" s="2">
        <f>IF($A363, 1, 0)</f>
        <v/>
      </c>
      <c r="M363">
        <f>IF(AND('Raw Data'!D358&gt;'Raw Data'!E358, ABS('Raw Data'!D358-'Raw Data'!E358)&gt;13), 'Raw Data'!L358, 0)</f>
        <v/>
      </c>
      <c r="N363" s="2">
        <f>IF($A363, 1, 0)</f>
        <v/>
      </c>
      <c r="O363">
        <f>IF(AND('Raw Data'!E358&gt;'Raw Data'!D358, ABS('Raw Data'!E358-'Raw Data'!D358)&lt;14), 'Raw Data'!M358, 0)</f>
        <v/>
      </c>
      <c r="P363" s="2">
        <f>IF($A363, 1, 0)</f>
        <v/>
      </c>
      <c r="Q363">
        <f>IF(AND('Raw Data'!E358&gt;'Raw Data'!D358, ABS('Raw Data'!E358-'Raw Data'!D358)&gt;13), 'Raw Data'!N358, 0)</f>
        <v/>
      </c>
      <c r="R363" s="2">
        <f>IF($A363, 1, 0)</f>
        <v/>
      </c>
      <c r="S363">
        <f>IF(AND('Raw Data'!D358&gt;'Raw Data'!E358, ABS('Raw Data'!E358-'Raw Data'!D358)&gt;7), 'Raw Data'!V358, 0)</f>
        <v/>
      </c>
      <c r="T363" s="2">
        <f>IF($A363, 1, 0)</f>
        <v/>
      </c>
      <c r="U363">
        <f>IF(ABS('Raw Data'!D358-'Raw Data'!E358)&lt;8, 'Raw Data'!W358, 0)</f>
        <v/>
      </c>
      <c r="V363" s="2">
        <f>IF($A363, 1, 0)</f>
        <v/>
      </c>
      <c r="W363">
        <f>IF(AND('Raw Data'!E358&gt;'Raw Data'!D358, ABS('Raw Data'!E358-'Raw Data'!D358)&gt;7), 'Raw Data'!X358, 0)</f>
        <v/>
      </c>
      <c r="X363" s="2">
        <f>IF($A363, 1, 0)</f>
        <v/>
      </c>
      <c r="Y363">
        <f>IF(AND('Raw Data'!D358&gt;'Raw Data'!E358, ABS('Raw Data'!E358-'Raw Data'!D358)&gt;3), 'Raw Data'!Y358, 0)</f>
        <v/>
      </c>
      <c r="Z363" s="2">
        <f>IF($A363, 1, 0)</f>
        <v/>
      </c>
      <c r="AA363">
        <f>IF(ABS('Raw Data'!D358-'Raw Data'!E358)&lt;4, 'Raw Data'!Z358, 0)</f>
        <v/>
      </c>
      <c r="AB363" s="2">
        <f>IF($A363, 1, 0)</f>
        <v/>
      </c>
      <c r="AC363">
        <f>IF(AND('Raw Data'!E358&gt;'Raw Data'!D358, ABS('Raw Data'!E358-'Raw Data'!D358)&gt;7), 'Raw Data'!AA358, 0)</f>
        <v/>
      </c>
      <c r="AD363" s="2">
        <f>IF($A363, 1, 0)</f>
        <v/>
      </c>
      <c r="AE363">
        <f>IF(AND('Raw Data'!D358&gt;9, 'Raw Data'!E358&gt;9), 'Raw Data'!AL358, 0)</f>
        <v/>
      </c>
      <c r="AF363" s="2">
        <f>IF($A363, 1, 0)</f>
        <v/>
      </c>
      <c r="AG363">
        <f>IF(AE363=0, 'Raw Data'!AM358, 0)</f>
        <v/>
      </c>
      <c r="AH363" s="2">
        <f>IF($A363, 1, 0)</f>
        <v/>
      </c>
      <c r="AI363">
        <f>IF(AND('Raw Data'!$D358&gt;14, 'Raw Data'!$E358&gt;14), 'Raw Data'!AN358, 0)</f>
        <v/>
      </c>
      <c r="AJ363" s="2">
        <f>IF($A363, 1, 0)</f>
        <v/>
      </c>
      <c r="AK363">
        <f>IF(AI363=0, 'Raw Data'!AO358, 0)</f>
        <v/>
      </c>
      <c r="AL363" s="2">
        <f>IF($A363, 1, 0)</f>
        <v/>
      </c>
      <c r="AM363">
        <f>IF(AND('Raw Data'!$D358&gt;19, 'Raw Data'!$E358&gt;19), 'Raw Data'!AP358, 0)</f>
        <v/>
      </c>
      <c r="AN363" s="2">
        <f>IF($A363, 1, 0)</f>
        <v/>
      </c>
      <c r="AO363">
        <f>IF(AM363=0, 'Raw Data'!AQ358, 0)</f>
        <v/>
      </c>
      <c r="AP363" s="2">
        <f>IF($A363, 1, 0)</f>
        <v/>
      </c>
      <c r="AQ363">
        <f>IF(AND('Raw Data'!$D358&gt;24, 'Raw Data'!$E358&gt;24), 'Raw Data'!AR358, 0)</f>
        <v/>
      </c>
      <c r="AR363" s="2">
        <f>IF($A363, 1, 0)</f>
        <v/>
      </c>
      <c r="AS363">
        <f>IF(AQ363=0, 'Raw Data'!AS358, 0)</f>
        <v/>
      </c>
      <c r="AT363" s="2">
        <f>IF($A363, 1, 0)</f>
        <v/>
      </c>
      <c r="AU363">
        <f>IF(AND('Raw Data'!$D358&gt;29, 'Raw Data'!$E358&gt;29), 'Raw Data'!AT358, 0)</f>
        <v/>
      </c>
      <c r="AV363" s="2">
        <f>IF($A363, 1, 0)</f>
        <v/>
      </c>
      <c r="AW363">
        <f>IF(AU363=0, 'Raw Data'!AU358, 0)</f>
        <v/>
      </c>
      <c r="AX363" s="2">
        <f>IF($A363, 1, 0)</f>
        <v/>
      </c>
      <c r="AY363">
        <f>IF(ISNUMBER('Raw Data'!D358), IF(_xlfn.XLOOKUP(SMALL('Raw Data'!K358:N358, 1), K363:Q363, K363:Q363, 0)&gt;0, SMALL('Raw Data'!K358:N358, 1), 0), 0)</f>
        <v/>
      </c>
      <c r="AZ363" s="2">
        <f>IF($A363, 1, 0)</f>
        <v/>
      </c>
      <c r="BA363">
        <f>IF(ISNUMBER('Raw Data'!D358), IF(_xlfn.XLOOKUP(SMALL('Raw Data'!K358:N358, 2), K363:Q363, K363:Q363, 0)&gt;0, SMALL('Raw Data'!K358:N358, 2), 0), 0)</f>
        <v/>
      </c>
      <c r="BB363" s="2">
        <f>IF($A363, 1, 0)</f>
        <v/>
      </c>
      <c r="BC363">
        <f>IF(ISNUMBER('Raw Data'!D358), IF(_xlfn.XLOOKUP(SMALL('Raw Data'!K358:N358, 3), K363:Q363, K363:Q363, 0)&gt;0, SMALL('Raw Data'!K358:N358, 3), 0), 0)</f>
        <v/>
      </c>
      <c r="BD363" s="2">
        <f>IF($A363, 1, 0)</f>
        <v/>
      </c>
      <c r="BE363">
        <f>IF(ISNUMBER('Raw Data'!D358), IF(_xlfn.XLOOKUP(SMALL('Raw Data'!K358:N358, 4), K363:Q363, K363:Q363, 0)&gt;0, SMALL('Raw Data'!K358:N358, 4), 0), 0)</f>
        <v/>
      </c>
      <c r="BF363" s="2">
        <f>IF($A363, 1, 0)</f>
        <v/>
      </c>
      <c r="BG363">
        <f>IF(AND('Raw Data'!I358&lt;'Raw Data'!J358, 'Raw Data'!D358&gt;'Raw Data'!E358), 'Raw Data'!I358, IF(AND('Raw Data'!J358&lt;'Raw Data'!I358, 'Raw Data'!E358&gt;'Raw Data'!D358), 'Raw Data'!J358, 0))</f>
        <v/>
      </c>
      <c r="BH363">
        <f>IF(OR(AND('Raw Data'!I358&lt;'Raw Data'!J358, 'Raw Data'!I358&gt;BH$1), AND('Raw Data'!J358&lt;'Raw Data'!I358, 'Raw Data'!J358&gt;BH$1)), 1, 0)</f>
        <v/>
      </c>
      <c r="BI363">
        <f>IF(AND(BH363, ABS('Raw Data'!D358-'Raw Data'!E358)&lt;4), 'Raw Data'!Z358, 0)</f>
        <v/>
      </c>
      <c r="BJ363">
        <f>IF('Raw Data'!F358&gt;Analysis!BJ$1, 1, 0)</f>
        <v/>
      </c>
      <c r="BK363">
        <f>IF(BJ363, AQ363, 0)</f>
        <v/>
      </c>
      <c r="BL363">
        <f>IF(AND('Raw Data'!F358&lt;Analysis!BL$1, ISBLANK('Raw Data'!F358)=FALSE), 1, 0)</f>
        <v/>
      </c>
      <c r="BM363">
        <f>IF(BL363, AS363, 0)</f>
        <v/>
      </c>
      <c r="BN363">
        <f>IF(AND('Raw Data'!F358&lt;Analysis!BN$1, ISBLANK('Raw Data'!F358)=FALSE), 1, 0)</f>
        <v/>
      </c>
      <c r="BO363">
        <f>IF(BN363, AI363, 0)</f>
        <v/>
      </c>
    </row>
    <row r="364">
      <c r="A364" s="2">
        <f>'Raw Data'!A359</f>
        <v/>
      </c>
      <c r="B364" s="2">
        <f>IF(A364, 1, 0)</f>
        <v/>
      </c>
      <c r="C364">
        <f>IF('Raw Data'!D359&lt;'Raw Data'!E359, 'Raw Data'!J359, 0)</f>
        <v/>
      </c>
      <c r="D364" s="2">
        <f>IF(A364, 1, 0)</f>
        <v/>
      </c>
      <c r="E364">
        <f>IF('Raw Data'!D359&gt;'Raw Data'!E359, 'Raw Data'!I359, 0)</f>
        <v/>
      </c>
      <c r="F364" s="2">
        <f>IF('Raw Data'!F359&gt;0, 1, 0)</f>
        <v/>
      </c>
      <c r="G364">
        <f>IF(SUM('Raw Data'!D359:E359)&lt;'Raw Data'!F359, 'Raw Data'!H359, 0)</f>
        <v/>
      </c>
      <c r="H364">
        <f>IF('Raw Data'!F359&gt;0, 1, 0)</f>
        <v/>
      </c>
      <c r="I364">
        <f>IF(SUM('Raw Data'!D359:E359)&gt;'Raw Data'!F359, 'Raw Data'!G359, 0)</f>
        <v/>
      </c>
      <c r="J364" s="2">
        <f>IF($A364, 1, 0)</f>
        <v/>
      </c>
      <c r="K364">
        <f>IF(AND('Raw Data'!D359&gt;'Raw Data'!E359, ABS('Raw Data'!D359-'Raw Data'!E359)&lt;14), 'Raw Data'!K359, 0)</f>
        <v/>
      </c>
      <c r="L364" s="2">
        <f>IF($A364, 1, 0)</f>
        <v/>
      </c>
      <c r="M364">
        <f>IF(AND('Raw Data'!D359&gt;'Raw Data'!E359, ABS('Raw Data'!D359-'Raw Data'!E359)&gt;13), 'Raw Data'!L359, 0)</f>
        <v/>
      </c>
      <c r="N364" s="2">
        <f>IF($A364, 1, 0)</f>
        <v/>
      </c>
      <c r="O364">
        <f>IF(AND('Raw Data'!E359&gt;'Raw Data'!D359, ABS('Raw Data'!E359-'Raw Data'!D359)&lt;14), 'Raw Data'!M359, 0)</f>
        <v/>
      </c>
      <c r="P364" s="2">
        <f>IF($A364, 1, 0)</f>
        <v/>
      </c>
      <c r="Q364">
        <f>IF(AND('Raw Data'!E359&gt;'Raw Data'!D359, ABS('Raw Data'!E359-'Raw Data'!D359)&gt;13), 'Raw Data'!N359, 0)</f>
        <v/>
      </c>
      <c r="R364" s="2">
        <f>IF($A364, 1, 0)</f>
        <v/>
      </c>
      <c r="S364">
        <f>IF(AND('Raw Data'!D359&gt;'Raw Data'!E359, ABS('Raw Data'!E359-'Raw Data'!D359)&gt;7), 'Raw Data'!V359, 0)</f>
        <v/>
      </c>
      <c r="T364" s="2">
        <f>IF($A364, 1, 0)</f>
        <v/>
      </c>
      <c r="U364">
        <f>IF(ABS('Raw Data'!D359-'Raw Data'!E359)&lt;8, 'Raw Data'!W359, 0)</f>
        <v/>
      </c>
      <c r="V364" s="2">
        <f>IF($A364, 1, 0)</f>
        <v/>
      </c>
      <c r="W364">
        <f>IF(AND('Raw Data'!E359&gt;'Raw Data'!D359, ABS('Raw Data'!E359-'Raw Data'!D359)&gt;7), 'Raw Data'!X359, 0)</f>
        <v/>
      </c>
      <c r="X364" s="2">
        <f>IF($A364, 1, 0)</f>
        <v/>
      </c>
      <c r="Y364">
        <f>IF(AND('Raw Data'!D359&gt;'Raw Data'!E359, ABS('Raw Data'!E359-'Raw Data'!D359)&gt;3), 'Raw Data'!Y359, 0)</f>
        <v/>
      </c>
      <c r="Z364" s="2">
        <f>IF($A364, 1, 0)</f>
        <v/>
      </c>
      <c r="AA364">
        <f>IF(ABS('Raw Data'!D359-'Raw Data'!E359)&lt;4, 'Raw Data'!Z359, 0)</f>
        <v/>
      </c>
      <c r="AB364" s="2">
        <f>IF($A364, 1, 0)</f>
        <v/>
      </c>
      <c r="AC364">
        <f>IF(AND('Raw Data'!E359&gt;'Raw Data'!D359, ABS('Raw Data'!E359-'Raw Data'!D359)&gt;7), 'Raw Data'!AA359, 0)</f>
        <v/>
      </c>
      <c r="AD364" s="2">
        <f>IF($A364, 1, 0)</f>
        <v/>
      </c>
      <c r="AE364">
        <f>IF(AND('Raw Data'!D359&gt;9, 'Raw Data'!E359&gt;9), 'Raw Data'!AL359, 0)</f>
        <v/>
      </c>
      <c r="AF364" s="2">
        <f>IF($A364, 1, 0)</f>
        <v/>
      </c>
      <c r="AG364">
        <f>IF(AE364=0, 'Raw Data'!AM359, 0)</f>
        <v/>
      </c>
      <c r="AH364" s="2">
        <f>IF($A364, 1, 0)</f>
        <v/>
      </c>
      <c r="AI364">
        <f>IF(AND('Raw Data'!$D359&gt;14, 'Raw Data'!$E359&gt;14), 'Raw Data'!AN359, 0)</f>
        <v/>
      </c>
      <c r="AJ364" s="2">
        <f>IF($A364, 1, 0)</f>
        <v/>
      </c>
      <c r="AK364">
        <f>IF(AI364=0, 'Raw Data'!AO359, 0)</f>
        <v/>
      </c>
      <c r="AL364" s="2">
        <f>IF($A364, 1, 0)</f>
        <v/>
      </c>
      <c r="AM364">
        <f>IF(AND('Raw Data'!$D359&gt;19, 'Raw Data'!$E359&gt;19), 'Raw Data'!AP359, 0)</f>
        <v/>
      </c>
      <c r="AN364" s="2">
        <f>IF($A364, 1, 0)</f>
        <v/>
      </c>
      <c r="AO364">
        <f>IF(AM364=0, 'Raw Data'!AQ359, 0)</f>
        <v/>
      </c>
      <c r="AP364" s="2">
        <f>IF($A364, 1, 0)</f>
        <v/>
      </c>
      <c r="AQ364">
        <f>IF(AND('Raw Data'!$D359&gt;24, 'Raw Data'!$E359&gt;24), 'Raw Data'!AR359, 0)</f>
        <v/>
      </c>
      <c r="AR364" s="2">
        <f>IF($A364, 1, 0)</f>
        <v/>
      </c>
      <c r="AS364">
        <f>IF(AQ364=0, 'Raw Data'!AS359, 0)</f>
        <v/>
      </c>
      <c r="AT364" s="2">
        <f>IF($A364, 1, 0)</f>
        <v/>
      </c>
      <c r="AU364">
        <f>IF(AND('Raw Data'!$D359&gt;29, 'Raw Data'!$E359&gt;29), 'Raw Data'!AT359, 0)</f>
        <v/>
      </c>
      <c r="AV364" s="2">
        <f>IF($A364, 1, 0)</f>
        <v/>
      </c>
      <c r="AW364">
        <f>IF(AU364=0, 'Raw Data'!AU359, 0)</f>
        <v/>
      </c>
      <c r="AX364" s="2">
        <f>IF($A364, 1, 0)</f>
        <v/>
      </c>
      <c r="AY364">
        <f>IF(ISNUMBER('Raw Data'!D359), IF(_xlfn.XLOOKUP(SMALL('Raw Data'!K359:N359, 1), K364:Q364, K364:Q364, 0)&gt;0, SMALL('Raw Data'!K359:N359, 1), 0), 0)</f>
        <v/>
      </c>
      <c r="AZ364" s="2">
        <f>IF($A364, 1, 0)</f>
        <v/>
      </c>
      <c r="BA364">
        <f>IF(ISNUMBER('Raw Data'!D359), IF(_xlfn.XLOOKUP(SMALL('Raw Data'!K359:N359, 2), K364:Q364, K364:Q364, 0)&gt;0, SMALL('Raw Data'!K359:N359, 2), 0), 0)</f>
        <v/>
      </c>
      <c r="BB364" s="2">
        <f>IF($A364, 1, 0)</f>
        <v/>
      </c>
      <c r="BC364">
        <f>IF(ISNUMBER('Raw Data'!D359), IF(_xlfn.XLOOKUP(SMALL('Raw Data'!K359:N359, 3), K364:Q364, K364:Q364, 0)&gt;0, SMALL('Raw Data'!K359:N359, 3), 0), 0)</f>
        <v/>
      </c>
      <c r="BD364" s="2">
        <f>IF($A364, 1, 0)</f>
        <v/>
      </c>
      <c r="BE364">
        <f>IF(ISNUMBER('Raw Data'!D359), IF(_xlfn.XLOOKUP(SMALL('Raw Data'!K359:N359, 4), K364:Q364, K364:Q364, 0)&gt;0, SMALL('Raw Data'!K359:N359, 4), 0), 0)</f>
        <v/>
      </c>
      <c r="BF364" s="2">
        <f>IF($A364, 1, 0)</f>
        <v/>
      </c>
      <c r="BG364">
        <f>IF(AND('Raw Data'!I359&lt;'Raw Data'!J359, 'Raw Data'!D359&gt;'Raw Data'!E359), 'Raw Data'!I359, IF(AND('Raw Data'!J359&lt;'Raw Data'!I359, 'Raw Data'!E359&gt;'Raw Data'!D359), 'Raw Data'!J359, 0))</f>
        <v/>
      </c>
      <c r="BH364">
        <f>IF(OR(AND('Raw Data'!I359&lt;'Raw Data'!J359, 'Raw Data'!I359&gt;BH$1), AND('Raw Data'!J359&lt;'Raw Data'!I359, 'Raw Data'!J359&gt;BH$1)), 1, 0)</f>
        <v/>
      </c>
      <c r="BI364">
        <f>IF(AND(BH364, ABS('Raw Data'!D359-'Raw Data'!E359)&lt;4), 'Raw Data'!Z359, 0)</f>
        <v/>
      </c>
      <c r="BJ364">
        <f>IF('Raw Data'!F359&gt;Analysis!BJ$1, 1, 0)</f>
        <v/>
      </c>
      <c r="BK364">
        <f>IF(BJ364, AQ364, 0)</f>
        <v/>
      </c>
      <c r="BL364">
        <f>IF(AND('Raw Data'!F359&lt;Analysis!BL$1, ISBLANK('Raw Data'!F359)=FALSE), 1, 0)</f>
        <v/>
      </c>
      <c r="BM364">
        <f>IF(BL364, AS364, 0)</f>
        <v/>
      </c>
      <c r="BN364">
        <f>IF(AND('Raw Data'!F359&lt;Analysis!BN$1, ISBLANK('Raw Data'!F359)=FALSE), 1, 0)</f>
        <v/>
      </c>
      <c r="BO364">
        <f>IF(BN364, AI364, 0)</f>
        <v/>
      </c>
    </row>
    <row r="365">
      <c r="A365" s="2">
        <f>'Raw Data'!A360</f>
        <v/>
      </c>
      <c r="B365" s="2">
        <f>IF(A365, 1, 0)</f>
        <v/>
      </c>
      <c r="C365">
        <f>IF('Raw Data'!D360&lt;'Raw Data'!E360, 'Raw Data'!J360, 0)</f>
        <v/>
      </c>
      <c r="D365" s="2">
        <f>IF(A365, 1, 0)</f>
        <v/>
      </c>
      <c r="E365">
        <f>IF('Raw Data'!D360&gt;'Raw Data'!E360, 'Raw Data'!I360, 0)</f>
        <v/>
      </c>
      <c r="F365" s="2">
        <f>IF('Raw Data'!F360&gt;0, 1, 0)</f>
        <v/>
      </c>
      <c r="G365">
        <f>IF(SUM('Raw Data'!D360:E360)&lt;'Raw Data'!F360, 'Raw Data'!H360, 0)</f>
        <v/>
      </c>
      <c r="H365">
        <f>IF('Raw Data'!F360&gt;0, 1, 0)</f>
        <v/>
      </c>
      <c r="I365">
        <f>IF(SUM('Raw Data'!D360:E360)&gt;'Raw Data'!F360, 'Raw Data'!G360, 0)</f>
        <v/>
      </c>
      <c r="J365" s="2">
        <f>IF($A365, 1, 0)</f>
        <v/>
      </c>
      <c r="K365">
        <f>IF(AND('Raw Data'!D360&gt;'Raw Data'!E360, ABS('Raw Data'!D360-'Raw Data'!E360)&lt;14), 'Raw Data'!K360, 0)</f>
        <v/>
      </c>
      <c r="L365" s="2">
        <f>IF($A365, 1, 0)</f>
        <v/>
      </c>
      <c r="M365">
        <f>IF(AND('Raw Data'!D360&gt;'Raw Data'!E360, ABS('Raw Data'!D360-'Raw Data'!E360)&gt;13), 'Raw Data'!L360, 0)</f>
        <v/>
      </c>
      <c r="N365" s="2">
        <f>IF($A365, 1, 0)</f>
        <v/>
      </c>
      <c r="O365">
        <f>IF(AND('Raw Data'!E360&gt;'Raw Data'!D360, ABS('Raw Data'!E360-'Raw Data'!D360)&lt;14), 'Raw Data'!M360, 0)</f>
        <v/>
      </c>
      <c r="P365" s="2">
        <f>IF($A365, 1, 0)</f>
        <v/>
      </c>
      <c r="Q365">
        <f>IF(AND('Raw Data'!E360&gt;'Raw Data'!D360, ABS('Raw Data'!E360-'Raw Data'!D360)&gt;13), 'Raw Data'!N360, 0)</f>
        <v/>
      </c>
      <c r="R365" s="2">
        <f>IF($A365, 1, 0)</f>
        <v/>
      </c>
      <c r="S365">
        <f>IF(AND('Raw Data'!D360&gt;'Raw Data'!E360, ABS('Raw Data'!E360-'Raw Data'!D360)&gt;7), 'Raw Data'!V360, 0)</f>
        <v/>
      </c>
      <c r="T365" s="2">
        <f>IF($A365, 1, 0)</f>
        <v/>
      </c>
      <c r="U365">
        <f>IF(ABS('Raw Data'!D360-'Raw Data'!E360)&lt;8, 'Raw Data'!W360, 0)</f>
        <v/>
      </c>
      <c r="V365" s="2">
        <f>IF($A365, 1, 0)</f>
        <v/>
      </c>
      <c r="W365">
        <f>IF(AND('Raw Data'!E360&gt;'Raw Data'!D360, ABS('Raw Data'!E360-'Raw Data'!D360)&gt;7), 'Raw Data'!X360, 0)</f>
        <v/>
      </c>
      <c r="X365" s="2">
        <f>IF($A365, 1, 0)</f>
        <v/>
      </c>
      <c r="Y365">
        <f>IF(AND('Raw Data'!D360&gt;'Raw Data'!E360, ABS('Raw Data'!E360-'Raw Data'!D360)&gt;3), 'Raw Data'!Y360, 0)</f>
        <v/>
      </c>
      <c r="Z365" s="2">
        <f>IF($A365, 1, 0)</f>
        <v/>
      </c>
      <c r="AA365">
        <f>IF(ABS('Raw Data'!D360-'Raw Data'!E360)&lt;4, 'Raw Data'!Z360, 0)</f>
        <v/>
      </c>
      <c r="AB365" s="2">
        <f>IF($A365, 1, 0)</f>
        <v/>
      </c>
      <c r="AC365">
        <f>IF(AND('Raw Data'!E360&gt;'Raw Data'!D360, ABS('Raw Data'!E360-'Raw Data'!D360)&gt;7), 'Raw Data'!AA360, 0)</f>
        <v/>
      </c>
      <c r="AD365" s="2">
        <f>IF($A365, 1, 0)</f>
        <v/>
      </c>
      <c r="AE365">
        <f>IF(AND('Raw Data'!D360&gt;9, 'Raw Data'!E360&gt;9), 'Raw Data'!AL360, 0)</f>
        <v/>
      </c>
      <c r="AF365" s="2">
        <f>IF($A365, 1, 0)</f>
        <v/>
      </c>
      <c r="AG365">
        <f>IF(AE365=0, 'Raw Data'!AM360, 0)</f>
        <v/>
      </c>
      <c r="AH365" s="2">
        <f>IF($A365, 1, 0)</f>
        <v/>
      </c>
      <c r="AI365">
        <f>IF(AND('Raw Data'!$D360&gt;14, 'Raw Data'!$E360&gt;14), 'Raw Data'!AN360, 0)</f>
        <v/>
      </c>
      <c r="AJ365" s="2">
        <f>IF($A365, 1, 0)</f>
        <v/>
      </c>
      <c r="AK365">
        <f>IF(AI365=0, 'Raw Data'!AO360, 0)</f>
        <v/>
      </c>
      <c r="AL365" s="2">
        <f>IF($A365, 1, 0)</f>
        <v/>
      </c>
      <c r="AM365">
        <f>IF(AND('Raw Data'!$D360&gt;19, 'Raw Data'!$E360&gt;19), 'Raw Data'!AP360, 0)</f>
        <v/>
      </c>
      <c r="AN365" s="2">
        <f>IF($A365, 1, 0)</f>
        <v/>
      </c>
      <c r="AO365">
        <f>IF(AM365=0, 'Raw Data'!AQ360, 0)</f>
        <v/>
      </c>
      <c r="AP365" s="2">
        <f>IF($A365, 1, 0)</f>
        <v/>
      </c>
      <c r="AQ365">
        <f>IF(AND('Raw Data'!$D360&gt;24, 'Raw Data'!$E360&gt;24), 'Raw Data'!AR360, 0)</f>
        <v/>
      </c>
      <c r="AR365" s="2">
        <f>IF($A365, 1, 0)</f>
        <v/>
      </c>
      <c r="AS365">
        <f>IF(AQ365=0, 'Raw Data'!AS360, 0)</f>
        <v/>
      </c>
      <c r="AT365" s="2">
        <f>IF($A365, 1, 0)</f>
        <v/>
      </c>
      <c r="AU365">
        <f>IF(AND('Raw Data'!$D360&gt;29, 'Raw Data'!$E360&gt;29), 'Raw Data'!AT360, 0)</f>
        <v/>
      </c>
      <c r="AV365" s="2">
        <f>IF($A365, 1, 0)</f>
        <v/>
      </c>
      <c r="AW365">
        <f>IF(AU365=0, 'Raw Data'!AU360, 0)</f>
        <v/>
      </c>
      <c r="AX365" s="2">
        <f>IF($A365, 1, 0)</f>
        <v/>
      </c>
      <c r="AY365">
        <f>IF(ISNUMBER('Raw Data'!D360), IF(_xlfn.XLOOKUP(SMALL('Raw Data'!K360:N360, 1), K365:Q365, K365:Q365, 0)&gt;0, SMALL('Raw Data'!K360:N360, 1), 0), 0)</f>
        <v/>
      </c>
      <c r="AZ365" s="2">
        <f>IF($A365, 1, 0)</f>
        <v/>
      </c>
      <c r="BA365">
        <f>IF(ISNUMBER('Raw Data'!D360), IF(_xlfn.XLOOKUP(SMALL('Raw Data'!K360:N360, 2), K365:Q365, K365:Q365, 0)&gt;0, SMALL('Raw Data'!K360:N360, 2), 0), 0)</f>
        <v/>
      </c>
      <c r="BB365" s="2">
        <f>IF($A365, 1, 0)</f>
        <v/>
      </c>
      <c r="BC365">
        <f>IF(ISNUMBER('Raw Data'!D360), IF(_xlfn.XLOOKUP(SMALL('Raw Data'!K360:N360, 3), K365:Q365, K365:Q365, 0)&gt;0, SMALL('Raw Data'!K360:N360, 3), 0), 0)</f>
        <v/>
      </c>
      <c r="BD365" s="2">
        <f>IF($A365, 1, 0)</f>
        <v/>
      </c>
      <c r="BE365">
        <f>IF(ISNUMBER('Raw Data'!D360), IF(_xlfn.XLOOKUP(SMALL('Raw Data'!K360:N360, 4), K365:Q365, K365:Q365, 0)&gt;0, SMALL('Raw Data'!K360:N360, 4), 0), 0)</f>
        <v/>
      </c>
      <c r="BF365" s="2">
        <f>IF($A365, 1, 0)</f>
        <v/>
      </c>
      <c r="BG365">
        <f>IF(AND('Raw Data'!I360&lt;'Raw Data'!J360, 'Raw Data'!D360&gt;'Raw Data'!E360), 'Raw Data'!I360, IF(AND('Raw Data'!J360&lt;'Raw Data'!I360, 'Raw Data'!E360&gt;'Raw Data'!D360), 'Raw Data'!J360, 0))</f>
        <v/>
      </c>
      <c r="BH365">
        <f>IF(OR(AND('Raw Data'!I360&lt;'Raw Data'!J360, 'Raw Data'!I360&gt;BH$1), AND('Raw Data'!J360&lt;'Raw Data'!I360, 'Raw Data'!J360&gt;BH$1)), 1, 0)</f>
        <v/>
      </c>
      <c r="BI365">
        <f>IF(AND(BH365, ABS('Raw Data'!D360-'Raw Data'!E360)&lt;4), 'Raw Data'!Z360, 0)</f>
        <v/>
      </c>
      <c r="BJ365">
        <f>IF('Raw Data'!F360&gt;Analysis!BJ$1, 1, 0)</f>
        <v/>
      </c>
      <c r="BK365">
        <f>IF(BJ365, AQ365, 0)</f>
        <v/>
      </c>
      <c r="BL365">
        <f>IF(AND('Raw Data'!F360&lt;Analysis!BL$1, ISBLANK('Raw Data'!F360)=FALSE), 1, 0)</f>
        <v/>
      </c>
      <c r="BM365">
        <f>IF(BL365, AS365, 0)</f>
        <v/>
      </c>
      <c r="BN365">
        <f>IF(AND('Raw Data'!F360&lt;Analysis!BN$1, ISBLANK('Raw Data'!F360)=FALSE), 1, 0)</f>
        <v/>
      </c>
      <c r="BO365">
        <f>IF(BN365, AI365, 0)</f>
        <v/>
      </c>
    </row>
    <row r="366">
      <c r="A366" s="2">
        <f>'Raw Data'!A361</f>
        <v/>
      </c>
      <c r="B366" s="2">
        <f>IF(A366, 1, 0)</f>
        <v/>
      </c>
      <c r="C366">
        <f>IF('Raw Data'!D361&lt;'Raw Data'!E361, 'Raw Data'!J361, 0)</f>
        <v/>
      </c>
      <c r="D366" s="2">
        <f>IF(A366, 1, 0)</f>
        <v/>
      </c>
      <c r="E366">
        <f>IF('Raw Data'!D361&gt;'Raw Data'!E361, 'Raw Data'!I361, 0)</f>
        <v/>
      </c>
      <c r="F366" s="2">
        <f>IF('Raw Data'!F361&gt;0, 1, 0)</f>
        <v/>
      </c>
      <c r="G366">
        <f>IF(SUM('Raw Data'!D361:E361)&lt;'Raw Data'!F361, 'Raw Data'!H361, 0)</f>
        <v/>
      </c>
      <c r="H366">
        <f>IF('Raw Data'!F361&gt;0, 1, 0)</f>
        <v/>
      </c>
      <c r="I366">
        <f>IF(SUM('Raw Data'!D361:E361)&gt;'Raw Data'!F361, 'Raw Data'!G361, 0)</f>
        <v/>
      </c>
      <c r="J366" s="2">
        <f>IF($A366, 1, 0)</f>
        <v/>
      </c>
      <c r="K366">
        <f>IF(AND('Raw Data'!D361&gt;'Raw Data'!E361, ABS('Raw Data'!D361-'Raw Data'!E361)&lt;14), 'Raw Data'!K361, 0)</f>
        <v/>
      </c>
      <c r="L366" s="2">
        <f>IF($A366, 1, 0)</f>
        <v/>
      </c>
      <c r="M366">
        <f>IF(AND('Raw Data'!D361&gt;'Raw Data'!E361, ABS('Raw Data'!D361-'Raw Data'!E361)&gt;13), 'Raw Data'!L361, 0)</f>
        <v/>
      </c>
      <c r="N366" s="2">
        <f>IF($A366, 1, 0)</f>
        <v/>
      </c>
      <c r="O366">
        <f>IF(AND('Raw Data'!E361&gt;'Raw Data'!D361, ABS('Raw Data'!E361-'Raw Data'!D361)&lt;14), 'Raw Data'!M361, 0)</f>
        <v/>
      </c>
      <c r="P366" s="2">
        <f>IF($A366, 1, 0)</f>
        <v/>
      </c>
      <c r="Q366">
        <f>IF(AND('Raw Data'!E361&gt;'Raw Data'!D361, ABS('Raw Data'!E361-'Raw Data'!D361)&gt;13), 'Raw Data'!N361, 0)</f>
        <v/>
      </c>
      <c r="R366" s="2">
        <f>IF($A366, 1, 0)</f>
        <v/>
      </c>
      <c r="S366">
        <f>IF(AND('Raw Data'!D361&gt;'Raw Data'!E361, ABS('Raw Data'!E361-'Raw Data'!D361)&gt;7), 'Raw Data'!V361, 0)</f>
        <v/>
      </c>
      <c r="T366" s="2">
        <f>IF($A366, 1, 0)</f>
        <v/>
      </c>
      <c r="U366">
        <f>IF(ABS('Raw Data'!D361-'Raw Data'!E361)&lt;8, 'Raw Data'!W361, 0)</f>
        <v/>
      </c>
      <c r="V366" s="2">
        <f>IF($A366, 1, 0)</f>
        <v/>
      </c>
      <c r="W366">
        <f>IF(AND('Raw Data'!E361&gt;'Raw Data'!D361, ABS('Raw Data'!E361-'Raw Data'!D361)&gt;7), 'Raw Data'!X361, 0)</f>
        <v/>
      </c>
      <c r="X366" s="2">
        <f>IF($A366, 1, 0)</f>
        <v/>
      </c>
      <c r="Y366">
        <f>IF(AND('Raw Data'!D361&gt;'Raw Data'!E361, ABS('Raw Data'!E361-'Raw Data'!D361)&gt;3), 'Raw Data'!Y361, 0)</f>
        <v/>
      </c>
      <c r="Z366" s="2">
        <f>IF($A366, 1, 0)</f>
        <v/>
      </c>
      <c r="AA366">
        <f>IF(ABS('Raw Data'!D361-'Raw Data'!E361)&lt;4, 'Raw Data'!Z361, 0)</f>
        <v/>
      </c>
      <c r="AB366" s="2">
        <f>IF($A366, 1, 0)</f>
        <v/>
      </c>
      <c r="AC366">
        <f>IF(AND('Raw Data'!E361&gt;'Raw Data'!D361, ABS('Raw Data'!E361-'Raw Data'!D361)&gt;7), 'Raw Data'!AA361, 0)</f>
        <v/>
      </c>
      <c r="AD366" s="2">
        <f>IF($A366, 1, 0)</f>
        <v/>
      </c>
      <c r="AE366">
        <f>IF(AND('Raw Data'!D361&gt;9, 'Raw Data'!E361&gt;9), 'Raw Data'!AL361, 0)</f>
        <v/>
      </c>
      <c r="AF366" s="2">
        <f>IF($A366, 1, 0)</f>
        <v/>
      </c>
      <c r="AG366">
        <f>IF(AE366=0, 'Raw Data'!AM361, 0)</f>
        <v/>
      </c>
      <c r="AH366" s="2">
        <f>IF($A366, 1, 0)</f>
        <v/>
      </c>
      <c r="AI366">
        <f>IF(AND('Raw Data'!$D361&gt;14, 'Raw Data'!$E361&gt;14), 'Raw Data'!AN361, 0)</f>
        <v/>
      </c>
      <c r="AJ366" s="2">
        <f>IF($A366, 1, 0)</f>
        <v/>
      </c>
      <c r="AK366">
        <f>IF(AI366=0, 'Raw Data'!AO361, 0)</f>
        <v/>
      </c>
      <c r="AL366" s="2">
        <f>IF($A366, 1, 0)</f>
        <v/>
      </c>
      <c r="AM366">
        <f>IF(AND('Raw Data'!$D361&gt;19, 'Raw Data'!$E361&gt;19), 'Raw Data'!AP361, 0)</f>
        <v/>
      </c>
      <c r="AN366" s="2">
        <f>IF($A366, 1, 0)</f>
        <v/>
      </c>
      <c r="AO366">
        <f>IF(AM366=0, 'Raw Data'!AQ361, 0)</f>
        <v/>
      </c>
      <c r="AP366" s="2">
        <f>IF($A366, 1, 0)</f>
        <v/>
      </c>
      <c r="AQ366">
        <f>IF(AND('Raw Data'!$D361&gt;24, 'Raw Data'!$E361&gt;24), 'Raw Data'!AR361, 0)</f>
        <v/>
      </c>
      <c r="AR366" s="2">
        <f>IF($A366, 1, 0)</f>
        <v/>
      </c>
      <c r="AS366">
        <f>IF(AQ366=0, 'Raw Data'!AS361, 0)</f>
        <v/>
      </c>
      <c r="AT366" s="2">
        <f>IF($A366, 1, 0)</f>
        <v/>
      </c>
      <c r="AU366">
        <f>IF(AND('Raw Data'!$D361&gt;29, 'Raw Data'!$E361&gt;29), 'Raw Data'!AT361, 0)</f>
        <v/>
      </c>
      <c r="AV366" s="2">
        <f>IF($A366, 1, 0)</f>
        <v/>
      </c>
      <c r="AW366">
        <f>IF(AU366=0, 'Raw Data'!AU361, 0)</f>
        <v/>
      </c>
      <c r="AX366" s="2">
        <f>IF($A366, 1, 0)</f>
        <v/>
      </c>
      <c r="AY366">
        <f>IF(ISNUMBER('Raw Data'!D361), IF(_xlfn.XLOOKUP(SMALL('Raw Data'!K361:N361, 1), K366:Q366, K366:Q366, 0)&gt;0, SMALL('Raw Data'!K361:N361, 1), 0), 0)</f>
        <v/>
      </c>
      <c r="AZ366" s="2">
        <f>IF($A366, 1, 0)</f>
        <v/>
      </c>
      <c r="BA366">
        <f>IF(ISNUMBER('Raw Data'!D361), IF(_xlfn.XLOOKUP(SMALL('Raw Data'!K361:N361, 2), K366:Q366, K366:Q366, 0)&gt;0, SMALL('Raw Data'!K361:N361, 2), 0), 0)</f>
        <v/>
      </c>
      <c r="BB366" s="2">
        <f>IF($A366, 1, 0)</f>
        <v/>
      </c>
      <c r="BC366">
        <f>IF(ISNUMBER('Raw Data'!D361), IF(_xlfn.XLOOKUP(SMALL('Raw Data'!K361:N361, 3), K366:Q366, K366:Q366, 0)&gt;0, SMALL('Raw Data'!K361:N361, 3), 0), 0)</f>
        <v/>
      </c>
      <c r="BD366" s="2">
        <f>IF($A366, 1, 0)</f>
        <v/>
      </c>
      <c r="BE366">
        <f>IF(ISNUMBER('Raw Data'!D361), IF(_xlfn.XLOOKUP(SMALL('Raw Data'!K361:N361, 4), K366:Q366, K366:Q366, 0)&gt;0, SMALL('Raw Data'!K361:N361, 4), 0), 0)</f>
        <v/>
      </c>
      <c r="BF366" s="2">
        <f>IF($A366, 1, 0)</f>
        <v/>
      </c>
      <c r="BG366">
        <f>IF(AND('Raw Data'!I361&lt;'Raw Data'!J361, 'Raw Data'!D361&gt;'Raw Data'!E361), 'Raw Data'!I361, IF(AND('Raw Data'!J361&lt;'Raw Data'!I361, 'Raw Data'!E361&gt;'Raw Data'!D361), 'Raw Data'!J361, 0))</f>
        <v/>
      </c>
      <c r="BH366">
        <f>IF(OR(AND('Raw Data'!I361&lt;'Raw Data'!J361, 'Raw Data'!I361&gt;BH$1), AND('Raw Data'!J361&lt;'Raw Data'!I361, 'Raw Data'!J361&gt;BH$1)), 1, 0)</f>
        <v/>
      </c>
      <c r="BI366">
        <f>IF(AND(BH366, ABS('Raw Data'!D361-'Raw Data'!E361)&lt;4), 'Raw Data'!Z361, 0)</f>
        <v/>
      </c>
      <c r="BJ366">
        <f>IF('Raw Data'!F361&gt;Analysis!BJ$1, 1, 0)</f>
        <v/>
      </c>
      <c r="BK366">
        <f>IF(BJ366, AQ366, 0)</f>
        <v/>
      </c>
      <c r="BL366">
        <f>IF(AND('Raw Data'!F361&lt;Analysis!BL$1, ISBLANK('Raw Data'!F361)=FALSE), 1, 0)</f>
        <v/>
      </c>
      <c r="BM366">
        <f>IF(BL366, AS366, 0)</f>
        <v/>
      </c>
      <c r="BN366">
        <f>IF(AND('Raw Data'!F361&lt;Analysis!BN$1, ISBLANK('Raw Data'!F361)=FALSE), 1, 0)</f>
        <v/>
      </c>
      <c r="BO366">
        <f>IF(BN366, AI366, 0)</f>
        <v/>
      </c>
    </row>
    <row r="367">
      <c r="A367" s="2">
        <f>'Raw Data'!A362</f>
        <v/>
      </c>
      <c r="B367" s="2">
        <f>IF(A367, 1, 0)</f>
        <v/>
      </c>
      <c r="C367">
        <f>IF('Raw Data'!D362&lt;'Raw Data'!E362, 'Raw Data'!J362, 0)</f>
        <v/>
      </c>
      <c r="D367" s="2">
        <f>IF(A367, 1, 0)</f>
        <v/>
      </c>
      <c r="E367">
        <f>IF('Raw Data'!D362&gt;'Raw Data'!E362, 'Raw Data'!I362, 0)</f>
        <v/>
      </c>
      <c r="F367" s="2">
        <f>IF('Raw Data'!F362&gt;0, 1, 0)</f>
        <v/>
      </c>
      <c r="G367">
        <f>IF(SUM('Raw Data'!D362:E362)&lt;'Raw Data'!F362, 'Raw Data'!H362, 0)</f>
        <v/>
      </c>
      <c r="H367">
        <f>IF('Raw Data'!F362&gt;0, 1, 0)</f>
        <v/>
      </c>
      <c r="I367">
        <f>IF(SUM('Raw Data'!D362:E362)&gt;'Raw Data'!F362, 'Raw Data'!G362, 0)</f>
        <v/>
      </c>
      <c r="J367" s="2">
        <f>IF($A367, 1, 0)</f>
        <v/>
      </c>
      <c r="K367">
        <f>IF(AND('Raw Data'!D362&gt;'Raw Data'!E362, ABS('Raw Data'!D362-'Raw Data'!E362)&lt;14), 'Raw Data'!K362, 0)</f>
        <v/>
      </c>
      <c r="L367" s="2">
        <f>IF($A367, 1, 0)</f>
        <v/>
      </c>
      <c r="M367">
        <f>IF(AND('Raw Data'!D362&gt;'Raw Data'!E362, ABS('Raw Data'!D362-'Raw Data'!E362)&gt;13), 'Raw Data'!L362, 0)</f>
        <v/>
      </c>
      <c r="N367" s="2">
        <f>IF($A367, 1, 0)</f>
        <v/>
      </c>
      <c r="O367">
        <f>IF(AND('Raw Data'!E362&gt;'Raw Data'!D362, ABS('Raw Data'!E362-'Raw Data'!D362)&lt;14), 'Raw Data'!M362, 0)</f>
        <v/>
      </c>
      <c r="P367" s="2">
        <f>IF($A367, 1, 0)</f>
        <v/>
      </c>
      <c r="Q367">
        <f>IF(AND('Raw Data'!E362&gt;'Raw Data'!D362, ABS('Raw Data'!E362-'Raw Data'!D362)&gt;13), 'Raw Data'!N362, 0)</f>
        <v/>
      </c>
      <c r="R367" s="2">
        <f>IF($A367, 1, 0)</f>
        <v/>
      </c>
      <c r="S367">
        <f>IF(AND('Raw Data'!D362&gt;'Raw Data'!E362, ABS('Raw Data'!E362-'Raw Data'!D362)&gt;7), 'Raw Data'!V362, 0)</f>
        <v/>
      </c>
      <c r="T367" s="2">
        <f>IF($A367, 1, 0)</f>
        <v/>
      </c>
      <c r="U367">
        <f>IF(ABS('Raw Data'!D362-'Raw Data'!E362)&lt;8, 'Raw Data'!W362, 0)</f>
        <v/>
      </c>
      <c r="V367" s="2">
        <f>IF($A367, 1, 0)</f>
        <v/>
      </c>
      <c r="W367">
        <f>IF(AND('Raw Data'!E362&gt;'Raw Data'!D362, ABS('Raw Data'!E362-'Raw Data'!D362)&gt;7), 'Raw Data'!X362, 0)</f>
        <v/>
      </c>
      <c r="X367" s="2">
        <f>IF($A367, 1, 0)</f>
        <v/>
      </c>
      <c r="Y367">
        <f>IF(AND('Raw Data'!D362&gt;'Raw Data'!E362, ABS('Raw Data'!E362-'Raw Data'!D362)&gt;3), 'Raw Data'!Y362, 0)</f>
        <v/>
      </c>
      <c r="Z367" s="2">
        <f>IF($A367, 1, 0)</f>
        <v/>
      </c>
      <c r="AA367">
        <f>IF(ABS('Raw Data'!D362-'Raw Data'!E362)&lt;4, 'Raw Data'!Z362, 0)</f>
        <v/>
      </c>
      <c r="AB367" s="2">
        <f>IF($A367, 1, 0)</f>
        <v/>
      </c>
      <c r="AC367">
        <f>IF(AND('Raw Data'!E362&gt;'Raw Data'!D362, ABS('Raw Data'!E362-'Raw Data'!D362)&gt;7), 'Raw Data'!AA362, 0)</f>
        <v/>
      </c>
      <c r="AD367" s="2">
        <f>IF($A367, 1, 0)</f>
        <v/>
      </c>
      <c r="AE367">
        <f>IF(AND('Raw Data'!D362&gt;9, 'Raw Data'!E362&gt;9), 'Raw Data'!AL362, 0)</f>
        <v/>
      </c>
      <c r="AF367" s="2">
        <f>IF($A367, 1, 0)</f>
        <v/>
      </c>
      <c r="AG367">
        <f>IF(AE367=0, 'Raw Data'!AM362, 0)</f>
        <v/>
      </c>
      <c r="AH367" s="2">
        <f>IF($A367, 1, 0)</f>
        <v/>
      </c>
      <c r="AI367">
        <f>IF(AND('Raw Data'!$D362&gt;14, 'Raw Data'!$E362&gt;14), 'Raw Data'!AN362, 0)</f>
        <v/>
      </c>
      <c r="AJ367" s="2">
        <f>IF($A367, 1, 0)</f>
        <v/>
      </c>
      <c r="AK367">
        <f>IF(AI367=0, 'Raw Data'!AO362, 0)</f>
        <v/>
      </c>
      <c r="AL367" s="2">
        <f>IF($A367, 1, 0)</f>
        <v/>
      </c>
      <c r="AM367">
        <f>IF(AND('Raw Data'!$D362&gt;19, 'Raw Data'!$E362&gt;19), 'Raw Data'!AP362, 0)</f>
        <v/>
      </c>
      <c r="AN367" s="2">
        <f>IF($A367, 1, 0)</f>
        <v/>
      </c>
      <c r="AO367">
        <f>IF(AM367=0, 'Raw Data'!AQ362, 0)</f>
        <v/>
      </c>
      <c r="AP367" s="2">
        <f>IF($A367, 1, 0)</f>
        <v/>
      </c>
      <c r="AQ367">
        <f>IF(AND('Raw Data'!$D362&gt;24, 'Raw Data'!$E362&gt;24), 'Raw Data'!AR362, 0)</f>
        <v/>
      </c>
      <c r="AR367" s="2">
        <f>IF($A367, 1, 0)</f>
        <v/>
      </c>
      <c r="AS367">
        <f>IF(AQ367=0, 'Raw Data'!AS362, 0)</f>
        <v/>
      </c>
      <c r="AT367" s="2">
        <f>IF($A367, 1, 0)</f>
        <v/>
      </c>
      <c r="AU367">
        <f>IF(AND('Raw Data'!$D362&gt;29, 'Raw Data'!$E362&gt;29), 'Raw Data'!AT362, 0)</f>
        <v/>
      </c>
      <c r="AV367" s="2">
        <f>IF($A367, 1, 0)</f>
        <v/>
      </c>
      <c r="AW367">
        <f>IF(AU367=0, 'Raw Data'!AU362, 0)</f>
        <v/>
      </c>
      <c r="AX367" s="2">
        <f>IF($A367, 1, 0)</f>
        <v/>
      </c>
      <c r="AY367">
        <f>IF(ISNUMBER('Raw Data'!D362), IF(_xlfn.XLOOKUP(SMALL('Raw Data'!K362:N362, 1), K367:Q367, K367:Q367, 0)&gt;0, SMALL('Raw Data'!K362:N362, 1), 0), 0)</f>
        <v/>
      </c>
      <c r="AZ367" s="2">
        <f>IF($A367, 1, 0)</f>
        <v/>
      </c>
      <c r="BA367">
        <f>IF(ISNUMBER('Raw Data'!D362), IF(_xlfn.XLOOKUP(SMALL('Raw Data'!K362:N362, 2), K367:Q367, K367:Q367, 0)&gt;0, SMALL('Raw Data'!K362:N362, 2), 0), 0)</f>
        <v/>
      </c>
      <c r="BB367" s="2">
        <f>IF($A367, 1, 0)</f>
        <v/>
      </c>
      <c r="BC367">
        <f>IF(ISNUMBER('Raw Data'!D362), IF(_xlfn.XLOOKUP(SMALL('Raw Data'!K362:N362, 3), K367:Q367, K367:Q367, 0)&gt;0, SMALL('Raw Data'!K362:N362, 3), 0), 0)</f>
        <v/>
      </c>
      <c r="BD367" s="2">
        <f>IF($A367, 1, 0)</f>
        <v/>
      </c>
      <c r="BE367">
        <f>IF(ISNUMBER('Raw Data'!D362), IF(_xlfn.XLOOKUP(SMALL('Raw Data'!K362:N362, 4), K367:Q367, K367:Q367, 0)&gt;0, SMALL('Raw Data'!K362:N362, 4), 0), 0)</f>
        <v/>
      </c>
      <c r="BF367" s="2">
        <f>IF($A367, 1, 0)</f>
        <v/>
      </c>
      <c r="BG367">
        <f>IF(AND('Raw Data'!I362&lt;'Raw Data'!J362, 'Raw Data'!D362&gt;'Raw Data'!E362), 'Raw Data'!I362, IF(AND('Raw Data'!J362&lt;'Raw Data'!I362, 'Raw Data'!E362&gt;'Raw Data'!D362), 'Raw Data'!J362, 0))</f>
        <v/>
      </c>
      <c r="BH367">
        <f>IF(OR(AND('Raw Data'!I362&lt;'Raw Data'!J362, 'Raw Data'!I362&gt;BH$1), AND('Raw Data'!J362&lt;'Raw Data'!I362, 'Raw Data'!J362&gt;BH$1)), 1, 0)</f>
        <v/>
      </c>
      <c r="BI367">
        <f>IF(AND(BH367, ABS('Raw Data'!D362-'Raw Data'!E362)&lt;4), 'Raw Data'!Z362, 0)</f>
        <v/>
      </c>
      <c r="BJ367">
        <f>IF('Raw Data'!F362&gt;Analysis!BJ$1, 1, 0)</f>
        <v/>
      </c>
      <c r="BK367">
        <f>IF(BJ367, AQ367, 0)</f>
        <v/>
      </c>
      <c r="BL367">
        <f>IF(AND('Raw Data'!F362&lt;Analysis!BL$1, ISBLANK('Raw Data'!F362)=FALSE), 1, 0)</f>
        <v/>
      </c>
      <c r="BM367">
        <f>IF(BL367, AS367, 0)</f>
        <v/>
      </c>
      <c r="BN367">
        <f>IF(AND('Raw Data'!F362&lt;Analysis!BN$1, ISBLANK('Raw Data'!F362)=FALSE), 1, 0)</f>
        <v/>
      </c>
      <c r="BO367">
        <f>IF(BN367, AI367, 0)</f>
        <v/>
      </c>
    </row>
    <row r="368">
      <c r="A368" s="2">
        <f>'Raw Data'!A363</f>
        <v/>
      </c>
      <c r="B368" s="2">
        <f>IF(A368, 1, 0)</f>
        <v/>
      </c>
      <c r="C368">
        <f>IF('Raw Data'!D363&lt;'Raw Data'!E363, 'Raw Data'!J363, 0)</f>
        <v/>
      </c>
      <c r="D368" s="2">
        <f>IF(A368, 1, 0)</f>
        <v/>
      </c>
      <c r="E368">
        <f>IF('Raw Data'!D363&gt;'Raw Data'!E363, 'Raw Data'!I363, 0)</f>
        <v/>
      </c>
      <c r="F368" s="2">
        <f>IF('Raw Data'!F363&gt;0, 1, 0)</f>
        <v/>
      </c>
      <c r="G368">
        <f>IF(SUM('Raw Data'!D363:E363)&lt;'Raw Data'!F363, 'Raw Data'!H363, 0)</f>
        <v/>
      </c>
      <c r="H368">
        <f>IF('Raw Data'!F363&gt;0, 1, 0)</f>
        <v/>
      </c>
      <c r="I368">
        <f>IF(SUM('Raw Data'!D363:E363)&gt;'Raw Data'!F363, 'Raw Data'!G363, 0)</f>
        <v/>
      </c>
      <c r="J368" s="2">
        <f>IF($A368, 1, 0)</f>
        <v/>
      </c>
      <c r="K368">
        <f>IF(AND('Raw Data'!D363&gt;'Raw Data'!E363, ABS('Raw Data'!D363-'Raw Data'!E363)&lt;14), 'Raw Data'!K363, 0)</f>
        <v/>
      </c>
      <c r="L368" s="2">
        <f>IF($A368, 1, 0)</f>
        <v/>
      </c>
      <c r="M368">
        <f>IF(AND('Raw Data'!D363&gt;'Raw Data'!E363, ABS('Raw Data'!D363-'Raw Data'!E363)&gt;13), 'Raw Data'!L363, 0)</f>
        <v/>
      </c>
      <c r="N368" s="2">
        <f>IF($A368, 1, 0)</f>
        <v/>
      </c>
      <c r="O368">
        <f>IF(AND('Raw Data'!E363&gt;'Raw Data'!D363, ABS('Raw Data'!E363-'Raw Data'!D363)&lt;14), 'Raw Data'!M363, 0)</f>
        <v/>
      </c>
      <c r="P368" s="2">
        <f>IF($A368, 1, 0)</f>
        <v/>
      </c>
      <c r="Q368">
        <f>IF(AND('Raw Data'!E363&gt;'Raw Data'!D363, ABS('Raw Data'!E363-'Raw Data'!D363)&gt;13), 'Raw Data'!N363, 0)</f>
        <v/>
      </c>
      <c r="R368" s="2">
        <f>IF($A368, 1, 0)</f>
        <v/>
      </c>
      <c r="S368">
        <f>IF(AND('Raw Data'!D363&gt;'Raw Data'!E363, ABS('Raw Data'!E363-'Raw Data'!D363)&gt;7), 'Raw Data'!V363, 0)</f>
        <v/>
      </c>
      <c r="T368" s="2">
        <f>IF($A368, 1, 0)</f>
        <v/>
      </c>
      <c r="U368">
        <f>IF(ABS('Raw Data'!D363-'Raw Data'!E363)&lt;8, 'Raw Data'!W363, 0)</f>
        <v/>
      </c>
      <c r="V368" s="2">
        <f>IF($A368, 1, 0)</f>
        <v/>
      </c>
      <c r="W368">
        <f>IF(AND('Raw Data'!E363&gt;'Raw Data'!D363, ABS('Raw Data'!E363-'Raw Data'!D363)&gt;7), 'Raw Data'!X363, 0)</f>
        <v/>
      </c>
      <c r="X368" s="2">
        <f>IF($A368, 1, 0)</f>
        <v/>
      </c>
      <c r="Y368">
        <f>IF(AND('Raw Data'!D363&gt;'Raw Data'!E363, ABS('Raw Data'!E363-'Raw Data'!D363)&gt;3), 'Raw Data'!Y363, 0)</f>
        <v/>
      </c>
      <c r="Z368" s="2">
        <f>IF($A368, 1, 0)</f>
        <v/>
      </c>
      <c r="AA368">
        <f>IF(ABS('Raw Data'!D363-'Raw Data'!E363)&lt;4, 'Raw Data'!Z363, 0)</f>
        <v/>
      </c>
      <c r="AB368" s="2">
        <f>IF($A368, 1, 0)</f>
        <v/>
      </c>
      <c r="AC368">
        <f>IF(AND('Raw Data'!E363&gt;'Raw Data'!D363, ABS('Raw Data'!E363-'Raw Data'!D363)&gt;7), 'Raw Data'!AA363, 0)</f>
        <v/>
      </c>
      <c r="AD368" s="2">
        <f>IF($A368, 1, 0)</f>
        <v/>
      </c>
      <c r="AE368">
        <f>IF(AND('Raw Data'!D363&gt;9, 'Raw Data'!E363&gt;9), 'Raw Data'!AL363, 0)</f>
        <v/>
      </c>
      <c r="AF368" s="2">
        <f>IF($A368, 1, 0)</f>
        <v/>
      </c>
      <c r="AG368">
        <f>IF(AE368=0, 'Raw Data'!AM363, 0)</f>
        <v/>
      </c>
      <c r="AH368" s="2">
        <f>IF($A368, 1, 0)</f>
        <v/>
      </c>
      <c r="AI368">
        <f>IF(AND('Raw Data'!$D363&gt;14, 'Raw Data'!$E363&gt;14), 'Raw Data'!AN363, 0)</f>
        <v/>
      </c>
      <c r="AJ368" s="2">
        <f>IF($A368, 1, 0)</f>
        <v/>
      </c>
      <c r="AK368">
        <f>IF(AI368=0, 'Raw Data'!AO363, 0)</f>
        <v/>
      </c>
      <c r="AL368" s="2">
        <f>IF($A368, 1, 0)</f>
        <v/>
      </c>
      <c r="AM368">
        <f>IF(AND('Raw Data'!$D363&gt;19, 'Raw Data'!$E363&gt;19), 'Raw Data'!AP363, 0)</f>
        <v/>
      </c>
      <c r="AN368" s="2">
        <f>IF($A368, 1, 0)</f>
        <v/>
      </c>
      <c r="AO368">
        <f>IF(AM368=0, 'Raw Data'!AQ363, 0)</f>
        <v/>
      </c>
      <c r="AP368" s="2">
        <f>IF($A368, 1, 0)</f>
        <v/>
      </c>
      <c r="AQ368">
        <f>IF(AND('Raw Data'!$D363&gt;24, 'Raw Data'!$E363&gt;24), 'Raw Data'!AR363, 0)</f>
        <v/>
      </c>
      <c r="AR368" s="2">
        <f>IF($A368, 1, 0)</f>
        <v/>
      </c>
      <c r="AS368">
        <f>IF(AQ368=0, 'Raw Data'!AS363, 0)</f>
        <v/>
      </c>
      <c r="AT368" s="2">
        <f>IF($A368, 1, 0)</f>
        <v/>
      </c>
      <c r="AU368">
        <f>IF(AND('Raw Data'!$D363&gt;29, 'Raw Data'!$E363&gt;29), 'Raw Data'!AT363, 0)</f>
        <v/>
      </c>
      <c r="AV368" s="2">
        <f>IF($A368, 1, 0)</f>
        <v/>
      </c>
      <c r="AW368">
        <f>IF(AU368=0, 'Raw Data'!AU363, 0)</f>
        <v/>
      </c>
      <c r="AX368" s="2">
        <f>IF($A368, 1, 0)</f>
        <v/>
      </c>
      <c r="AY368">
        <f>IF(ISNUMBER('Raw Data'!D363), IF(_xlfn.XLOOKUP(SMALL('Raw Data'!K363:N363, 1), K368:Q368, K368:Q368, 0)&gt;0, SMALL('Raw Data'!K363:N363, 1), 0), 0)</f>
        <v/>
      </c>
      <c r="AZ368" s="2">
        <f>IF($A368, 1, 0)</f>
        <v/>
      </c>
      <c r="BA368">
        <f>IF(ISNUMBER('Raw Data'!D363), IF(_xlfn.XLOOKUP(SMALL('Raw Data'!K363:N363, 2), K368:Q368, K368:Q368, 0)&gt;0, SMALL('Raw Data'!K363:N363, 2), 0), 0)</f>
        <v/>
      </c>
      <c r="BB368" s="2">
        <f>IF($A368, 1, 0)</f>
        <v/>
      </c>
      <c r="BC368">
        <f>IF(ISNUMBER('Raw Data'!D363), IF(_xlfn.XLOOKUP(SMALL('Raw Data'!K363:N363, 3), K368:Q368, K368:Q368, 0)&gt;0, SMALL('Raw Data'!K363:N363, 3), 0), 0)</f>
        <v/>
      </c>
      <c r="BD368" s="2">
        <f>IF($A368, 1, 0)</f>
        <v/>
      </c>
      <c r="BE368">
        <f>IF(ISNUMBER('Raw Data'!D363), IF(_xlfn.XLOOKUP(SMALL('Raw Data'!K363:N363, 4), K368:Q368, K368:Q368, 0)&gt;0, SMALL('Raw Data'!K363:N363, 4), 0), 0)</f>
        <v/>
      </c>
      <c r="BF368" s="2">
        <f>IF($A368, 1, 0)</f>
        <v/>
      </c>
      <c r="BG368">
        <f>IF(AND('Raw Data'!I363&lt;'Raw Data'!J363, 'Raw Data'!D363&gt;'Raw Data'!E363), 'Raw Data'!I363, IF(AND('Raw Data'!J363&lt;'Raw Data'!I363, 'Raw Data'!E363&gt;'Raw Data'!D363), 'Raw Data'!J363, 0))</f>
        <v/>
      </c>
      <c r="BH368">
        <f>IF(OR(AND('Raw Data'!I363&lt;'Raw Data'!J363, 'Raw Data'!I363&gt;BH$1), AND('Raw Data'!J363&lt;'Raw Data'!I363, 'Raw Data'!J363&gt;BH$1)), 1, 0)</f>
        <v/>
      </c>
      <c r="BI368">
        <f>IF(AND(BH368, ABS('Raw Data'!D363-'Raw Data'!E363)&lt;4), 'Raw Data'!Z363, 0)</f>
        <v/>
      </c>
      <c r="BJ368">
        <f>IF('Raw Data'!F363&gt;Analysis!BJ$1, 1, 0)</f>
        <v/>
      </c>
      <c r="BK368">
        <f>IF(BJ368, AQ368, 0)</f>
        <v/>
      </c>
      <c r="BL368">
        <f>IF(AND('Raw Data'!F363&lt;Analysis!BL$1, ISBLANK('Raw Data'!F363)=FALSE), 1, 0)</f>
        <v/>
      </c>
      <c r="BM368">
        <f>IF(BL368, AS368, 0)</f>
        <v/>
      </c>
      <c r="BN368">
        <f>IF(AND('Raw Data'!F363&lt;Analysis!BN$1, ISBLANK('Raw Data'!F363)=FALSE), 1, 0)</f>
        <v/>
      </c>
      <c r="BO368">
        <f>IF(BN368, AI368, 0)</f>
        <v/>
      </c>
    </row>
    <row r="369">
      <c r="A369" s="2">
        <f>'Raw Data'!A364</f>
        <v/>
      </c>
      <c r="B369" s="2">
        <f>IF(A369, 1, 0)</f>
        <v/>
      </c>
      <c r="C369">
        <f>IF('Raw Data'!D364&lt;'Raw Data'!E364, 'Raw Data'!J364, 0)</f>
        <v/>
      </c>
      <c r="D369" s="2">
        <f>IF(A369, 1, 0)</f>
        <v/>
      </c>
      <c r="E369">
        <f>IF('Raw Data'!D364&gt;'Raw Data'!E364, 'Raw Data'!I364, 0)</f>
        <v/>
      </c>
      <c r="F369" s="2">
        <f>IF('Raw Data'!F364&gt;0, 1, 0)</f>
        <v/>
      </c>
      <c r="G369">
        <f>IF(SUM('Raw Data'!D364:E364)&lt;'Raw Data'!F364, 'Raw Data'!H364, 0)</f>
        <v/>
      </c>
      <c r="H369">
        <f>IF('Raw Data'!F364&gt;0, 1, 0)</f>
        <v/>
      </c>
      <c r="I369">
        <f>IF(SUM('Raw Data'!D364:E364)&gt;'Raw Data'!F364, 'Raw Data'!G364, 0)</f>
        <v/>
      </c>
      <c r="J369" s="2">
        <f>IF($A369, 1, 0)</f>
        <v/>
      </c>
      <c r="K369">
        <f>IF(AND('Raw Data'!D364&gt;'Raw Data'!E364, ABS('Raw Data'!D364-'Raw Data'!E364)&lt;14), 'Raw Data'!K364, 0)</f>
        <v/>
      </c>
      <c r="L369" s="2">
        <f>IF($A369, 1, 0)</f>
        <v/>
      </c>
      <c r="M369">
        <f>IF(AND('Raw Data'!D364&gt;'Raw Data'!E364, ABS('Raw Data'!D364-'Raw Data'!E364)&gt;13), 'Raw Data'!L364, 0)</f>
        <v/>
      </c>
      <c r="N369" s="2">
        <f>IF($A369, 1, 0)</f>
        <v/>
      </c>
      <c r="O369">
        <f>IF(AND('Raw Data'!E364&gt;'Raw Data'!D364, ABS('Raw Data'!E364-'Raw Data'!D364)&lt;14), 'Raw Data'!M364, 0)</f>
        <v/>
      </c>
      <c r="P369" s="2">
        <f>IF($A369, 1, 0)</f>
        <v/>
      </c>
      <c r="Q369">
        <f>IF(AND('Raw Data'!E364&gt;'Raw Data'!D364, ABS('Raw Data'!E364-'Raw Data'!D364)&gt;13), 'Raw Data'!N364, 0)</f>
        <v/>
      </c>
      <c r="R369" s="2">
        <f>IF($A369, 1, 0)</f>
        <v/>
      </c>
      <c r="S369">
        <f>IF(AND('Raw Data'!D364&gt;'Raw Data'!E364, ABS('Raw Data'!E364-'Raw Data'!D364)&gt;7), 'Raw Data'!V364, 0)</f>
        <v/>
      </c>
      <c r="T369" s="2">
        <f>IF($A369, 1, 0)</f>
        <v/>
      </c>
      <c r="U369">
        <f>IF(ABS('Raw Data'!D364-'Raw Data'!E364)&lt;8, 'Raw Data'!W364, 0)</f>
        <v/>
      </c>
      <c r="V369" s="2">
        <f>IF($A369, 1, 0)</f>
        <v/>
      </c>
      <c r="W369">
        <f>IF(AND('Raw Data'!E364&gt;'Raw Data'!D364, ABS('Raw Data'!E364-'Raw Data'!D364)&gt;7), 'Raw Data'!X364, 0)</f>
        <v/>
      </c>
      <c r="X369" s="2">
        <f>IF($A369, 1, 0)</f>
        <v/>
      </c>
      <c r="Y369">
        <f>IF(AND('Raw Data'!D364&gt;'Raw Data'!E364, ABS('Raw Data'!E364-'Raw Data'!D364)&gt;3), 'Raw Data'!Y364, 0)</f>
        <v/>
      </c>
      <c r="Z369" s="2">
        <f>IF($A369, 1, 0)</f>
        <v/>
      </c>
      <c r="AA369">
        <f>IF(ABS('Raw Data'!D364-'Raw Data'!E364)&lt;4, 'Raw Data'!Z364, 0)</f>
        <v/>
      </c>
      <c r="AB369" s="2">
        <f>IF($A369, 1, 0)</f>
        <v/>
      </c>
      <c r="AC369">
        <f>IF(AND('Raw Data'!E364&gt;'Raw Data'!D364, ABS('Raw Data'!E364-'Raw Data'!D364)&gt;7), 'Raw Data'!AA364, 0)</f>
        <v/>
      </c>
      <c r="AD369" s="2">
        <f>IF($A369, 1, 0)</f>
        <v/>
      </c>
      <c r="AE369">
        <f>IF(AND('Raw Data'!D364&gt;9, 'Raw Data'!E364&gt;9), 'Raw Data'!AL364, 0)</f>
        <v/>
      </c>
      <c r="AF369" s="2">
        <f>IF($A369, 1, 0)</f>
        <v/>
      </c>
      <c r="AG369">
        <f>IF(AE369=0, 'Raw Data'!AM364, 0)</f>
        <v/>
      </c>
      <c r="AH369" s="2">
        <f>IF($A369, 1, 0)</f>
        <v/>
      </c>
      <c r="AI369">
        <f>IF(AND('Raw Data'!$D364&gt;14, 'Raw Data'!$E364&gt;14), 'Raw Data'!AN364, 0)</f>
        <v/>
      </c>
      <c r="AJ369" s="2">
        <f>IF($A369, 1, 0)</f>
        <v/>
      </c>
      <c r="AK369">
        <f>IF(AI369=0, 'Raw Data'!AO364, 0)</f>
        <v/>
      </c>
      <c r="AL369" s="2">
        <f>IF($A369, 1, 0)</f>
        <v/>
      </c>
      <c r="AM369">
        <f>IF(AND('Raw Data'!$D364&gt;19, 'Raw Data'!$E364&gt;19), 'Raw Data'!AP364, 0)</f>
        <v/>
      </c>
      <c r="AN369" s="2">
        <f>IF($A369, 1, 0)</f>
        <v/>
      </c>
      <c r="AO369">
        <f>IF(AM369=0, 'Raw Data'!AQ364, 0)</f>
        <v/>
      </c>
      <c r="AP369" s="2">
        <f>IF($A369, 1, 0)</f>
        <v/>
      </c>
      <c r="AQ369">
        <f>IF(AND('Raw Data'!$D364&gt;24, 'Raw Data'!$E364&gt;24), 'Raw Data'!AR364, 0)</f>
        <v/>
      </c>
      <c r="AR369" s="2">
        <f>IF($A369, 1, 0)</f>
        <v/>
      </c>
      <c r="AS369">
        <f>IF(AQ369=0, 'Raw Data'!AS364, 0)</f>
        <v/>
      </c>
      <c r="AT369" s="2">
        <f>IF($A369, 1, 0)</f>
        <v/>
      </c>
      <c r="AU369">
        <f>IF(AND('Raw Data'!$D364&gt;29, 'Raw Data'!$E364&gt;29), 'Raw Data'!AT364, 0)</f>
        <v/>
      </c>
      <c r="AV369" s="2">
        <f>IF($A369, 1, 0)</f>
        <v/>
      </c>
      <c r="AW369">
        <f>IF(AU369=0, 'Raw Data'!AU364, 0)</f>
        <v/>
      </c>
      <c r="AX369" s="2">
        <f>IF($A369, 1, 0)</f>
        <v/>
      </c>
      <c r="AY369">
        <f>IF(ISNUMBER('Raw Data'!D364), IF(_xlfn.XLOOKUP(SMALL('Raw Data'!K364:N364, 1), K369:Q369, K369:Q369, 0)&gt;0, SMALL('Raw Data'!K364:N364, 1), 0), 0)</f>
        <v/>
      </c>
      <c r="AZ369" s="2">
        <f>IF($A369, 1, 0)</f>
        <v/>
      </c>
      <c r="BA369">
        <f>IF(ISNUMBER('Raw Data'!D364), IF(_xlfn.XLOOKUP(SMALL('Raw Data'!K364:N364, 2), K369:Q369, K369:Q369, 0)&gt;0, SMALL('Raw Data'!K364:N364, 2), 0), 0)</f>
        <v/>
      </c>
      <c r="BB369" s="2">
        <f>IF($A369, 1, 0)</f>
        <v/>
      </c>
      <c r="BC369">
        <f>IF(ISNUMBER('Raw Data'!D364), IF(_xlfn.XLOOKUP(SMALL('Raw Data'!K364:N364, 3), K369:Q369, K369:Q369, 0)&gt;0, SMALL('Raw Data'!K364:N364, 3), 0), 0)</f>
        <v/>
      </c>
      <c r="BD369" s="2">
        <f>IF($A369, 1, 0)</f>
        <v/>
      </c>
      <c r="BE369">
        <f>IF(ISNUMBER('Raw Data'!D364), IF(_xlfn.XLOOKUP(SMALL('Raw Data'!K364:N364, 4), K369:Q369, K369:Q369, 0)&gt;0, SMALL('Raw Data'!K364:N364, 4), 0), 0)</f>
        <v/>
      </c>
      <c r="BF369" s="2">
        <f>IF($A369, 1, 0)</f>
        <v/>
      </c>
      <c r="BG369">
        <f>IF(AND('Raw Data'!I364&lt;'Raw Data'!J364, 'Raw Data'!D364&gt;'Raw Data'!E364), 'Raw Data'!I364, IF(AND('Raw Data'!J364&lt;'Raw Data'!I364, 'Raw Data'!E364&gt;'Raw Data'!D364), 'Raw Data'!J364, 0))</f>
        <v/>
      </c>
      <c r="BH369">
        <f>IF(OR(AND('Raw Data'!I364&lt;'Raw Data'!J364, 'Raw Data'!I364&gt;BH$1), AND('Raw Data'!J364&lt;'Raw Data'!I364, 'Raw Data'!J364&gt;BH$1)), 1, 0)</f>
        <v/>
      </c>
      <c r="BI369">
        <f>IF(AND(BH369, ABS('Raw Data'!D364-'Raw Data'!E364)&lt;4), 'Raw Data'!Z364, 0)</f>
        <v/>
      </c>
      <c r="BJ369">
        <f>IF('Raw Data'!F364&gt;Analysis!BJ$1, 1, 0)</f>
        <v/>
      </c>
      <c r="BK369">
        <f>IF(BJ369, AQ369, 0)</f>
        <v/>
      </c>
      <c r="BL369">
        <f>IF(AND('Raw Data'!F364&lt;Analysis!BL$1, ISBLANK('Raw Data'!F364)=FALSE), 1, 0)</f>
        <v/>
      </c>
      <c r="BM369">
        <f>IF(BL369, AS369, 0)</f>
        <v/>
      </c>
      <c r="BN369">
        <f>IF(AND('Raw Data'!F364&lt;Analysis!BN$1, ISBLANK('Raw Data'!F364)=FALSE), 1, 0)</f>
        <v/>
      </c>
      <c r="BO369">
        <f>IF(BN369, AI369, 0)</f>
        <v/>
      </c>
    </row>
    <row r="370">
      <c r="A370" s="2">
        <f>'Raw Data'!A365</f>
        <v/>
      </c>
      <c r="B370" s="2">
        <f>IF(A370, 1, 0)</f>
        <v/>
      </c>
      <c r="C370">
        <f>IF('Raw Data'!D365&lt;'Raw Data'!E365, 'Raw Data'!J365, 0)</f>
        <v/>
      </c>
      <c r="D370" s="2">
        <f>IF(A370, 1, 0)</f>
        <v/>
      </c>
      <c r="E370">
        <f>IF('Raw Data'!D365&gt;'Raw Data'!E365, 'Raw Data'!I365, 0)</f>
        <v/>
      </c>
      <c r="F370" s="2">
        <f>IF('Raw Data'!F365&gt;0, 1, 0)</f>
        <v/>
      </c>
      <c r="G370">
        <f>IF(SUM('Raw Data'!D365:E365)&lt;'Raw Data'!F365, 'Raw Data'!H365, 0)</f>
        <v/>
      </c>
      <c r="H370">
        <f>IF('Raw Data'!F365&gt;0, 1, 0)</f>
        <v/>
      </c>
      <c r="I370">
        <f>IF(SUM('Raw Data'!D365:E365)&gt;'Raw Data'!F365, 'Raw Data'!G365, 0)</f>
        <v/>
      </c>
      <c r="J370" s="2">
        <f>IF($A370, 1, 0)</f>
        <v/>
      </c>
      <c r="K370">
        <f>IF(AND('Raw Data'!D365&gt;'Raw Data'!E365, ABS('Raw Data'!D365-'Raw Data'!E365)&lt;14), 'Raw Data'!K365, 0)</f>
        <v/>
      </c>
      <c r="L370" s="2">
        <f>IF($A370, 1, 0)</f>
        <v/>
      </c>
      <c r="M370">
        <f>IF(AND('Raw Data'!D365&gt;'Raw Data'!E365, ABS('Raw Data'!D365-'Raw Data'!E365)&gt;13), 'Raw Data'!L365, 0)</f>
        <v/>
      </c>
      <c r="N370" s="2">
        <f>IF($A370, 1, 0)</f>
        <v/>
      </c>
      <c r="O370">
        <f>IF(AND('Raw Data'!E365&gt;'Raw Data'!D365, ABS('Raw Data'!E365-'Raw Data'!D365)&lt;14), 'Raw Data'!M365, 0)</f>
        <v/>
      </c>
      <c r="P370" s="2">
        <f>IF($A370, 1, 0)</f>
        <v/>
      </c>
      <c r="Q370">
        <f>IF(AND('Raw Data'!E365&gt;'Raw Data'!D365, ABS('Raw Data'!E365-'Raw Data'!D365)&gt;13), 'Raw Data'!N365, 0)</f>
        <v/>
      </c>
      <c r="R370" s="2">
        <f>IF($A370, 1, 0)</f>
        <v/>
      </c>
      <c r="S370">
        <f>IF(AND('Raw Data'!D365&gt;'Raw Data'!E365, ABS('Raw Data'!E365-'Raw Data'!D365)&gt;7), 'Raw Data'!V365, 0)</f>
        <v/>
      </c>
      <c r="T370" s="2">
        <f>IF($A370, 1, 0)</f>
        <v/>
      </c>
      <c r="U370">
        <f>IF(ABS('Raw Data'!D365-'Raw Data'!E365)&lt;8, 'Raw Data'!W365, 0)</f>
        <v/>
      </c>
      <c r="V370" s="2">
        <f>IF($A370, 1, 0)</f>
        <v/>
      </c>
      <c r="W370">
        <f>IF(AND('Raw Data'!E365&gt;'Raw Data'!D365, ABS('Raw Data'!E365-'Raw Data'!D365)&gt;7), 'Raw Data'!X365, 0)</f>
        <v/>
      </c>
      <c r="X370" s="2">
        <f>IF($A370, 1, 0)</f>
        <v/>
      </c>
      <c r="Y370">
        <f>IF(AND('Raw Data'!D365&gt;'Raw Data'!E365, ABS('Raw Data'!E365-'Raw Data'!D365)&gt;3), 'Raw Data'!Y365, 0)</f>
        <v/>
      </c>
      <c r="Z370" s="2">
        <f>IF($A370, 1, 0)</f>
        <v/>
      </c>
      <c r="AA370">
        <f>IF(ABS('Raw Data'!D365-'Raw Data'!E365)&lt;4, 'Raw Data'!Z365, 0)</f>
        <v/>
      </c>
      <c r="AB370" s="2">
        <f>IF($A370, 1, 0)</f>
        <v/>
      </c>
      <c r="AC370">
        <f>IF(AND('Raw Data'!E365&gt;'Raw Data'!D365, ABS('Raw Data'!E365-'Raw Data'!D365)&gt;7), 'Raw Data'!AA365, 0)</f>
        <v/>
      </c>
      <c r="AD370" s="2">
        <f>IF($A370, 1, 0)</f>
        <v/>
      </c>
      <c r="AE370">
        <f>IF(AND('Raw Data'!D365&gt;9, 'Raw Data'!E365&gt;9), 'Raw Data'!AL365, 0)</f>
        <v/>
      </c>
      <c r="AF370" s="2">
        <f>IF($A370, 1, 0)</f>
        <v/>
      </c>
      <c r="AG370">
        <f>IF(AE370=0, 'Raw Data'!AM365, 0)</f>
        <v/>
      </c>
      <c r="AH370" s="2">
        <f>IF($A370, 1, 0)</f>
        <v/>
      </c>
      <c r="AI370">
        <f>IF(AND('Raw Data'!$D365&gt;14, 'Raw Data'!$E365&gt;14), 'Raw Data'!AN365, 0)</f>
        <v/>
      </c>
      <c r="AJ370" s="2">
        <f>IF($A370, 1, 0)</f>
        <v/>
      </c>
      <c r="AK370">
        <f>IF(AI370=0, 'Raw Data'!AO365, 0)</f>
        <v/>
      </c>
      <c r="AL370" s="2">
        <f>IF($A370, 1, 0)</f>
        <v/>
      </c>
      <c r="AM370">
        <f>IF(AND('Raw Data'!$D365&gt;19, 'Raw Data'!$E365&gt;19), 'Raw Data'!AP365, 0)</f>
        <v/>
      </c>
      <c r="AN370" s="2">
        <f>IF($A370, 1, 0)</f>
        <v/>
      </c>
      <c r="AO370">
        <f>IF(AM370=0, 'Raw Data'!AQ365, 0)</f>
        <v/>
      </c>
      <c r="AP370" s="2">
        <f>IF($A370, 1, 0)</f>
        <v/>
      </c>
      <c r="AQ370">
        <f>IF(AND('Raw Data'!$D365&gt;24, 'Raw Data'!$E365&gt;24), 'Raw Data'!AR365, 0)</f>
        <v/>
      </c>
      <c r="AR370" s="2">
        <f>IF($A370, 1, 0)</f>
        <v/>
      </c>
      <c r="AS370">
        <f>IF(AQ370=0, 'Raw Data'!AS365, 0)</f>
        <v/>
      </c>
      <c r="AT370" s="2">
        <f>IF($A370, 1, 0)</f>
        <v/>
      </c>
      <c r="AU370">
        <f>IF(AND('Raw Data'!$D365&gt;29, 'Raw Data'!$E365&gt;29), 'Raw Data'!AT365, 0)</f>
        <v/>
      </c>
      <c r="AV370" s="2">
        <f>IF($A370, 1, 0)</f>
        <v/>
      </c>
      <c r="AW370">
        <f>IF(AU370=0, 'Raw Data'!AU365, 0)</f>
        <v/>
      </c>
      <c r="AX370" s="2">
        <f>IF($A370, 1, 0)</f>
        <v/>
      </c>
      <c r="AY370">
        <f>IF(ISNUMBER('Raw Data'!D365), IF(_xlfn.XLOOKUP(SMALL('Raw Data'!K365:N365, 1), K370:Q370, K370:Q370, 0)&gt;0, SMALL('Raw Data'!K365:N365, 1), 0), 0)</f>
        <v/>
      </c>
      <c r="AZ370" s="2">
        <f>IF($A370, 1, 0)</f>
        <v/>
      </c>
      <c r="BA370">
        <f>IF(ISNUMBER('Raw Data'!D365), IF(_xlfn.XLOOKUP(SMALL('Raw Data'!K365:N365, 2), K370:Q370, K370:Q370, 0)&gt;0, SMALL('Raw Data'!K365:N365, 2), 0), 0)</f>
        <v/>
      </c>
      <c r="BB370" s="2">
        <f>IF($A370, 1, 0)</f>
        <v/>
      </c>
      <c r="BC370">
        <f>IF(ISNUMBER('Raw Data'!D365), IF(_xlfn.XLOOKUP(SMALL('Raw Data'!K365:N365, 3), K370:Q370, K370:Q370, 0)&gt;0, SMALL('Raw Data'!K365:N365, 3), 0), 0)</f>
        <v/>
      </c>
      <c r="BD370" s="2">
        <f>IF($A370, 1, 0)</f>
        <v/>
      </c>
      <c r="BE370">
        <f>IF(ISNUMBER('Raw Data'!D365), IF(_xlfn.XLOOKUP(SMALL('Raw Data'!K365:N365, 4), K370:Q370, K370:Q370, 0)&gt;0, SMALL('Raw Data'!K365:N365, 4), 0), 0)</f>
        <v/>
      </c>
      <c r="BF370" s="2">
        <f>IF($A370, 1, 0)</f>
        <v/>
      </c>
      <c r="BG370">
        <f>IF(AND('Raw Data'!I365&lt;'Raw Data'!J365, 'Raw Data'!D365&gt;'Raw Data'!E365), 'Raw Data'!I365, IF(AND('Raw Data'!J365&lt;'Raw Data'!I365, 'Raw Data'!E365&gt;'Raw Data'!D365), 'Raw Data'!J365, 0))</f>
        <v/>
      </c>
      <c r="BH370">
        <f>IF(OR(AND('Raw Data'!I365&lt;'Raw Data'!J365, 'Raw Data'!I365&gt;BH$1), AND('Raw Data'!J365&lt;'Raw Data'!I365, 'Raw Data'!J365&gt;BH$1)), 1, 0)</f>
        <v/>
      </c>
      <c r="BI370">
        <f>IF(AND(BH370, ABS('Raw Data'!D365-'Raw Data'!E365)&lt;4), 'Raw Data'!Z365, 0)</f>
        <v/>
      </c>
      <c r="BJ370">
        <f>IF('Raw Data'!F365&gt;Analysis!BJ$1, 1, 0)</f>
        <v/>
      </c>
      <c r="BK370">
        <f>IF(BJ370, AQ370, 0)</f>
        <v/>
      </c>
      <c r="BL370">
        <f>IF(AND('Raw Data'!F365&lt;Analysis!BL$1, ISBLANK('Raw Data'!F365)=FALSE), 1, 0)</f>
        <v/>
      </c>
      <c r="BM370">
        <f>IF(BL370, AS370, 0)</f>
        <v/>
      </c>
      <c r="BN370">
        <f>IF(AND('Raw Data'!F365&lt;Analysis!BN$1, ISBLANK('Raw Data'!F365)=FALSE), 1, 0)</f>
        <v/>
      </c>
      <c r="BO370">
        <f>IF(BN370, AI370, 0)</f>
        <v/>
      </c>
    </row>
    <row r="371">
      <c r="A371" s="2">
        <f>'Raw Data'!A366</f>
        <v/>
      </c>
      <c r="B371" s="2">
        <f>IF(A371, 1, 0)</f>
        <v/>
      </c>
      <c r="C371">
        <f>IF('Raw Data'!D366&lt;'Raw Data'!E366, 'Raw Data'!J366, 0)</f>
        <v/>
      </c>
      <c r="D371" s="2">
        <f>IF(A371, 1, 0)</f>
        <v/>
      </c>
      <c r="E371">
        <f>IF('Raw Data'!D366&gt;'Raw Data'!E366, 'Raw Data'!I366, 0)</f>
        <v/>
      </c>
      <c r="F371" s="2">
        <f>IF('Raw Data'!F366&gt;0, 1, 0)</f>
        <v/>
      </c>
      <c r="G371">
        <f>IF(SUM('Raw Data'!D366:E366)&lt;'Raw Data'!F366, 'Raw Data'!H366, 0)</f>
        <v/>
      </c>
      <c r="H371">
        <f>IF('Raw Data'!F366&gt;0, 1, 0)</f>
        <v/>
      </c>
      <c r="I371">
        <f>IF(SUM('Raw Data'!D366:E366)&gt;'Raw Data'!F366, 'Raw Data'!G366, 0)</f>
        <v/>
      </c>
      <c r="J371" s="2">
        <f>IF($A371, 1, 0)</f>
        <v/>
      </c>
      <c r="K371">
        <f>IF(AND('Raw Data'!D366&gt;'Raw Data'!E366, ABS('Raw Data'!D366-'Raw Data'!E366)&lt;14), 'Raw Data'!K366, 0)</f>
        <v/>
      </c>
      <c r="L371" s="2">
        <f>IF($A371, 1, 0)</f>
        <v/>
      </c>
      <c r="M371">
        <f>IF(AND('Raw Data'!D366&gt;'Raw Data'!E366, ABS('Raw Data'!D366-'Raw Data'!E366)&gt;13), 'Raw Data'!L366, 0)</f>
        <v/>
      </c>
      <c r="N371" s="2">
        <f>IF($A371, 1, 0)</f>
        <v/>
      </c>
      <c r="O371">
        <f>IF(AND('Raw Data'!E366&gt;'Raw Data'!D366, ABS('Raw Data'!E366-'Raw Data'!D366)&lt;14), 'Raw Data'!M366, 0)</f>
        <v/>
      </c>
      <c r="P371" s="2">
        <f>IF($A371, 1, 0)</f>
        <v/>
      </c>
      <c r="Q371">
        <f>IF(AND('Raw Data'!E366&gt;'Raw Data'!D366, ABS('Raw Data'!E366-'Raw Data'!D366)&gt;13), 'Raw Data'!N366, 0)</f>
        <v/>
      </c>
      <c r="R371" s="2">
        <f>IF($A371, 1, 0)</f>
        <v/>
      </c>
      <c r="S371">
        <f>IF(AND('Raw Data'!D366&gt;'Raw Data'!E366, ABS('Raw Data'!E366-'Raw Data'!D366)&gt;7), 'Raw Data'!V366, 0)</f>
        <v/>
      </c>
      <c r="T371" s="2">
        <f>IF($A371, 1, 0)</f>
        <v/>
      </c>
      <c r="U371">
        <f>IF(ABS('Raw Data'!D366-'Raw Data'!E366)&lt;8, 'Raw Data'!W366, 0)</f>
        <v/>
      </c>
      <c r="V371" s="2">
        <f>IF($A371, 1, 0)</f>
        <v/>
      </c>
      <c r="W371">
        <f>IF(AND('Raw Data'!E366&gt;'Raw Data'!D366, ABS('Raw Data'!E366-'Raw Data'!D366)&gt;7), 'Raw Data'!X366, 0)</f>
        <v/>
      </c>
      <c r="X371" s="2">
        <f>IF($A371, 1, 0)</f>
        <v/>
      </c>
      <c r="Y371">
        <f>IF(AND('Raw Data'!D366&gt;'Raw Data'!E366, ABS('Raw Data'!E366-'Raw Data'!D366)&gt;3), 'Raw Data'!Y366, 0)</f>
        <v/>
      </c>
      <c r="Z371" s="2">
        <f>IF($A371, 1, 0)</f>
        <v/>
      </c>
      <c r="AA371">
        <f>IF(ABS('Raw Data'!D366-'Raw Data'!E366)&lt;4, 'Raw Data'!Z366, 0)</f>
        <v/>
      </c>
      <c r="AB371" s="2">
        <f>IF($A371, 1, 0)</f>
        <v/>
      </c>
      <c r="AC371">
        <f>IF(AND('Raw Data'!E366&gt;'Raw Data'!D366, ABS('Raw Data'!E366-'Raw Data'!D366)&gt;7), 'Raw Data'!AA366, 0)</f>
        <v/>
      </c>
      <c r="AD371" s="2">
        <f>IF($A371, 1, 0)</f>
        <v/>
      </c>
      <c r="AE371">
        <f>IF(AND('Raw Data'!D366&gt;9, 'Raw Data'!E366&gt;9), 'Raw Data'!AL366, 0)</f>
        <v/>
      </c>
      <c r="AF371" s="2">
        <f>IF($A371, 1, 0)</f>
        <v/>
      </c>
      <c r="AG371">
        <f>IF(AE371=0, 'Raw Data'!AM366, 0)</f>
        <v/>
      </c>
      <c r="AH371" s="2">
        <f>IF($A371, 1, 0)</f>
        <v/>
      </c>
      <c r="AI371">
        <f>IF(AND('Raw Data'!$D366&gt;14, 'Raw Data'!$E366&gt;14), 'Raw Data'!AN366, 0)</f>
        <v/>
      </c>
      <c r="AJ371" s="2">
        <f>IF($A371, 1, 0)</f>
        <v/>
      </c>
      <c r="AK371">
        <f>IF(AI371=0, 'Raw Data'!AO366, 0)</f>
        <v/>
      </c>
      <c r="AL371" s="2">
        <f>IF($A371, 1, 0)</f>
        <v/>
      </c>
      <c r="AM371">
        <f>IF(AND('Raw Data'!$D366&gt;19, 'Raw Data'!$E366&gt;19), 'Raw Data'!AP366, 0)</f>
        <v/>
      </c>
      <c r="AN371" s="2">
        <f>IF($A371, 1, 0)</f>
        <v/>
      </c>
      <c r="AO371">
        <f>IF(AM371=0, 'Raw Data'!AQ366, 0)</f>
        <v/>
      </c>
      <c r="AP371" s="2">
        <f>IF($A371, 1, 0)</f>
        <v/>
      </c>
      <c r="AQ371">
        <f>IF(AND('Raw Data'!$D366&gt;24, 'Raw Data'!$E366&gt;24), 'Raw Data'!AR366, 0)</f>
        <v/>
      </c>
      <c r="AR371" s="2">
        <f>IF($A371, 1, 0)</f>
        <v/>
      </c>
      <c r="AS371">
        <f>IF(AQ371=0, 'Raw Data'!AS366, 0)</f>
        <v/>
      </c>
      <c r="AT371" s="2">
        <f>IF($A371, 1, 0)</f>
        <v/>
      </c>
      <c r="AU371">
        <f>IF(AND('Raw Data'!$D366&gt;29, 'Raw Data'!$E366&gt;29), 'Raw Data'!AT366, 0)</f>
        <v/>
      </c>
      <c r="AV371" s="2">
        <f>IF($A371, 1, 0)</f>
        <v/>
      </c>
      <c r="AW371">
        <f>IF(AU371=0, 'Raw Data'!AU366, 0)</f>
        <v/>
      </c>
      <c r="AX371" s="2">
        <f>IF($A371, 1, 0)</f>
        <v/>
      </c>
      <c r="AY371">
        <f>IF(ISNUMBER('Raw Data'!D366), IF(_xlfn.XLOOKUP(SMALL('Raw Data'!K366:N366, 1), K371:Q371, K371:Q371, 0)&gt;0, SMALL('Raw Data'!K366:N366, 1), 0), 0)</f>
        <v/>
      </c>
      <c r="AZ371" s="2">
        <f>IF($A371, 1, 0)</f>
        <v/>
      </c>
      <c r="BA371">
        <f>IF(ISNUMBER('Raw Data'!D366), IF(_xlfn.XLOOKUP(SMALL('Raw Data'!K366:N366, 2), K371:Q371, K371:Q371, 0)&gt;0, SMALL('Raw Data'!K366:N366, 2), 0), 0)</f>
        <v/>
      </c>
      <c r="BB371" s="2">
        <f>IF($A371, 1, 0)</f>
        <v/>
      </c>
      <c r="BC371">
        <f>IF(ISNUMBER('Raw Data'!D366), IF(_xlfn.XLOOKUP(SMALL('Raw Data'!K366:N366, 3), K371:Q371, K371:Q371, 0)&gt;0, SMALL('Raw Data'!K366:N366, 3), 0), 0)</f>
        <v/>
      </c>
      <c r="BD371" s="2">
        <f>IF($A371, 1, 0)</f>
        <v/>
      </c>
      <c r="BE371">
        <f>IF(ISNUMBER('Raw Data'!D366), IF(_xlfn.XLOOKUP(SMALL('Raw Data'!K366:N366, 4), K371:Q371, K371:Q371, 0)&gt;0, SMALL('Raw Data'!K366:N366, 4), 0), 0)</f>
        <v/>
      </c>
      <c r="BF371" s="2">
        <f>IF($A371, 1, 0)</f>
        <v/>
      </c>
      <c r="BG371">
        <f>IF(AND('Raw Data'!I366&lt;'Raw Data'!J366, 'Raw Data'!D366&gt;'Raw Data'!E366), 'Raw Data'!I366, IF(AND('Raw Data'!J366&lt;'Raw Data'!I366, 'Raw Data'!E366&gt;'Raw Data'!D366), 'Raw Data'!J366, 0))</f>
        <v/>
      </c>
      <c r="BH371">
        <f>IF(OR(AND('Raw Data'!I366&lt;'Raw Data'!J366, 'Raw Data'!I366&gt;BH$1), AND('Raw Data'!J366&lt;'Raw Data'!I366, 'Raw Data'!J366&gt;BH$1)), 1, 0)</f>
        <v/>
      </c>
      <c r="BI371">
        <f>IF(AND(BH371, ABS('Raw Data'!D366-'Raw Data'!E366)&lt;4), 'Raw Data'!Z366, 0)</f>
        <v/>
      </c>
      <c r="BJ371">
        <f>IF('Raw Data'!F366&gt;Analysis!BJ$1, 1, 0)</f>
        <v/>
      </c>
      <c r="BK371">
        <f>IF(BJ371, AQ371, 0)</f>
        <v/>
      </c>
      <c r="BL371">
        <f>IF(AND('Raw Data'!F366&lt;Analysis!BL$1, ISBLANK('Raw Data'!F366)=FALSE), 1, 0)</f>
        <v/>
      </c>
      <c r="BM371">
        <f>IF(BL371, AS371, 0)</f>
        <v/>
      </c>
      <c r="BN371">
        <f>IF(AND('Raw Data'!F366&lt;Analysis!BN$1, ISBLANK('Raw Data'!F366)=FALSE), 1, 0)</f>
        <v/>
      </c>
      <c r="BO371">
        <f>IF(BN371, AI371, 0)</f>
        <v/>
      </c>
    </row>
    <row r="372">
      <c r="A372" s="2">
        <f>'Raw Data'!A367</f>
        <v/>
      </c>
      <c r="B372" s="2">
        <f>IF(A372, 1, 0)</f>
        <v/>
      </c>
      <c r="C372">
        <f>IF('Raw Data'!D367&lt;'Raw Data'!E367, 'Raw Data'!J367, 0)</f>
        <v/>
      </c>
      <c r="D372" s="2">
        <f>IF(A372, 1, 0)</f>
        <v/>
      </c>
      <c r="E372">
        <f>IF('Raw Data'!D367&gt;'Raw Data'!E367, 'Raw Data'!I367, 0)</f>
        <v/>
      </c>
      <c r="F372" s="2">
        <f>IF('Raw Data'!F367&gt;0, 1, 0)</f>
        <v/>
      </c>
      <c r="G372">
        <f>IF(SUM('Raw Data'!D367:E367)&lt;'Raw Data'!F367, 'Raw Data'!H367, 0)</f>
        <v/>
      </c>
      <c r="H372">
        <f>IF('Raw Data'!F367&gt;0, 1, 0)</f>
        <v/>
      </c>
      <c r="I372">
        <f>IF(SUM('Raw Data'!D367:E367)&gt;'Raw Data'!F367, 'Raw Data'!G367, 0)</f>
        <v/>
      </c>
      <c r="J372" s="2">
        <f>IF($A372, 1, 0)</f>
        <v/>
      </c>
      <c r="K372">
        <f>IF(AND('Raw Data'!D367&gt;'Raw Data'!E367, ABS('Raw Data'!D367-'Raw Data'!E367)&lt;14), 'Raw Data'!K367, 0)</f>
        <v/>
      </c>
      <c r="L372" s="2">
        <f>IF($A372, 1, 0)</f>
        <v/>
      </c>
      <c r="M372">
        <f>IF(AND('Raw Data'!D367&gt;'Raw Data'!E367, ABS('Raw Data'!D367-'Raw Data'!E367)&gt;13), 'Raw Data'!L367, 0)</f>
        <v/>
      </c>
      <c r="N372" s="2">
        <f>IF($A372, 1, 0)</f>
        <v/>
      </c>
      <c r="O372">
        <f>IF(AND('Raw Data'!E367&gt;'Raw Data'!D367, ABS('Raw Data'!E367-'Raw Data'!D367)&lt;14), 'Raw Data'!M367, 0)</f>
        <v/>
      </c>
      <c r="P372" s="2">
        <f>IF($A372, 1, 0)</f>
        <v/>
      </c>
      <c r="Q372">
        <f>IF(AND('Raw Data'!E367&gt;'Raw Data'!D367, ABS('Raw Data'!E367-'Raw Data'!D367)&gt;13), 'Raw Data'!N367, 0)</f>
        <v/>
      </c>
      <c r="R372" s="2">
        <f>IF($A372, 1, 0)</f>
        <v/>
      </c>
      <c r="S372">
        <f>IF(AND('Raw Data'!D367&gt;'Raw Data'!E367, ABS('Raw Data'!E367-'Raw Data'!D367)&gt;7), 'Raw Data'!V367, 0)</f>
        <v/>
      </c>
      <c r="T372" s="2">
        <f>IF($A372, 1, 0)</f>
        <v/>
      </c>
      <c r="U372">
        <f>IF(ABS('Raw Data'!D367-'Raw Data'!E367)&lt;8, 'Raw Data'!W367, 0)</f>
        <v/>
      </c>
      <c r="V372" s="2">
        <f>IF($A372, 1, 0)</f>
        <v/>
      </c>
      <c r="W372">
        <f>IF(AND('Raw Data'!E367&gt;'Raw Data'!D367, ABS('Raw Data'!E367-'Raw Data'!D367)&gt;7), 'Raw Data'!X367, 0)</f>
        <v/>
      </c>
      <c r="X372" s="2">
        <f>IF($A372, 1, 0)</f>
        <v/>
      </c>
      <c r="Y372">
        <f>IF(AND('Raw Data'!D367&gt;'Raw Data'!E367, ABS('Raw Data'!E367-'Raw Data'!D367)&gt;3), 'Raw Data'!Y367, 0)</f>
        <v/>
      </c>
      <c r="Z372" s="2">
        <f>IF($A372, 1, 0)</f>
        <v/>
      </c>
      <c r="AA372">
        <f>IF(ABS('Raw Data'!D367-'Raw Data'!E367)&lt;4, 'Raw Data'!Z367, 0)</f>
        <v/>
      </c>
      <c r="AB372" s="2">
        <f>IF($A372, 1, 0)</f>
        <v/>
      </c>
      <c r="AC372">
        <f>IF(AND('Raw Data'!E367&gt;'Raw Data'!D367, ABS('Raw Data'!E367-'Raw Data'!D367)&gt;7), 'Raw Data'!AA367, 0)</f>
        <v/>
      </c>
      <c r="AD372" s="2">
        <f>IF($A372, 1, 0)</f>
        <v/>
      </c>
      <c r="AE372">
        <f>IF(AND('Raw Data'!D367&gt;9, 'Raw Data'!E367&gt;9), 'Raw Data'!AL367, 0)</f>
        <v/>
      </c>
      <c r="AF372" s="2">
        <f>IF($A372, 1, 0)</f>
        <v/>
      </c>
      <c r="AG372">
        <f>IF(AE372=0, 'Raw Data'!AM367, 0)</f>
        <v/>
      </c>
      <c r="AH372" s="2">
        <f>IF($A372, 1, 0)</f>
        <v/>
      </c>
      <c r="AI372">
        <f>IF(AND('Raw Data'!$D367&gt;14, 'Raw Data'!$E367&gt;14), 'Raw Data'!AN367, 0)</f>
        <v/>
      </c>
      <c r="AJ372" s="2">
        <f>IF($A372, 1, 0)</f>
        <v/>
      </c>
      <c r="AK372">
        <f>IF(AI372=0, 'Raw Data'!AO367, 0)</f>
        <v/>
      </c>
      <c r="AL372" s="2">
        <f>IF($A372, 1, 0)</f>
        <v/>
      </c>
      <c r="AM372">
        <f>IF(AND('Raw Data'!$D367&gt;19, 'Raw Data'!$E367&gt;19), 'Raw Data'!AP367, 0)</f>
        <v/>
      </c>
      <c r="AN372" s="2">
        <f>IF($A372, 1, 0)</f>
        <v/>
      </c>
      <c r="AO372">
        <f>IF(AM372=0, 'Raw Data'!AQ367, 0)</f>
        <v/>
      </c>
      <c r="AP372" s="2">
        <f>IF($A372, 1, 0)</f>
        <v/>
      </c>
      <c r="AQ372">
        <f>IF(AND('Raw Data'!$D367&gt;24, 'Raw Data'!$E367&gt;24), 'Raw Data'!AR367, 0)</f>
        <v/>
      </c>
      <c r="AR372" s="2">
        <f>IF($A372, 1, 0)</f>
        <v/>
      </c>
      <c r="AS372">
        <f>IF(AQ372=0, 'Raw Data'!AS367, 0)</f>
        <v/>
      </c>
      <c r="AT372" s="2">
        <f>IF($A372, 1, 0)</f>
        <v/>
      </c>
      <c r="AU372">
        <f>IF(AND('Raw Data'!$D367&gt;29, 'Raw Data'!$E367&gt;29), 'Raw Data'!AT367, 0)</f>
        <v/>
      </c>
      <c r="AV372" s="2">
        <f>IF($A372, 1, 0)</f>
        <v/>
      </c>
      <c r="AW372">
        <f>IF(AU372=0, 'Raw Data'!AU367, 0)</f>
        <v/>
      </c>
      <c r="AX372" s="2">
        <f>IF($A372, 1, 0)</f>
        <v/>
      </c>
      <c r="AY372">
        <f>IF(ISNUMBER('Raw Data'!D367), IF(_xlfn.XLOOKUP(SMALL('Raw Data'!K367:N367, 1), K372:Q372, K372:Q372, 0)&gt;0, SMALL('Raw Data'!K367:N367, 1), 0), 0)</f>
        <v/>
      </c>
      <c r="AZ372" s="2">
        <f>IF($A372, 1, 0)</f>
        <v/>
      </c>
      <c r="BA372">
        <f>IF(ISNUMBER('Raw Data'!D367), IF(_xlfn.XLOOKUP(SMALL('Raw Data'!K367:N367, 2), K372:Q372, K372:Q372, 0)&gt;0, SMALL('Raw Data'!K367:N367, 2), 0), 0)</f>
        <v/>
      </c>
      <c r="BB372" s="2">
        <f>IF($A372, 1, 0)</f>
        <v/>
      </c>
      <c r="BC372">
        <f>IF(ISNUMBER('Raw Data'!D367), IF(_xlfn.XLOOKUP(SMALL('Raw Data'!K367:N367, 3), K372:Q372, K372:Q372, 0)&gt;0, SMALL('Raw Data'!K367:N367, 3), 0), 0)</f>
        <v/>
      </c>
      <c r="BD372" s="2">
        <f>IF($A372, 1, 0)</f>
        <v/>
      </c>
      <c r="BE372">
        <f>IF(ISNUMBER('Raw Data'!D367), IF(_xlfn.XLOOKUP(SMALL('Raw Data'!K367:N367, 4), K372:Q372, K372:Q372, 0)&gt;0, SMALL('Raw Data'!K367:N367, 4), 0), 0)</f>
        <v/>
      </c>
      <c r="BF372" s="2">
        <f>IF($A372, 1, 0)</f>
        <v/>
      </c>
      <c r="BG372">
        <f>IF(AND('Raw Data'!I367&lt;'Raw Data'!J367, 'Raw Data'!D367&gt;'Raw Data'!E367), 'Raw Data'!I367, IF(AND('Raw Data'!J367&lt;'Raw Data'!I367, 'Raw Data'!E367&gt;'Raw Data'!D367), 'Raw Data'!J367, 0))</f>
        <v/>
      </c>
      <c r="BH372">
        <f>IF(OR(AND('Raw Data'!I367&lt;'Raw Data'!J367, 'Raw Data'!I367&gt;BH$1), AND('Raw Data'!J367&lt;'Raw Data'!I367, 'Raw Data'!J367&gt;BH$1)), 1, 0)</f>
        <v/>
      </c>
      <c r="BI372">
        <f>IF(AND(BH372, ABS('Raw Data'!D367-'Raw Data'!E367)&lt;4), 'Raw Data'!Z367, 0)</f>
        <v/>
      </c>
      <c r="BJ372">
        <f>IF('Raw Data'!F367&gt;Analysis!BJ$1, 1, 0)</f>
        <v/>
      </c>
      <c r="BK372">
        <f>IF(BJ372, AQ372, 0)</f>
        <v/>
      </c>
      <c r="BL372">
        <f>IF(AND('Raw Data'!F367&lt;Analysis!BL$1, ISBLANK('Raw Data'!F367)=FALSE), 1, 0)</f>
        <v/>
      </c>
      <c r="BM372">
        <f>IF(BL372, AS372, 0)</f>
        <v/>
      </c>
      <c r="BN372">
        <f>IF(AND('Raw Data'!F367&lt;Analysis!BN$1, ISBLANK('Raw Data'!F367)=FALSE), 1, 0)</f>
        <v/>
      </c>
      <c r="BO372">
        <f>IF(BN372, AI372, 0)</f>
        <v/>
      </c>
    </row>
    <row r="373">
      <c r="A373" s="2">
        <f>'Raw Data'!A368</f>
        <v/>
      </c>
      <c r="B373" s="2">
        <f>IF(A373, 1, 0)</f>
        <v/>
      </c>
      <c r="C373">
        <f>IF('Raw Data'!D368&lt;'Raw Data'!E368, 'Raw Data'!J368, 0)</f>
        <v/>
      </c>
      <c r="D373" s="2">
        <f>IF(A373, 1, 0)</f>
        <v/>
      </c>
      <c r="E373">
        <f>IF('Raw Data'!D368&gt;'Raw Data'!E368, 'Raw Data'!I368, 0)</f>
        <v/>
      </c>
      <c r="F373" s="2">
        <f>IF('Raw Data'!F368&gt;0, 1, 0)</f>
        <v/>
      </c>
      <c r="G373">
        <f>IF(SUM('Raw Data'!D368:E368)&lt;'Raw Data'!F368, 'Raw Data'!H368, 0)</f>
        <v/>
      </c>
      <c r="H373">
        <f>IF('Raw Data'!F368&gt;0, 1, 0)</f>
        <v/>
      </c>
      <c r="I373">
        <f>IF(SUM('Raw Data'!D368:E368)&gt;'Raw Data'!F368, 'Raw Data'!G368, 0)</f>
        <v/>
      </c>
      <c r="J373" s="2">
        <f>IF($A373, 1, 0)</f>
        <v/>
      </c>
      <c r="K373">
        <f>IF(AND('Raw Data'!D368&gt;'Raw Data'!E368, ABS('Raw Data'!D368-'Raw Data'!E368)&lt;14), 'Raw Data'!K368, 0)</f>
        <v/>
      </c>
      <c r="L373" s="2">
        <f>IF($A373, 1, 0)</f>
        <v/>
      </c>
      <c r="M373">
        <f>IF(AND('Raw Data'!D368&gt;'Raw Data'!E368, ABS('Raw Data'!D368-'Raw Data'!E368)&gt;13), 'Raw Data'!L368, 0)</f>
        <v/>
      </c>
      <c r="N373" s="2">
        <f>IF($A373, 1, 0)</f>
        <v/>
      </c>
      <c r="O373">
        <f>IF(AND('Raw Data'!E368&gt;'Raw Data'!D368, ABS('Raw Data'!E368-'Raw Data'!D368)&lt;14), 'Raw Data'!M368, 0)</f>
        <v/>
      </c>
      <c r="P373" s="2">
        <f>IF($A373, 1, 0)</f>
        <v/>
      </c>
      <c r="Q373">
        <f>IF(AND('Raw Data'!E368&gt;'Raw Data'!D368, ABS('Raw Data'!E368-'Raw Data'!D368)&gt;13), 'Raw Data'!N368, 0)</f>
        <v/>
      </c>
      <c r="R373" s="2">
        <f>IF($A373, 1, 0)</f>
        <v/>
      </c>
      <c r="S373">
        <f>IF(AND('Raw Data'!D368&gt;'Raw Data'!E368, ABS('Raw Data'!E368-'Raw Data'!D368)&gt;7), 'Raw Data'!V368, 0)</f>
        <v/>
      </c>
      <c r="T373" s="2">
        <f>IF($A373, 1, 0)</f>
        <v/>
      </c>
      <c r="U373">
        <f>IF(ABS('Raw Data'!D368-'Raw Data'!E368)&lt;8, 'Raw Data'!W368, 0)</f>
        <v/>
      </c>
      <c r="V373" s="2">
        <f>IF($A373, 1, 0)</f>
        <v/>
      </c>
      <c r="W373">
        <f>IF(AND('Raw Data'!E368&gt;'Raw Data'!D368, ABS('Raw Data'!E368-'Raw Data'!D368)&gt;7), 'Raw Data'!X368, 0)</f>
        <v/>
      </c>
      <c r="X373" s="2">
        <f>IF($A373, 1, 0)</f>
        <v/>
      </c>
      <c r="Y373">
        <f>IF(AND('Raw Data'!D368&gt;'Raw Data'!E368, ABS('Raw Data'!E368-'Raw Data'!D368)&gt;3), 'Raw Data'!Y368, 0)</f>
        <v/>
      </c>
      <c r="Z373" s="2">
        <f>IF($A373, 1, 0)</f>
        <v/>
      </c>
      <c r="AA373">
        <f>IF(ABS('Raw Data'!D368-'Raw Data'!E368)&lt;4, 'Raw Data'!Z368, 0)</f>
        <v/>
      </c>
      <c r="AB373" s="2">
        <f>IF($A373, 1, 0)</f>
        <v/>
      </c>
      <c r="AC373">
        <f>IF(AND('Raw Data'!E368&gt;'Raw Data'!D368, ABS('Raw Data'!E368-'Raw Data'!D368)&gt;7), 'Raw Data'!AA368, 0)</f>
        <v/>
      </c>
      <c r="AD373" s="2">
        <f>IF($A373, 1, 0)</f>
        <v/>
      </c>
      <c r="AE373">
        <f>IF(AND('Raw Data'!D368&gt;9, 'Raw Data'!E368&gt;9), 'Raw Data'!AL368, 0)</f>
        <v/>
      </c>
      <c r="AF373" s="2">
        <f>IF($A373, 1, 0)</f>
        <v/>
      </c>
      <c r="AG373">
        <f>IF(AE373=0, 'Raw Data'!AM368, 0)</f>
        <v/>
      </c>
      <c r="AH373" s="2">
        <f>IF($A373, 1, 0)</f>
        <v/>
      </c>
      <c r="AI373">
        <f>IF(AND('Raw Data'!$D368&gt;14, 'Raw Data'!$E368&gt;14), 'Raw Data'!AN368, 0)</f>
        <v/>
      </c>
      <c r="AJ373" s="2">
        <f>IF($A373, 1, 0)</f>
        <v/>
      </c>
      <c r="AK373">
        <f>IF(AI373=0, 'Raw Data'!AO368, 0)</f>
        <v/>
      </c>
      <c r="AL373" s="2">
        <f>IF($A373, 1, 0)</f>
        <v/>
      </c>
      <c r="AM373">
        <f>IF(AND('Raw Data'!$D368&gt;19, 'Raw Data'!$E368&gt;19), 'Raw Data'!AP368, 0)</f>
        <v/>
      </c>
      <c r="AN373" s="2">
        <f>IF($A373, 1, 0)</f>
        <v/>
      </c>
      <c r="AO373">
        <f>IF(AM373=0, 'Raw Data'!AQ368, 0)</f>
        <v/>
      </c>
      <c r="AP373" s="2">
        <f>IF($A373, 1, 0)</f>
        <v/>
      </c>
      <c r="AQ373">
        <f>IF(AND('Raw Data'!$D368&gt;24, 'Raw Data'!$E368&gt;24), 'Raw Data'!AR368, 0)</f>
        <v/>
      </c>
      <c r="AR373" s="2">
        <f>IF($A373, 1, 0)</f>
        <v/>
      </c>
      <c r="AS373">
        <f>IF(AQ373=0, 'Raw Data'!AS368, 0)</f>
        <v/>
      </c>
      <c r="AT373" s="2">
        <f>IF($A373, 1, 0)</f>
        <v/>
      </c>
      <c r="AU373">
        <f>IF(AND('Raw Data'!$D368&gt;29, 'Raw Data'!$E368&gt;29), 'Raw Data'!AT368, 0)</f>
        <v/>
      </c>
      <c r="AV373" s="2">
        <f>IF($A373, 1, 0)</f>
        <v/>
      </c>
      <c r="AW373">
        <f>IF(AU373=0, 'Raw Data'!AU368, 0)</f>
        <v/>
      </c>
      <c r="AX373" s="2">
        <f>IF($A373, 1, 0)</f>
        <v/>
      </c>
      <c r="AY373">
        <f>IF(ISNUMBER('Raw Data'!D368), IF(_xlfn.XLOOKUP(SMALL('Raw Data'!K368:N368, 1), K373:Q373, K373:Q373, 0)&gt;0, SMALL('Raw Data'!K368:N368, 1), 0), 0)</f>
        <v/>
      </c>
      <c r="AZ373" s="2">
        <f>IF($A373, 1, 0)</f>
        <v/>
      </c>
      <c r="BA373">
        <f>IF(ISNUMBER('Raw Data'!D368), IF(_xlfn.XLOOKUP(SMALL('Raw Data'!K368:N368, 2), K373:Q373, K373:Q373, 0)&gt;0, SMALL('Raw Data'!K368:N368, 2), 0), 0)</f>
        <v/>
      </c>
      <c r="BB373" s="2">
        <f>IF($A373, 1, 0)</f>
        <v/>
      </c>
      <c r="BC373">
        <f>IF(ISNUMBER('Raw Data'!D368), IF(_xlfn.XLOOKUP(SMALL('Raw Data'!K368:N368, 3), K373:Q373, K373:Q373, 0)&gt;0, SMALL('Raw Data'!K368:N368, 3), 0), 0)</f>
        <v/>
      </c>
      <c r="BD373" s="2">
        <f>IF($A373, 1, 0)</f>
        <v/>
      </c>
      <c r="BE373">
        <f>IF(ISNUMBER('Raw Data'!D368), IF(_xlfn.XLOOKUP(SMALL('Raw Data'!K368:N368, 4), K373:Q373, K373:Q373, 0)&gt;0, SMALL('Raw Data'!K368:N368, 4), 0), 0)</f>
        <v/>
      </c>
      <c r="BF373" s="2">
        <f>IF($A373, 1, 0)</f>
        <v/>
      </c>
      <c r="BG373">
        <f>IF(AND('Raw Data'!I368&lt;'Raw Data'!J368, 'Raw Data'!D368&gt;'Raw Data'!E368), 'Raw Data'!I368, IF(AND('Raw Data'!J368&lt;'Raw Data'!I368, 'Raw Data'!E368&gt;'Raw Data'!D368), 'Raw Data'!J368, 0))</f>
        <v/>
      </c>
      <c r="BH373">
        <f>IF(OR(AND('Raw Data'!I368&lt;'Raw Data'!J368, 'Raw Data'!I368&gt;BH$1), AND('Raw Data'!J368&lt;'Raw Data'!I368, 'Raw Data'!J368&gt;BH$1)), 1, 0)</f>
        <v/>
      </c>
      <c r="BI373">
        <f>IF(AND(BH373, ABS('Raw Data'!D368-'Raw Data'!E368)&lt;4), 'Raw Data'!Z368, 0)</f>
        <v/>
      </c>
      <c r="BJ373">
        <f>IF('Raw Data'!F368&gt;Analysis!BJ$1, 1, 0)</f>
        <v/>
      </c>
      <c r="BK373">
        <f>IF(BJ373, AQ373, 0)</f>
        <v/>
      </c>
      <c r="BL373">
        <f>IF(AND('Raw Data'!F368&lt;Analysis!BL$1, ISBLANK('Raw Data'!F368)=FALSE), 1, 0)</f>
        <v/>
      </c>
      <c r="BM373">
        <f>IF(BL373, AS373, 0)</f>
        <v/>
      </c>
      <c r="BN373">
        <f>IF(AND('Raw Data'!F368&lt;Analysis!BN$1, ISBLANK('Raw Data'!F368)=FALSE), 1, 0)</f>
        <v/>
      </c>
      <c r="BO373">
        <f>IF(BN373, AI373, 0)</f>
        <v/>
      </c>
    </row>
    <row r="374">
      <c r="A374" s="2">
        <f>'Raw Data'!A369</f>
        <v/>
      </c>
      <c r="B374" s="2">
        <f>IF(A374, 1, 0)</f>
        <v/>
      </c>
      <c r="C374">
        <f>IF('Raw Data'!D369&lt;'Raw Data'!E369, 'Raw Data'!J369, 0)</f>
        <v/>
      </c>
      <c r="D374" s="2">
        <f>IF(A374, 1, 0)</f>
        <v/>
      </c>
      <c r="E374">
        <f>IF('Raw Data'!D369&gt;'Raw Data'!E369, 'Raw Data'!I369, 0)</f>
        <v/>
      </c>
      <c r="F374" s="2">
        <f>IF('Raw Data'!F369&gt;0, 1, 0)</f>
        <v/>
      </c>
      <c r="G374">
        <f>IF(SUM('Raw Data'!D369:E369)&lt;'Raw Data'!F369, 'Raw Data'!H369, 0)</f>
        <v/>
      </c>
      <c r="H374">
        <f>IF('Raw Data'!F369&gt;0, 1, 0)</f>
        <v/>
      </c>
      <c r="I374">
        <f>IF(SUM('Raw Data'!D369:E369)&gt;'Raw Data'!F369, 'Raw Data'!G369, 0)</f>
        <v/>
      </c>
      <c r="J374" s="2">
        <f>IF($A374, 1, 0)</f>
        <v/>
      </c>
      <c r="K374">
        <f>IF(AND('Raw Data'!D369&gt;'Raw Data'!E369, ABS('Raw Data'!D369-'Raw Data'!E369)&lt;14), 'Raw Data'!K369, 0)</f>
        <v/>
      </c>
      <c r="L374" s="2">
        <f>IF($A374, 1, 0)</f>
        <v/>
      </c>
      <c r="M374">
        <f>IF(AND('Raw Data'!D369&gt;'Raw Data'!E369, ABS('Raw Data'!D369-'Raw Data'!E369)&gt;13), 'Raw Data'!L369, 0)</f>
        <v/>
      </c>
      <c r="N374" s="2">
        <f>IF($A374, 1, 0)</f>
        <v/>
      </c>
      <c r="O374">
        <f>IF(AND('Raw Data'!E369&gt;'Raw Data'!D369, ABS('Raw Data'!E369-'Raw Data'!D369)&lt;14), 'Raw Data'!M369, 0)</f>
        <v/>
      </c>
      <c r="P374" s="2">
        <f>IF($A374, 1, 0)</f>
        <v/>
      </c>
      <c r="Q374">
        <f>IF(AND('Raw Data'!E369&gt;'Raw Data'!D369, ABS('Raw Data'!E369-'Raw Data'!D369)&gt;13), 'Raw Data'!N369, 0)</f>
        <v/>
      </c>
      <c r="R374" s="2">
        <f>IF($A374, 1, 0)</f>
        <v/>
      </c>
      <c r="S374">
        <f>IF(AND('Raw Data'!D369&gt;'Raw Data'!E369, ABS('Raw Data'!E369-'Raw Data'!D369)&gt;7), 'Raw Data'!V369, 0)</f>
        <v/>
      </c>
      <c r="T374" s="2">
        <f>IF($A374, 1, 0)</f>
        <v/>
      </c>
      <c r="U374">
        <f>IF(ABS('Raw Data'!D369-'Raw Data'!E369)&lt;8, 'Raw Data'!W369, 0)</f>
        <v/>
      </c>
      <c r="V374" s="2">
        <f>IF($A374, 1, 0)</f>
        <v/>
      </c>
      <c r="W374">
        <f>IF(AND('Raw Data'!E369&gt;'Raw Data'!D369, ABS('Raw Data'!E369-'Raw Data'!D369)&gt;7), 'Raw Data'!X369, 0)</f>
        <v/>
      </c>
      <c r="X374" s="2">
        <f>IF($A374, 1, 0)</f>
        <v/>
      </c>
      <c r="Y374">
        <f>IF(AND('Raw Data'!D369&gt;'Raw Data'!E369, ABS('Raw Data'!E369-'Raw Data'!D369)&gt;3), 'Raw Data'!Y369, 0)</f>
        <v/>
      </c>
      <c r="Z374" s="2">
        <f>IF($A374, 1, 0)</f>
        <v/>
      </c>
      <c r="AA374">
        <f>IF(ABS('Raw Data'!D369-'Raw Data'!E369)&lt;4, 'Raw Data'!Z369, 0)</f>
        <v/>
      </c>
      <c r="AB374" s="2">
        <f>IF($A374, 1, 0)</f>
        <v/>
      </c>
      <c r="AC374">
        <f>IF(AND('Raw Data'!E369&gt;'Raw Data'!D369, ABS('Raw Data'!E369-'Raw Data'!D369)&gt;7), 'Raw Data'!AA369, 0)</f>
        <v/>
      </c>
      <c r="AD374" s="2">
        <f>IF($A374, 1, 0)</f>
        <v/>
      </c>
      <c r="AE374">
        <f>IF(AND('Raw Data'!D369&gt;9, 'Raw Data'!E369&gt;9), 'Raw Data'!AL369, 0)</f>
        <v/>
      </c>
      <c r="AF374" s="2">
        <f>IF($A374, 1, 0)</f>
        <v/>
      </c>
      <c r="AG374">
        <f>IF(AE374=0, 'Raw Data'!AM369, 0)</f>
        <v/>
      </c>
      <c r="AH374" s="2">
        <f>IF($A374, 1, 0)</f>
        <v/>
      </c>
      <c r="AI374">
        <f>IF(AND('Raw Data'!$D369&gt;14, 'Raw Data'!$E369&gt;14), 'Raw Data'!AN369, 0)</f>
        <v/>
      </c>
      <c r="AJ374" s="2">
        <f>IF($A374, 1, 0)</f>
        <v/>
      </c>
      <c r="AK374">
        <f>IF(AI374=0, 'Raw Data'!AO369, 0)</f>
        <v/>
      </c>
      <c r="AL374" s="2">
        <f>IF($A374, 1, 0)</f>
        <v/>
      </c>
      <c r="AM374">
        <f>IF(AND('Raw Data'!$D369&gt;19, 'Raw Data'!$E369&gt;19), 'Raw Data'!AP369, 0)</f>
        <v/>
      </c>
      <c r="AN374" s="2">
        <f>IF($A374, 1, 0)</f>
        <v/>
      </c>
      <c r="AO374">
        <f>IF(AM374=0, 'Raw Data'!AQ369, 0)</f>
        <v/>
      </c>
      <c r="AP374" s="2">
        <f>IF($A374, 1, 0)</f>
        <v/>
      </c>
      <c r="AQ374">
        <f>IF(AND('Raw Data'!$D369&gt;24, 'Raw Data'!$E369&gt;24), 'Raw Data'!AR369, 0)</f>
        <v/>
      </c>
      <c r="AR374" s="2">
        <f>IF($A374, 1, 0)</f>
        <v/>
      </c>
      <c r="AS374">
        <f>IF(AQ374=0, 'Raw Data'!AS369, 0)</f>
        <v/>
      </c>
      <c r="AT374" s="2">
        <f>IF($A374, 1, 0)</f>
        <v/>
      </c>
      <c r="AU374">
        <f>IF(AND('Raw Data'!$D369&gt;29, 'Raw Data'!$E369&gt;29), 'Raw Data'!AT369, 0)</f>
        <v/>
      </c>
      <c r="AV374" s="2">
        <f>IF($A374, 1, 0)</f>
        <v/>
      </c>
      <c r="AW374">
        <f>IF(AU374=0, 'Raw Data'!AU369, 0)</f>
        <v/>
      </c>
      <c r="AX374" s="2">
        <f>IF($A374, 1, 0)</f>
        <v/>
      </c>
      <c r="AY374">
        <f>IF(ISNUMBER('Raw Data'!D369), IF(_xlfn.XLOOKUP(SMALL('Raw Data'!K369:N369, 1), K374:Q374, K374:Q374, 0)&gt;0, SMALL('Raw Data'!K369:N369, 1), 0), 0)</f>
        <v/>
      </c>
      <c r="AZ374" s="2">
        <f>IF($A374, 1, 0)</f>
        <v/>
      </c>
      <c r="BA374">
        <f>IF(ISNUMBER('Raw Data'!D369), IF(_xlfn.XLOOKUP(SMALL('Raw Data'!K369:N369, 2), K374:Q374, K374:Q374, 0)&gt;0, SMALL('Raw Data'!K369:N369, 2), 0), 0)</f>
        <v/>
      </c>
      <c r="BB374" s="2">
        <f>IF($A374, 1, 0)</f>
        <v/>
      </c>
      <c r="BC374">
        <f>IF(ISNUMBER('Raw Data'!D369), IF(_xlfn.XLOOKUP(SMALL('Raw Data'!K369:N369, 3), K374:Q374, K374:Q374, 0)&gt;0, SMALL('Raw Data'!K369:N369, 3), 0), 0)</f>
        <v/>
      </c>
      <c r="BD374" s="2">
        <f>IF($A374, 1, 0)</f>
        <v/>
      </c>
      <c r="BE374">
        <f>IF(ISNUMBER('Raw Data'!D369), IF(_xlfn.XLOOKUP(SMALL('Raw Data'!K369:N369, 4), K374:Q374, K374:Q374, 0)&gt;0, SMALL('Raw Data'!K369:N369, 4), 0), 0)</f>
        <v/>
      </c>
      <c r="BF374" s="2">
        <f>IF($A374, 1, 0)</f>
        <v/>
      </c>
      <c r="BG374">
        <f>IF(AND('Raw Data'!I369&lt;'Raw Data'!J369, 'Raw Data'!D369&gt;'Raw Data'!E369), 'Raw Data'!I369, IF(AND('Raw Data'!J369&lt;'Raw Data'!I369, 'Raw Data'!E369&gt;'Raw Data'!D369), 'Raw Data'!J369, 0))</f>
        <v/>
      </c>
      <c r="BH374">
        <f>IF(OR(AND('Raw Data'!I369&lt;'Raw Data'!J369, 'Raw Data'!I369&gt;BH$1), AND('Raw Data'!J369&lt;'Raw Data'!I369, 'Raw Data'!J369&gt;BH$1)), 1, 0)</f>
        <v/>
      </c>
      <c r="BI374">
        <f>IF(AND(BH374, ABS('Raw Data'!D369-'Raw Data'!E369)&lt;4), 'Raw Data'!Z369, 0)</f>
        <v/>
      </c>
      <c r="BJ374">
        <f>IF('Raw Data'!F369&gt;Analysis!BJ$1, 1, 0)</f>
        <v/>
      </c>
      <c r="BK374">
        <f>IF(BJ374, AQ374, 0)</f>
        <v/>
      </c>
      <c r="BL374">
        <f>IF(AND('Raw Data'!F369&lt;Analysis!BL$1, ISBLANK('Raw Data'!F369)=FALSE), 1, 0)</f>
        <v/>
      </c>
      <c r="BM374">
        <f>IF(BL374, AS374, 0)</f>
        <v/>
      </c>
      <c r="BN374">
        <f>IF(AND('Raw Data'!F369&lt;Analysis!BN$1, ISBLANK('Raw Data'!F369)=FALSE), 1, 0)</f>
        <v/>
      </c>
      <c r="BO374">
        <f>IF(BN374, AI374, 0)</f>
        <v/>
      </c>
    </row>
    <row r="375">
      <c r="A375" s="2">
        <f>'Raw Data'!A370</f>
        <v/>
      </c>
      <c r="B375" s="2">
        <f>IF(A375, 1, 0)</f>
        <v/>
      </c>
      <c r="C375">
        <f>IF('Raw Data'!D370&lt;'Raw Data'!E370, 'Raw Data'!J370, 0)</f>
        <v/>
      </c>
      <c r="D375" s="2">
        <f>IF(A375, 1, 0)</f>
        <v/>
      </c>
      <c r="E375">
        <f>IF('Raw Data'!D370&gt;'Raw Data'!E370, 'Raw Data'!I370, 0)</f>
        <v/>
      </c>
      <c r="F375" s="2">
        <f>IF('Raw Data'!F370&gt;0, 1, 0)</f>
        <v/>
      </c>
      <c r="G375">
        <f>IF(SUM('Raw Data'!D370:E370)&lt;'Raw Data'!F370, 'Raw Data'!H370, 0)</f>
        <v/>
      </c>
      <c r="H375">
        <f>IF('Raw Data'!F370&gt;0, 1, 0)</f>
        <v/>
      </c>
      <c r="I375">
        <f>IF(SUM('Raw Data'!D370:E370)&gt;'Raw Data'!F370, 'Raw Data'!G370, 0)</f>
        <v/>
      </c>
      <c r="J375" s="2">
        <f>IF($A375, 1, 0)</f>
        <v/>
      </c>
      <c r="K375">
        <f>IF(AND('Raw Data'!D370&gt;'Raw Data'!E370, ABS('Raw Data'!D370-'Raw Data'!E370)&lt;14), 'Raw Data'!K370, 0)</f>
        <v/>
      </c>
      <c r="L375" s="2">
        <f>IF($A375, 1, 0)</f>
        <v/>
      </c>
      <c r="M375">
        <f>IF(AND('Raw Data'!D370&gt;'Raw Data'!E370, ABS('Raw Data'!D370-'Raw Data'!E370)&gt;13), 'Raw Data'!L370, 0)</f>
        <v/>
      </c>
      <c r="N375" s="2">
        <f>IF($A375, 1, 0)</f>
        <v/>
      </c>
      <c r="O375">
        <f>IF(AND('Raw Data'!E370&gt;'Raw Data'!D370, ABS('Raw Data'!E370-'Raw Data'!D370)&lt;14), 'Raw Data'!M370, 0)</f>
        <v/>
      </c>
      <c r="P375" s="2">
        <f>IF($A375, 1, 0)</f>
        <v/>
      </c>
      <c r="Q375">
        <f>IF(AND('Raw Data'!E370&gt;'Raw Data'!D370, ABS('Raw Data'!E370-'Raw Data'!D370)&gt;13), 'Raw Data'!N370, 0)</f>
        <v/>
      </c>
      <c r="R375" s="2">
        <f>IF($A375, 1, 0)</f>
        <v/>
      </c>
      <c r="S375">
        <f>IF(AND('Raw Data'!D370&gt;'Raw Data'!E370, ABS('Raw Data'!E370-'Raw Data'!D370)&gt;7), 'Raw Data'!V370, 0)</f>
        <v/>
      </c>
      <c r="T375" s="2">
        <f>IF($A375, 1, 0)</f>
        <v/>
      </c>
      <c r="U375">
        <f>IF(ABS('Raw Data'!D370-'Raw Data'!E370)&lt;8, 'Raw Data'!W370, 0)</f>
        <v/>
      </c>
      <c r="V375" s="2">
        <f>IF($A375, 1, 0)</f>
        <v/>
      </c>
      <c r="W375">
        <f>IF(AND('Raw Data'!E370&gt;'Raw Data'!D370, ABS('Raw Data'!E370-'Raw Data'!D370)&gt;7), 'Raw Data'!X370, 0)</f>
        <v/>
      </c>
      <c r="X375" s="2">
        <f>IF($A375, 1, 0)</f>
        <v/>
      </c>
      <c r="Y375">
        <f>IF(AND('Raw Data'!D370&gt;'Raw Data'!E370, ABS('Raw Data'!E370-'Raw Data'!D370)&gt;3), 'Raw Data'!Y370, 0)</f>
        <v/>
      </c>
      <c r="Z375" s="2">
        <f>IF($A375, 1, 0)</f>
        <v/>
      </c>
      <c r="AA375">
        <f>IF(ABS('Raw Data'!D370-'Raw Data'!E370)&lt;4, 'Raw Data'!Z370, 0)</f>
        <v/>
      </c>
      <c r="AB375" s="2">
        <f>IF($A375, 1, 0)</f>
        <v/>
      </c>
      <c r="AC375">
        <f>IF(AND('Raw Data'!E370&gt;'Raw Data'!D370, ABS('Raw Data'!E370-'Raw Data'!D370)&gt;7), 'Raw Data'!AA370, 0)</f>
        <v/>
      </c>
      <c r="AD375" s="2">
        <f>IF($A375, 1, 0)</f>
        <v/>
      </c>
      <c r="AE375">
        <f>IF(AND('Raw Data'!D370&gt;9, 'Raw Data'!E370&gt;9), 'Raw Data'!AL370, 0)</f>
        <v/>
      </c>
      <c r="AF375" s="2">
        <f>IF($A375, 1, 0)</f>
        <v/>
      </c>
      <c r="AG375">
        <f>IF(AE375=0, 'Raw Data'!AM370, 0)</f>
        <v/>
      </c>
      <c r="AH375" s="2">
        <f>IF($A375, 1, 0)</f>
        <v/>
      </c>
      <c r="AI375">
        <f>IF(AND('Raw Data'!$D370&gt;14, 'Raw Data'!$E370&gt;14), 'Raw Data'!AN370, 0)</f>
        <v/>
      </c>
      <c r="AJ375" s="2">
        <f>IF($A375, 1, 0)</f>
        <v/>
      </c>
      <c r="AK375">
        <f>IF(AI375=0, 'Raw Data'!AO370, 0)</f>
        <v/>
      </c>
      <c r="AL375" s="2">
        <f>IF($A375, 1, 0)</f>
        <v/>
      </c>
      <c r="AM375">
        <f>IF(AND('Raw Data'!$D370&gt;19, 'Raw Data'!$E370&gt;19), 'Raw Data'!AP370, 0)</f>
        <v/>
      </c>
      <c r="AN375" s="2">
        <f>IF($A375, 1, 0)</f>
        <v/>
      </c>
      <c r="AO375">
        <f>IF(AM375=0, 'Raw Data'!AQ370, 0)</f>
        <v/>
      </c>
      <c r="AP375" s="2">
        <f>IF($A375, 1, 0)</f>
        <v/>
      </c>
      <c r="AQ375">
        <f>IF(AND('Raw Data'!$D370&gt;24, 'Raw Data'!$E370&gt;24), 'Raw Data'!AR370, 0)</f>
        <v/>
      </c>
      <c r="AR375" s="2">
        <f>IF($A375, 1, 0)</f>
        <v/>
      </c>
      <c r="AS375">
        <f>IF(AQ375=0, 'Raw Data'!AS370, 0)</f>
        <v/>
      </c>
      <c r="AT375" s="2">
        <f>IF($A375, 1, 0)</f>
        <v/>
      </c>
      <c r="AU375">
        <f>IF(AND('Raw Data'!$D370&gt;29, 'Raw Data'!$E370&gt;29), 'Raw Data'!AT370, 0)</f>
        <v/>
      </c>
      <c r="AV375" s="2">
        <f>IF($A375, 1, 0)</f>
        <v/>
      </c>
      <c r="AW375">
        <f>IF(AU375=0, 'Raw Data'!AU370, 0)</f>
        <v/>
      </c>
      <c r="AX375" s="2">
        <f>IF($A375, 1, 0)</f>
        <v/>
      </c>
      <c r="AY375">
        <f>IF(ISNUMBER('Raw Data'!D370), IF(_xlfn.XLOOKUP(SMALL('Raw Data'!K370:N370, 1), K375:Q375, K375:Q375, 0)&gt;0, SMALL('Raw Data'!K370:N370, 1), 0), 0)</f>
        <v/>
      </c>
      <c r="AZ375" s="2">
        <f>IF($A375, 1, 0)</f>
        <v/>
      </c>
      <c r="BA375">
        <f>IF(ISNUMBER('Raw Data'!D370), IF(_xlfn.XLOOKUP(SMALL('Raw Data'!K370:N370, 2), K375:Q375, K375:Q375, 0)&gt;0, SMALL('Raw Data'!K370:N370, 2), 0), 0)</f>
        <v/>
      </c>
      <c r="BB375" s="2">
        <f>IF($A375, 1, 0)</f>
        <v/>
      </c>
      <c r="BC375">
        <f>IF(ISNUMBER('Raw Data'!D370), IF(_xlfn.XLOOKUP(SMALL('Raw Data'!K370:N370, 3), K375:Q375, K375:Q375, 0)&gt;0, SMALL('Raw Data'!K370:N370, 3), 0), 0)</f>
        <v/>
      </c>
      <c r="BD375" s="2">
        <f>IF($A375, 1, 0)</f>
        <v/>
      </c>
      <c r="BE375">
        <f>IF(ISNUMBER('Raw Data'!D370), IF(_xlfn.XLOOKUP(SMALL('Raw Data'!K370:N370, 4), K375:Q375, K375:Q375, 0)&gt;0, SMALL('Raw Data'!K370:N370, 4), 0), 0)</f>
        <v/>
      </c>
      <c r="BF375" s="2">
        <f>IF($A375, 1, 0)</f>
        <v/>
      </c>
      <c r="BG375">
        <f>IF(AND('Raw Data'!I370&lt;'Raw Data'!J370, 'Raw Data'!D370&gt;'Raw Data'!E370), 'Raw Data'!I370, IF(AND('Raw Data'!J370&lt;'Raw Data'!I370, 'Raw Data'!E370&gt;'Raw Data'!D370), 'Raw Data'!J370, 0))</f>
        <v/>
      </c>
      <c r="BH375">
        <f>IF(OR(AND('Raw Data'!I370&lt;'Raw Data'!J370, 'Raw Data'!I370&gt;BH$1), AND('Raw Data'!J370&lt;'Raw Data'!I370, 'Raw Data'!J370&gt;BH$1)), 1, 0)</f>
        <v/>
      </c>
      <c r="BI375">
        <f>IF(AND(BH375, ABS('Raw Data'!D370-'Raw Data'!E370)&lt;4), 'Raw Data'!Z370, 0)</f>
        <v/>
      </c>
      <c r="BJ375">
        <f>IF('Raw Data'!F370&gt;Analysis!BJ$1, 1, 0)</f>
        <v/>
      </c>
      <c r="BK375">
        <f>IF(BJ375, AQ375, 0)</f>
        <v/>
      </c>
      <c r="BL375">
        <f>IF(AND('Raw Data'!F370&lt;Analysis!BL$1, ISBLANK('Raw Data'!F370)=FALSE), 1, 0)</f>
        <v/>
      </c>
      <c r="BM375">
        <f>IF(BL375, AS375, 0)</f>
        <v/>
      </c>
      <c r="BN375">
        <f>IF(AND('Raw Data'!F370&lt;Analysis!BN$1, ISBLANK('Raw Data'!F370)=FALSE), 1, 0)</f>
        <v/>
      </c>
      <c r="BO375">
        <f>IF(BN375, AI375, 0)</f>
        <v/>
      </c>
    </row>
    <row r="376">
      <c r="A376" s="2">
        <f>'Raw Data'!A371</f>
        <v/>
      </c>
      <c r="B376" s="2">
        <f>IF(A376, 1, 0)</f>
        <v/>
      </c>
      <c r="C376">
        <f>IF('Raw Data'!D371&lt;'Raw Data'!E371, 'Raw Data'!J371, 0)</f>
        <v/>
      </c>
      <c r="D376" s="2">
        <f>IF(A376, 1, 0)</f>
        <v/>
      </c>
      <c r="E376">
        <f>IF('Raw Data'!D371&gt;'Raw Data'!E371, 'Raw Data'!I371, 0)</f>
        <v/>
      </c>
      <c r="F376" s="2">
        <f>IF('Raw Data'!F371&gt;0, 1, 0)</f>
        <v/>
      </c>
      <c r="G376">
        <f>IF(SUM('Raw Data'!D371:E371)&lt;'Raw Data'!F371, 'Raw Data'!H371, 0)</f>
        <v/>
      </c>
      <c r="H376">
        <f>IF('Raw Data'!F371&gt;0, 1, 0)</f>
        <v/>
      </c>
      <c r="I376">
        <f>IF(SUM('Raw Data'!D371:E371)&gt;'Raw Data'!F371, 'Raw Data'!G371, 0)</f>
        <v/>
      </c>
      <c r="J376" s="2">
        <f>IF($A376, 1, 0)</f>
        <v/>
      </c>
      <c r="K376">
        <f>IF(AND('Raw Data'!D371&gt;'Raw Data'!E371, ABS('Raw Data'!D371-'Raw Data'!E371)&lt;14), 'Raw Data'!K371, 0)</f>
        <v/>
      </c>
      <c r="L376" s="2">
        <f>IF($A376, 1, 0)</f>
        <v/>
      </c>
      <c r="M376">
        <f>IF(AND('Raw Data'!D371&gt;'Raw Data'!E371, ABS('Raw Data'!D371-'Raw Data'!E371)&gt;13), 'Raw Data'!L371, 0)</f>
        <v/>
      </c>
      <c r="N376" s="2">
        <f>IF($A376, 1, 0)</f>
        <v/>
      </c>
      <c r="O376">
        <f>IF(AND('Raw Data'!E371&gt;'Raw Data'!D371, ABS('Raw Data'!E371-'Raw Data'!D371)&lt;14), 'Raw Data'!M371, 0)</f>
        <v/>
      </c>
      <c r="P376" s="2">
        <f>IF($A376, 1, 0)</f>
        <v/>
      </c>
      <c r="Q376">
        <f>IF(AND('Raw Data'!E371&gt;'Raw Data'!D371, ABS('Raw Data'!E371-'Raw Data'!D371)&gt;13), 'Raw Data'!N371, 0)</f>
        <v/>
      </c>
      <c r="R376" s="2">
        <f>IF($A376, 1, 0)</f>
        <v/>
      </c>
      <c r="S376">
        <f>IF(AND('Raw Data'!D371&gt;'Raw Data'!E371, ABS('Raw Data'!E371-'Raw Data'!D371)&gt;7), 'Raw Data'!V371, 0)</f>
        <v/>
      </c>
      <c r="T376" s="2">
        <f>IF($A376, 1, 0)</f>
        <v/>
      </c>
      <c r="U376">
        <f>IF(ABS('Raw Data'!D371-'Raw Data'!E371)&lt;8, 'Raw Data'!W371, 0)</f>
        <v/>
      </c>
      <c r="V376" s="2">
        <f>IF($A376, 1, 0)</f>
        <v/>
      </c>
      <c r="W376">
        <f>IF(AND('Raw Data'!E371&gt;'Raw Data'!D371, ABS('Raw Data'!E371-'Raw Data'!D371)&gt;7), 'Raw Data'!X371, 0)</f>
        <v/>
      </c>
      <c r="X376" s="2">
        <f>IF($A376, 1, 0)</f>
        <v/>
      </c>
      <c r="Y376">
        <f>IF(AND('Raw Data'!D371&gt;'Raw Data'!E371, ABS('Raw Data'!E371-'Raw Data'!D371)&gt;3), 'Raw Data'!Y371, 0)</f>
        <v/>
      </c>
      <c r="Z376" s="2">
        <f>IF($A376, 1, 0)</f>
        <v/>
      </c>
      <c r="AA376">
        <f>IF(ABS('Raw Data'!D371-'Raw Data'!E371)&lt;4, 'Raw Data'!Z371, 0)</f>
        <v/>
      </c>
      <c r="AB376" s="2">
        <f>IF($A376, 1, 0)</f>
        <v/>
      </c>
      <c r="AC376">
        <f>IF(AND('Raw Data'!E371&gt;'Raw Data'!D371, ABS('Raw Data'!E371-'Raw Data'!D371)&gt;7), 'Raw Data'!AA371, 0)</f>
        <v/>
      </c>
      <c r="AD376" s="2">
        <f>IF($A376, 1, 0)</f>
        <v/>
      </c>
      <c r="AE376">
        <f>IF(AND('Raw Data'!D371&gt;9, 'Raw Data'!E371&gt;9), 'Raw Data'!AL371, 0)</f>
        <v/>
      </c>
      <c r="AF376" s="2">
        <f>IF($A376, 1, 0)</f>
        <v/>
      </c>
      <c r="AG376">
        <f>IF(AE376=0, 'Raw Data'!AM371, 0)</f>
        <v/>
      </c>
      <c r="AH376" s="2">
        <f>IF($A376, 1, 0)</f>
        <v/>
      </c>
      <c r="AI376">
        <f>IF(AND('Raw Data'!$D371&gt;14, 'Raw Data'!$E371&gt;14), 'Raw Data'!AN371, 0)</f>
        <v/>
      </c>
      <c r="AJ376" s="2">
        <f>IF($A376, 1, 0)</f>
        <v/>
      </c>
      <c r="AK376">
        <f>IF(AI376=0, 'Raw Data'!AO371, 0)</f>
        <v/>
      </c>
      <c r="AL376" s="2">
        <f>IF($A376, 1, 0)</f>
        <v/>
      </c>
      <c r="AM376">
        <f>IF(AND('Raw Data'!$D371&gt;19, 'Raw Data'!$E371&gt;19), 'Raw Data'!AP371, 0)</f>
        <v/>
      </c>
      <c r="AN376" s="2">
        <f>IF($A376, 1, 0)</f>
        <v/>
      </c>
      <c r="AO376">
        <f>IF(AM376=0, 'Raw Data'!AQ371, 0)</f>
        <v/>
      </c>
      <c r="AP376" s="2">
        <f>IF($A376, 1, 0)</f>
        <v/>
      </c>
      <c r="AQ376">
        <f>IF(AND('Raw Data'!$D371&gt;24, 'Raw Data'!$E371&gt;24), 'Raw Data'!AR371, 0)</f>
        <v/>
      </c>
      <c r="AR376" s="2">
        <f>IF($A376, 1, 0)</f>
        <v/>
      </c>
      <c r="AS376">
        <f>IF(AQ376=0, 'Raw Data'!AS371, 0)</f>
        <v/>
      </c>
      <c r="AT376" s="2">
        <f>IF($A376, 1, 0)</f>
        <v/>
      </c>
      <c r="AU376">
        <f>IF(AND('Raw Data'!$D371&gt;29, 'Raw Data'!$E371&gt;29), 'Raw Data'!AT371, 0)</f>
        <v/>
      </c>
      <c r="AV376" s="2">
        <f>IF($A376, 1, 0)</f>
        <v/>
      </c>
      <c r="AW376">
        <f>IF(AU376=0, 'Raw Data'!AU371, 0)</f>
        <v/>
      </c>
      <c r="AX376" s="2">
        <f>IF($A376, 1, 0)</f>
        <v/>
      </c>
      <c r="AY376">
        <f>IF(ISNUMBER('Raw Data'!D371), IF(_xlfn.XLOOKUP(SMALL('Raw Data'!K371:N371, 1), K376:Q376, K376:Q376, 0)&gt;0, SMALL('Raw Data'!K371:N371, 1), 0), 0)</f>
        <v/>
      </c>
      <c r="AZ376" s="2">
        <f>IF($A376, 1, 0)</f>
        <v/>
      </c>
      <c r="BA376">
        <f>IF(ISNUMBER('Raw Data'!D371), IF(_xlfn.XLOOKUP(SMALL('Raw Data'!K371:N371, 2), K376:Q376, K376:Q376, 0)&gt;0, SMALL('Raw Data'!K371:N371, 2), 0), 0)</f>
        <v/>
      </c>
      <c r="BB376" s="2">
        <f>IF($A376, 1, 0)</f>
        <v/>
      </c>
      <c r="BC376">
        <f>IF(ISNUMBER('Raw Data'!D371), IF(_xlfn.XLOOKUP(SMALL('Raw Data'!K371:N371, 3), K376:Q376, K376:Q376, 0)&gt;0, SMALL('Raw Data'!K371:N371, 3), 0), 0)</f>
        <v/>
      </c>
      <c r="BD376" s="2">
        <f>IF($A376, 1, 0)</f>
        <v/>
      </c>
      <c r="BE376">
        <f>IF(ISNUMBER('Raw Data'!D371), IF(_xlfn.XLOOKUP(SMALL('Raw Data'!K371:N371, 4), K376:Q376, K376:Q376, 0)&gt;0, SMALL('Raw Data'!K371:N371, 4), 0), 0)</f>
        <v/>
      </c>
      <c r="BF376" s="2">
        <f>IF($A376, 1, 0)</f>
        <v/>
      </c>
      <c r="BG376">
        <f>IF(AND('Raw Data'!I371&lt;'Raw Data'!J371, 'Raw Data'!D371&gt;'Raw Data'!E371), 'Raw Data'!I371, IF(AND('Raw Data'!J371&lt;'Raw Data'!I371, 'Raw Data'!E371&gt;'Raw Data'!D371), 'Raw Data'!J371, 0))</f>
        <v/>
      </c>
      <c r="BH376">
        <f>IF(OR(AND('Raw Data'!I371&lt;'Raw Data'!J371, 'Raw Data'!I371&gt;BH$1), AND('Raw Data'!J371&lt;'Raw Data'!I371, 'Raw Data'!J371&gt;BH$1)), 1, 0)</f>
        <v/>
      </c>
      <c r="BI376">
        <f>IF(AND(BH376, ABS('Raw Data'!D371-'Raw Data'!E371)&lt;4), 'Raw Data'!Z371, 0)</f>
        <v/>
      </c>
      <c r="BJ376">
        <f>IF('Raw Data'!F371&gt;Analysis!BJ$1, 1, 0)</f>
        <v/>
      </c>
      <c r="BK376">
        <f>IF(BJ376, AQ376, 0)</f>
        <v/>
      </c>
      <c r="BL376">
        <f>IF(AND('Raw Data'!F371&lt;Analysis!BL$1, ISBLANK('Raw Data'!F371)=FALSE), 1, 0)</f>
        <v/>
      </c>
      <c r="BM376">
        <f>IF(BL376, AS376, 0)</f>
        <v/>
      </c>
      <c r="BN376">
        <f>IF(AND('Raw Data'!F371&lt;Analysis!BN$1, ISBLANK('Raw Data'!F371)=FALSE), 1, 0)</f>
        <v/>
      </c>
      <c r="BO376">
        <f>IF(BN376, AI376, 0)</f>
        <v/>
      </c>
    </row>
    <row r="377">
      <c r="A377" s="2">
        <f>'Raw Data'!A372</f>
        <v/>
      </c>
      <c r="B377" s="2">
        <f>IF(A377, 1, 0)</f>
        <v/>
      </c>
      <c r="C377">
        <f>IF('Raw Data'!D372&lt;'Raw Data'!E372, 'Raw Data'!J372, 0)</f>
        <v/>
      </c>
      <c r="D377" s="2">
        <f>IF(A377, 1, 0)</f>
        <v/>
      </c>
      <c r="E377">
        <f>IF('Raw Data'!D372&gt;'Raw Data'!E372, 'Raw Data'!I372, 0)</f>
        <v/>
      </c>
      <c r="F377" s="2">
        <f>IF('Raw Data'!F372&gt;0, 1, 0)</f>
        <v/>
      </c>
      <c r="G377">
        <f>IF(SUM('Raw Data'!D372:E372)&lt;'Raw Data'!F372, 'Raw Data'!H372, 0)</f>
        <v/>
      </c>
      <c r="H377">
        <f>IF('Raw Data'!F372&gt;0, 1, 0)</f>
        <v/>
      </c>
      <c r="I377">
        <f>IF(SUM('Raw Data'!D372:E372)&gt;'Raw Data'!F372, 'Raw Data'!G372, 0)</f>
        <v/>
      </c>
      <c r="J377" s="2">
        <f>IF($A377, 1, 0)</f>
        <v/>
      </c>
      <c r="K377">
        <f>IF(AND('Raw Data'!D372&gt;'Raw Data'!E372, ABS('Raw Data'!D372-'Raw Data'!E372)&lt;14), 'Raw Data'!K372, 0)</f>
        <v/>
      </c>
      <c r="L377" s="2">
        <f>IF($A377, 1, 0)</f>
        <v/>
      </c>
      <c r="M377">
        <f>IF(AND('Raw Data'!D372&gt;'Raw Data'!E372, ABS('Raw Data'!D372-'Raw Data'!E372)&gt;13), 'Raw Data'!L372, 0)</f>
        <v/>
      </c>
      <c r="N377" s="2">
        <f>IF($A377, 1, 0)</f>
        <v/>
      </c>
      <c r="O377">
        <f>IF(AND('Raw Data'!E372&gt;'Raw Data'!D372, ABS('Raw Data'!E372-'Raw Data'!D372)&lt;14), 'Raw Data'!M372, 0)</f>
        <v/>
      </c>
      <c r="P377" s="2">
        <f>IF($A377, 1, 0)</f>
        <v/>
      </c>
      <c r="Q377">
        <f>IF(AND('Raw Data'!E372&gt;'Raw Data'!D372, ABS('Raw Data'!E372-'Raw Data'!D372)&gt;13), 'Raw Data'!N372, 0)</f>
        <v/>
      </c>
      <c r="R377" s="2">
        <f>IF($A377, 1, 0)</f>
        <v/>
      </c>
      <c r="S377">
        <f>IF(AND('Raw Data'!D372&gt;'Raw Data'!E372, ABS('Raw Data'!E372-'Raw Data'!D372)&gt;7), 'Raw Data'!V372, 0)</f>
        <v/>
      </c>
      <c r="T377" s="2">
        <f>IF($A377, 1, 0)</f>
        <v/>
      </c>
      <c r="U377">
        <f>IF(ABS('Raw Data'!D372-'Raw Data'!E372)&lt;8, 'Raw Data'!W372, 0)</f>
        <v/>
      </c>
      <c r="V377" s="2">
        <f>IF($A377, 1, 0)</f>
        <v/>
      </c>
      <c r="W377">
        <f>IF(AND('Raw Data'!E372&gt;'Raw Data'!D372, ABS('Raw Data'!E372-'Raw Data'!D372)&gt;7), 'Raw Data'!X372, 0)</f>
        <v/>
      </c>
      <c r="X377" s="2">
        <f>IF($A377, 1, 0)</f>
        <v/>
      </c>
      <c r="Y377">
        <f>IF(AND('Raw Data'!D372&gt;'Raw Data'!E372, ABS('Raw Data'!E372-'Raw Data'!D372)&gt;3), 'Raw Data'!Y372, 0)</f>
        <v/>
      </c>
      <c r="Z377" s="2">
        <f>IF($A377, 1, 0)</f>
        <v/>
      </c>
      <c r="AA377">
        <f>IF(ABS('Raw Data'!D372-'Raw Data'!E372)&lt;4, 'Raw Data'!Z372, 0)</f>
        <v/>
      </c>
      <c r="AB377" s="2">
        <f>IF($A377, 1, 0)</f>
        <v/>
      </c>
      <c r="AC377">
        <f>IF(AND('Raw Data'!E372&gt;'Raw Data'!D372, ABS('Raw Data'!E372-'Raw Data'!D372)&gt;7), 'Raw Data'!AA372, 0)</f>
        <v/>
      </c>
      <c r="AD377" s="2">
        <f>IF($A377, 1, 0)</f>
        <v/>
      </c>
      <c r="AE377">
        <f>IF(AND('Raw Data'!D372&gt;9, 'Raw Data'!E372&gt;9), 'Raw Data'!AL372, 0)</f>
        <v/>
      </c>
      <c r="AF377" s="2">
        <f>IF($A377, 1, 0)</f>
        <v/>
      </c>
      <c r="AG377">
        <f>IF(AE377=0, 'Raw Data'!AM372, 0)</f>
        <v/>
      </c>
      <c r="AH377" s="2">
        <f>IF($A377, 1, 0)</f>
        <v/>
      </c>
      <c r="AI377">
        <f>IF(AND('Raw Data'!$D372&gt;14, 'Raw Data'!$E372&gt;14), 'Raw Data'!AN372, 0)</f>
        <v/>
      </c>
      <c r="AJ377" s="2">
        <f>IF($A377, 1, 0)</f>
        <v/>
      </c>
      <c r="AK377">
        <f>IF(AI377=0, 'Raw Data'!AO372, 0)</f>
        <v/>
      </c>
      <c r="AL377" s="2">
        <f>IF($A377, 1, 0)</f>
        <v/>
      </c>
      <c r="AM377">
        <f>IF(AND('Raw Data'!$D372&gt;19, 'Raw Data'!$E372&gt;19), 'Raw Data'!AP372, 0)</f>
        <v/>
      </c>
      <c r="AN377" s="2">
        <f>IF($A377, 1, 0)</f>
        <v/>
      </c>
      <c r="AO377">
        <f>IF(AM377=0, 'Raw Data'!AQ372, 0)</f>
        <v/>
      </c>
      <c r="AP377" s="2">
        <f>IF($A377, 1, 0)</f>
        <v/>
      </c>
      <c r="AQ377">
        <f>IF(AND('Raw Data'!$D372&gt;24, 'Raw Data'!$E372&gt;24), 'Raw Data'!AR372, 0)</f>
        <v/>
      </c>
      <c r="AR377" s="2">
        <f>IF($A377, 1, 0)</f>
        <v/>
      </c>
      <c r="AS377">
        <f>IF(AQ377=0, 'Raw Data'!AS372, 0)</f>
        <v/>
      </c>
      <c r="AT377" s="2">
        <f>IF($A377, 1, 0)</f>
        <v/>
      </c>
      <c r="AU377">
        <f>IF(AND('Raw Data'!$D372&gt;29, 'Raw Data'!$E372&gt;29), 'Raw Data'!AT372, 0)</f>
        <v/>
      </c>
      <c r="AV377" s="2">
        <f>IF($A377, 1, 0)</f>
        <v/>
      </c>
      <c r="AW377">
        <f>IF(AU377=0, 'Raw Data'!AU372, 0)</f>
        <v/>
      </c>
      <c r="AX377" s="2">
        <f>IF($A377, 1, 0)</f>
        <v/>
      </c>
      <c r="AY377">
        <f>IF(ISNUMBER('Raw Data'!D372), IF(_xlfn.XLOOKUP(SMALL('Raw Data'!K372:N372, 1), K377:Q377, K377:Q377, 0)&gt;0, SMALL('Raw Data'!K372:N372, 1), 0), 0)</f>
        <v/>
      </c>
      <c r="AZ377" s="2">
        <f>IF($A377, 1, 0)</f>
        <v/>
      </c>
      <c r="BA377">
        <f>IF(ISNUMBER('Raw Data'!D372), IF(_xlfn.XLOOKUP(SMALL('Raw Data'!K372:N372, 2), K377:Q377, K377:Q377, 0)&gt;0, SMALL('Raw Data'!K372:N372, 2), 0), 0)</f>
        <v/>
      </c>
      <c r="BB377" s="2">
        <f>IF($A377, 1, 0)</f>
        <v/>
      </c>
      <c r="BC377">
        <f>IF(ISNUMBER('Raw Data'!D372), IF(_xlfn.XLOOKUP(SMALL('Raw Data'!K372:N372, 3), K377:Q377, K377:Q377, 0)&gt;0, SMALL('Raw Data'!K372:N372, 3), 0), 0)</f>
        <v/>
      </c>
      <c r="BD377" s="2">
        <f>IF($A377, 1, 0)</f>
        <v/>
      </c>
      <c r="BE377">
        <f>IF(ISNUMBER('Raw Data'!D372), IF(_xlfn.XLOOKUP(SMALL('Raw Data'!K372:N372, 4), K377:Q377, K377:Q377, 0)&gt;0, SMALL('Raw Data'!K372:N372, 4), 0), 0)</f>
        <v/>
      </c>
      <c r="BF377" s="2">
        <f>IF($A377, 1, 0)</f>
        <v/>
      </c>
      <c r="BG377">
        <f>IF(AND('Raw Data'!I372&lt;'Raw Data'!J372, 'Raw Data'!D372&gt;'Raw Data'!E372), 'Raw Data'!I372, IF(AND('Raw Data'!J372&lt;'Raw Data'!I372, 'Raw Data'!E372&gt;'Raw Data'!D372), 'Raw Data'!J372, 0))</f>
        <v/>
      </c>
      <c r="BH377">
        <f>IF(OR(AND('Raw Data'!I372&lt;'Raw Data'!J372, 'Raw Data'!I372&gt;BH$1), AND('Raw Data'!J372&lt;'Raw Data'!I372, 'Raw Data'!J372&gt;BH$1)), 1, 0)</f>
        <v/>
      </c>
      <c r="BI377">
        <f>IF(AND(BH377, ABS('Raw Data'!D372-'Raw Data'!E372)&lt;4), 'Raw Data'!Z372, 0)</f>
        <v/>
      </c>
      <c r="BJ377">
        <f>IF('Raw Data'!F372&gt;Analysis!BJ$1, 1, 0)</f>
        <v/>
      </c>
      <c r="BK377">
        <f>IF(BJ377, AQ377, 0)</f>
        <v/>
      </c>
      <c r="BL377">
        <f>IF(AND('Raw Data'!F372&lt;Analysis!BL$1, ISBLANK('Raw Data'!F372)=FALSE), 1, 0)</f>
        <v/>
      </c>
      <c r="BM377">
        <f>IF(BL377, AS377, 0)</f>
        <v/>
      </c>
      <c r="BN377">
        <f>IF(AND('Raw Data'!F372&lt;Analysis!BN$1, ISBLANK('Raw Data'!F372)=FALSE), 1, 0)</f>
        <v/>
      </c>
      <c r="BO377">
        <f>IF(BN377, AI377, 0)</f>
        <v/>
      </c>
    </row>
    <row r="378">
      <c r="A378" s="2">
        <f>'Raw Data'!A373</f>
        <v/>
      </c>
      <c r="B378" s="2">
        <f>IF(A378, 1, 0)</f>
        <v/>
      </c>
      <c r="C378">
        <f>IF('Raw Data'!D373&lt;'Raw Data'!E373, 'Raw Data'!J373, 0)</f>
        <v/>
      </c>
      <c r="D378" s="2">
        <f>IF(A378, 1, 0)</f>
        <v/>
      </c>
      <c r="E378">
        <f>IF('Raw Data'!D373&gt;'Raw Data'!E373, 'Raw Data'!I373, 0)</f>
        <v/>
      </c>
      <c r="F378" s="2">
        <f>IF('Raw Data'!F373&gt;0, 1, 0)</f>
        <v/>
      </c>
      <c r="G378">
        <f>IF(SUM('Raw Data'!D373:E373)&lt;'Raw Data'!F373, 'Raw Data'!H373, 0)</f>
        <v/>
      </c>
      <c r="H378">
        <f>IF('Raw Data'!F373&gt;0, 1, 0)</f>
        <v/>
      </c>
      <c r="I378">
        <f>IF(SUM('Raw Data'!D373:E373)&gt;'Raw Data'!F373, 'Raw Data'!G373, 0)</f>
        <v/>
      </c>
      <c r="J378" s="2">
        <f>IF($A378, 1, 0)</f>
        <v/>
      </c>
      <c r="K378">
        <f>IF(AND('Raw Data'!D373&gt;'Raw Data'!E373, ABS('Raw Data'!D373-'Raw Data'!E373)&lt;14), 'Raw Data'!K373, 0)</f>
        <v/>
      </c>
      <c r="L378" s="2">
        <f>IF($A378, 1, 0)</f>
        <v/>
      </c>
      <c r="M378">
        <f>IF(AND('Raw Data'!D373&gt;'Raw Data'!E373, ABS('Raw Data'!D373-'Raw Data'!E373)&gt;13), 'Raw Data'!L373, 0)</f>
        <v/>
      </c>
      <c r="N378" s="2">
        <f>IF($A378, 1, 0)</f>
        <v/>
      </c>
      <c r="O378">
        <f>IF(AND('Raw Data'!E373&gt;'Raw Data'!D373, ABS('Raw Data'!E373-'Raw Data'!D373)&lt;14), 'Raw Data'!M373, 0)</f>
        <v/>
      </c>
      <c r="P378" s="2">
        <f>IF($A378, 1, 0)</f>
        <v/>
      </c>
      <c r="Q378">
        <f>IF(AND('Raw Data'!E373&gt;'Raw Data'!D373, ABS('Raw Data'!E373-'Raw Data'!D373)&gt;13), 'Raw Data'!N373, 0)</f>
        <v/>
      </c>
      <c r="R378" s="2">
        <f>IF($A378, 1, 0)</f>
        <v/>
      </c>
      <c r="S378">
        <f>IF(AND('Raw Data'!D373&gt;'Raw Data'!E373, ABS('Raw Data'!E373-'Raw Data'!D373)&gt;7), 'Raw Data'!V373, 0)</f>
        <v/>
      </c>
      <c r="T378" s="2">
        <f>IF($A378, 1, 0)</f>
        <v/>
      </c>
      <c r="U378">
        <f>IF(ABS('Raw Data'!D373-'Raw Data'!E373)&lt;8, 'Raw Data'!W373, 0)</f>
        <v/>
      </c>
      <c r="V378" s="2">
        <f>IF($A378, 1, 0)</f>
        <v/>
      </c>
      <c r="W378">
        <f>IF(AND('Raw Data'!E373&gt;'Raw Data'!D373, ABS('Raw Data'!E373-'Raw Data'!D373)&gt;7), 'Raw Data'!X373, 0)</f>
        <v/>
      </c>
      <c r="X378" s="2">
        <f>IF($A378, 1, 0)</f>
        <v/>
      </c>
      <c r="Y378">
        <f>IF(AND('Raw Data'!D373&gt;'Raw Data'!E373, ABS('Raw Data'!E373-'Raw Data'!D373)&gt;3), 'Raw Data'!Y373, 0)</f>
        <v/>
      </c>
      <c r="Z378" s="2">
        <f>IF($A378, 1, 0)</f>
        <v/>
      </c>
      <c r="AA378">
        <f>IF(ABS('Raw Data'!D373-'Raw Data'!E373)&lt;4, 'Raw Data'!Z373, 0)</f>
        <v/>
      </c>
      <c r="AB378" s="2">
        <f>IF($A378, 1, 0)</f>
        <v/>
      </c>
      <c r="AC378">
        <f>IF(AND('Raw Data'!E373&gt;'Raw Data'!D373, ABS('Raw Data'!E373-'Raw Data'!D373)&gt;7), 'Raw Data'!AA373, 0)</f>
        <v/>
      </c>
      <c r="AD378" s="2">
        <f>IF($A378, 1, 0)</f>
        <v/>
      </c>
      <c r="AE378">
        <f>IF(AND('Raw Data'!D373&gt;9, 'Raw Data'!E373&gt;9), 'Raw Data'!AL373, 0)</f>
        <v/>
      </c>
      <c r="AF378" s="2">
        <f>IF($A378, 1, 0)</f>
        <v/>
      </c>
      <c r="AG378">
        <f>IF(AE378=0, 'Raw Data'!AM373, 0)</f>
        <v/>
      </c>
      <c r="AH378" s="2">
        <f>IF($A378, 1, 0)</f>
        <v/>
      </c>
      <c r="AI378">
        <f>IF(AND('Raw Data'!$D373&gt;14, 'Raw Data'!$E373&gt;14), 'Raw Data'!AN373, 0)</f>
        <v/>
      </c>
      <c r="AJ378" s="2">
        <f>IF($A378, 1, 0)</f>
        <v/>
      </c>
      <c r="AK378">
        <f>IF(AI378=0, 'Raw Data'!AO373, 0)</f>
        <v/>
      </c>
      <c r="AL378" s="2">
        <f>IF($A378, 1, 0)</f>
        <v/>
      </c>
      <c r="AM378">
        <f>IF(AND('Raw Data'!$D373&gt;19, 'Raw Data'!$E373&gt;19), 'Raw Data'!AP373, 0)</f>
        <v/>
      </c>
      <c r="AN378" s="2">
        <f>IF($A378, 1, 0)</f>
        <v/>
      </c>
      <c r="AO378">
        <f>IF(AM378=0, 'Raw Data'!AQ373, 0)</f>
        <v/>
      </c>
      <c r="AP378" s="2">
        <f>IF($A378, 1, 0)</f>
        <v/>
      </c>
      <c r="AQ378">
        <f>IF(AND('Raw Data'!$D373&gt;24, 'Raw Data'!$E373&gt;24), 'Raw Data'!AR373, 0)</f>
        <v/>
      </c>
      <c r="AR378" s="2">
        <f>IF($A378, 1, 0)</f>
        <v/>
      </c>
      <c r="AS378">
        <f>IF(AQ378=0, 'Raw Data'!AS373, 0)</f>
        <v/>
      </c>
      <c r="AT378" s="2">
        <f>IF($A378, 1, 0)</f>
        <v/>
      </c>
      <c r="AU378">
        <f>IF(AND('Raw Data'!$D373&gt;29, 'Raw Data'!$E373&gt;29), 'Raw Data'!AT373, 0)</f>
        <v/>
      </c>
      <c r="AV378" s="2">
        <f>IF($A378, 1, 0)</f>
        <v/>
      </c>
      <c r="AW378">
        <f>IF(AU378=0, 'Raw Data'!AU373, 0)</f>
        <v/>
      </c>
      <c r="AX378" s="2">
        <f>IF($A378, 1, 0)</f>
        <v/>
      </c>
      <c r="AY378">
        <f>IF(ISNUMBER('Raw Data'!D373), IF(_xlfn.XLOOKUP(SMALL('Raw Data'!K373:N373, 1), K378:Q378, K378:Q378, 0)&gt;0, SMALL('Raw Data'!K373:N373, 1), 0), 0)</f>
        <v/>
      </c>
      <c r="AZ378" s="2">
        <f>IF($A378, 1, 0)</f>
        <v/>
      </c>
      <c r="BA378">
        <f>IF(ISNUMBER('Raw Data'!D373), IF(_xlfn.XLOOKUP(SMALL('Raw Data'!K373:N373, 2), K378:Q378, K378:Q378, 0)&gt;0, SMALL('Raw Data'!K373:N373, 2), 0), 0)</f>
        <v/>
      </c>
      <c r="BB378" s="2">
        <f>IF($A378, 1, 0)</f>
        <v/>
      </c>
      <c r="BC378">
        <f>IF(ISNUMBER('Raw Data'!D373), IF(_xlfn.XLOOKUP(SMALL('Raw Data'!K373:N373, 3), K378:Q378, K378:Q378, 0)&gt;0, SMALL('Raw Data'!K373:N373, 3), 0), 0)</f>
        <v/>
      </c>
      <c r="BD378" s="2">
        <f>IF($A378, 1, 0)</f>
        <v/>
      </c>
      <c r="BE378">
        <f>IF(ISNUMBER('Raw Data'!D373), IF(_xlfn.XLOOKUP(SMALL('Raw Data'!K373:N373, 4), K378:Q378, K378:Q378, 0)&gt;0, SMALL('Raw Data'!K373:N373, 4), 0), 0)</f>
        <v/>
      </c>
      <c r="BF378" s="2">
        <f>IF($A378, 1, 0)</f>
        <v/>
      </c>
      <c r="BG378">
        <f>IF(AND('Raw Data'!I373&lt;'Raw Data'!J373, 'Raw Data'!D373&gt;'Raw Data'!E373), 'Raw Data'!I373, IF(AND('Raw Data'!J373&lt;'Raw Data'!I373, 'Raw Data'!E373&gt;'Raw Data'!D373), 'Raw Data'!J373, 0))</f>
        <v/>
      </c>
      <c r="BH378">
        <f>IF(OR(AND('Raw Data'!I373&lt;'Raw Data'!J373, 'Raw Data'!I373&gt;BH$1), AND('Raw Data'!J373&lt;'Raw Data'!I373, 'Raw Data'!J373&gt;BH$1)), 1, 0)</f>
        <v/>
      </c>
      <c r="BI378">
        <f>IF(AND(BH378, ABS('Raw Data'!D373-'Raw Data'!E373)&lt;4), 'Raw Data'!Z373, 0)</f>
        <v/>
      </c>
      <c r="BJ378">
        <f>IF('Raw Data'!F373&gt;Analysis!BJ$1, 1, 0)</f>
        <v/>
      </c>
      <c r="BK378">
        <f>IF(BJ378, AQ378, 0)</f>
        <v/>
      </c>
      <c r="BL378">
        <f>IF(AND('Raw Data'!F373&lt;Analysis!BL$1, ISBLANK('Raw Data'!F373)=FALSE), 1, 0)</f>
        <v/>
      </c>
      <c r="BM378">
        <f>IF(BL378, AS378, 0)</f>
        <v/>
      </c>
      <c r="BN378">
        <f>IF(AND('Raw Data'!F373&lt;Analysis!BN$1, ISBLANK('Raw Data'!F373)=FALSE), 1, 0)</f>
        <v/>
      </c>
      <c r="BO378">
        <f>IF(BN378, AI378, 0)</f>
        <v/>
      </c>
    </row>
    <row r="379">
      <c r="A379" s="2">
        <f>'Raw Data'!A374</f>
        <v/>
      </c>
      <c r="B379" s="2">
        <f>IF(A379, 1, 0)</f>
        <v/>
      </c>
      <c r="C379">
        <f>IF('Raw Data'!D374&lt;'Raw Data'!E374, 'Raw Data'!J374, 0)</f>
        <v/>
      </c>
      <c r="D379" s="2">
        <f>IF(A379, 1, 0)</f>
        <v/>
      </c>
      <c r="E379">
        <f>IF('Raw Data'!D374&gt;'Raw Data'!E374, 'Raw Data'!I374, 0)</f>
        <v/>
      </c>
      <c r="F379" s="2">
        <f>IF('Raw Data'!F374&gt;0, 1, 0)</f>
        <v/>
      </c>
      <c r="G379">
        <f>IF(SUM('Raw Data'!D374:E374)&lt;'Raw Data'!F374, 'Raw Data'!H374, 0)</f>
        <v/>
      </c>
      <c r="H379">
        <f>IF('Raw Data'!F374&gt;0, 1, 0)</f>
        <v/>
      </c>
      <c r="I379">
        <f>IF(SUM('Raw Data'!D374:E374)&gt;'Raw Data'!F374, 'Raw Data'!G374, 0)</f>
        <v/>
      </c>
      <c r="J379" s="2">
        <f>IF($A379, 1, 0)</f>
        <v/>
      </c>
      <c r="K379">
        <f>IF(AND('Raw Data'!D374&gt;'Raw Data'!E374, ABS('Raw Data'!D374-'Raw Data'!E374)&lt;14), 'Raw Data'!K374, 0)</f>
        <v/>
      </c>
      <c r="L379" s="2">
        <f>IF($A379, 1, 0)</f>
        <v/>
      </c>
      <c r="M379">
        <f>IF(AND('Raw Data'!D374&gt;'Raw Data'!E374, ABS('Raw Data'!D374-'Raw Data'!E374)&gt;13), 'Raw Data'!L374, 0)</f>
        <v/>
      </c>
      <c r="N379" s="2">
        <f>IF($A379, 1, 0)</f>
        <v/>
      </c>
      <c r="O379">
        <f>IF(AND('Raw Data'!E374&gt;'Raw Data'!D374, ABS('Raw Data'!E374-'Raw Data'!D374)&lt;14), 'Raw Data'!M374, 0)</f>
        <v/>
      </c>
      <c r="P379" s="2">
        <f>IF($A379, 1, 0)</f>
        <v/>
      </c>
      <c r="Q379">
        <f>IF(AND('Raw Data'!E374&gt;'Raw Data'!D374, ABS('Raw Data'!E374-'Raw Data'!D374)&gt;13), 'Raw Data'!N374, 0)</f>
        <v/>
      </c>
      <c r="R379" s="2">
        <f>IF($A379, 1, 0)</f>
        <v/>
      </c>
      <c r="S379">
        <f>IF(AND('Raw Data'!D374&gt;'Raw Data'!E374, ABS('Raw Data'!E374-'Raw Data'!D374)&gt;7), 'Raw Data'!V374, 0)</f>
        <v/>
      </c>
      <c r="T379" s="2">
        <f>IF($A379, 1, 0)</f>
        <v/>
      </c>
      <c r="U379">
        <f>IF(ABS('Raw Data'!D374-'Raw Data'!E374)&lt;8, 'Raw Data'!W374, 0)</f>
        <v/>
      </c>
      <c r="V379" s="2">
        <f>IF($A379, 1, 0)</f>
        <v/>
      </c>
      <c r="W379">
        <f>IF(AND('Raw Data'!E374&gt;'Raw Data'!D374, ABS('Raw Data'!E374-'Raw Data'!D374)&gt;7), 'Raw Data'!X374, 0)</f>
        <v/>
      </c>
      <c r="X379" s="2">
        <f>IF($A379, 1, 0)</f>
        <v/>
      </c>
      <c r="Y379">
        <f>IF(AND('Raw Data'!D374&gt;'Raw Data'!E374, ABS('Raw Data'!E374-'Raw Data'!D374)&gt;3), 'Raw Data'!Y374, 0)</f>
        <v/>
      </c>
      <c r="Z379" s="2">
        <f>IF($A379, 1, 0)</f>
        <v/>
      </c>
      <c r="AA379">
        <f>IF(ABS('Raw Data'!D374-'Raw Data'!E374)&lt;4, 'Raw Data'!Z374, 0)</f>
        <v/>
      </c>
      <c r="AB379" s="2">
        <f>IF($A379, 1, 0)</f>
        <v/>
      </c>
      <c r="AC379">
        <f>IF(AND('Raw Data'!E374&gt;'Raw Data'!D374, ABS('Raw Data'!E374-'Raw Data'!D374)&gt;7), 'Raw Data'!AA374, 0)</f>
        <v/>
      </c>
      <c r="AD379" s="2">
        <f>IF($A379, 1, 0)</f>
        <v/>
      </c>
      <c r="AE379">
        <f>IF(AND('Raw Data'!D374&gt;9, 'Raw Data'!E374&gt;9), 'Raw Data'!AL374, 0)</f>
        <v/>
      </c>
      <c r="AF379" s="2">
        <f>IF($A379, 1, 0)</f>
        <v/>
      </c>
      <c r="AG379">
        <f>IF(AE379=0, 'Raw Data'!AM374, 0)</f>
        <v/>
      </c>
      <c r="AH379" s="2">
        <f>IF($A379, 1, 0)</f>
        <v/>
      </c>
      <c r="AI379">
        <f>IF(AND('Raw Data'!$D374&gt;14, 'Raw Data'!$E374&gt;14), 'Raw Data'!AN374, 0)</f>
        <v/>
      </c>
      <c r="AJ379" s="2">
        <f>IF($A379, 1, 0)</f>
        <v/>
      </c>
      <c r="AK379">
        <f>IF(AI379=0, 'Raw Data'!AO374, 0)</f>
        <v/>
      </c>
      <c r="AL379" s="2">
        <f>IF($A379, 1, 0)</f>
        <v/>
      </c>
      <c r="AM379">
        <f>IF(AND('Raw Data'!$D374&gt;19, 'Raw Data'!$E374&gt;19), 'Raw Data'!AP374, 0)</f>
        <v/>
      </c>
      <c r="AN379" s="2">
        <f>IF($A379, 1, 0)</f>
        <v/>
      </c>
      <c r="AO379">
        <f>IF(AM379=0, 'Raw Data'!AQ374, 0)</f>
        <v/>
      </c>
      <c r="AP379" s="2">
        <f>IF($A379, 1, 0)</f>
        <v/>
      </c>
      <c r="AQ379">
        <f>IF(AND('Raw Data'!$D374&gt;24, 'Raw Data'!$E374&gt;24), 'Raw Data'!AR374, 0)</f>
        <v/>
      </c>
      <c r="AR379" s="2">
        <f>IF($A379, 1, 0)</f>
        <v/>
      </c>
      <c r="AS379">
        <f>IF(AQ379=0, 'Raw Data'!AS374, 0)</f>
        <v/>
      </c>
      <c r="AT379" s="2">
        <f>IF($A379, 1, 0)</f>
        <v/>
      </c>
      <c r="AU379">
        <f>IF(AND('Raw Data'!$D374&gt;29, 'Raw Data'!$E374&gt;29), 'Raw Data'!AT374, 0)</f>
        <v/>
      </c>
      <c r="AV379" s="2">
        <f>IF($A379, 1, 0)</f>
        <v/>
      </c>
      <c r="AW379">
        <f>IF(AU379=0, 'Raw Data'!AU374, 0)</f>
        <v/>
      </c>
      <c r="AX379" s="2">
        <f>IF($A379, 1, 0)</f>
        <v/>
      </c>
      <c r="AY379">
        <f>IF(ISNUMBER('Raw Data'!D374), IF(_xlfn.XLOOKUP(SMALL('Raw Data'!K374:N374, 1), K379:Q379, K379:Q379, 0)&gt;0, SMALL('Raw Data'!K374:N374, 1), 0), 0)</f>
        <v/>
      </c>
      <c r="AZ379" s="2">
        <f>IF($A379, 1, 0)</f>
        <v/>
      </c>
      <c r="BA379">
        <f>IF(ISNUMBER('Raw Data'!D374), IF(_xlfn.XLOOKUP(SMALL('Raw Data'!K374:N374, 2), K379:Q379, K379:Q379, 0)&gt;0, SMALL('Raw Data'!K374:N374, 2), 0), 0)</f>
        <v/>
      </c>
      <c r="BB379" s="2">
        <f>IF($A379, 1, 0)</f>
        <v/>
      </c>
      <c r="BC379">
        <f>IF(ISNUMBER('Raw Data'!D374), IF(_xlfn.XLOOKUP(SMALL('Raw Data'!K374:N374, 3), K379:Q379, K379:Q379, 0)&gt;0, SMALL('Raw Data'!K374:N374, 3), 0), 0)</f>
        <v/>
      </c>
      <c r="BD379" s="2">
        <f>IF($A379, 1, 0)</f>
        <v/>
      </c>
      <c r="BE379">
        <f>IF(ISNUMBER('Raw Data'!D374), IF(_xlfn.XLOOKUP(SMALL('Raw Data'!K374:N374, 4), K379:Q379, K379:Q379, 0)&gt;0, SMALL('Raw Data'!K374:N374, 4), 0), 0)</f>
        <v/>
      </c>
      <c r="BF379" s="2">
        <f>IF($A379, 1, 0)</f>
        <v/>
      </c>
      <c r="BG379">
        <f>IF(AND('Raw Data'!I374&lt;'Raw Data'!J374, 'Raw Data'!D374&gt;'Raw Data'!E374), 'Raw Data'!I374, IF(AND('Raw Data'!J374&lt;'Raw Data'!I374, 'Raw Data'!E374&gt;'Raw Data'!D374), 'Raw Data'!J374, 0))</f>
        <v/>
      </c>
      <c r="BH379">
        <f>IF(OR(AND('Raw Data'!I374&lt;'Raw Data'!J374, 'Raw Data'!I374&gt;BH$1), AND('Raw Data'!J374&lt;'Raw Data'!I374, 'Raw Data'!J374&gt;BH$1)), 1, 0)</f>
        <v/>
      </c>
      <c r="BI379">
        <f>IF(AND(BH379, ABS('Raw Data'!D374-'Raw Data'!E374)&lt;4), 'Raw Data'!Z374, 0)</f>
        <v/>
      </c>
      <c r="BJ379">
        <f>IF('Raw Data'!F374&gt;Analysis!BJ$1, 1, 0)</f>
        <v/>
      </c>
      <c r="BK379">
        <f>IF(BJ379, AQ379, 0)</f>
        <v/>
      </c>
      <c r="BL379">
        <f>IF(AND('Raw Data'!F374&lt;Analysis!BL$1, ISBLANK('Raw Data'!F374)=FALSE), 1, 0)</f>
        <v/>
      </c>
      <c r="BM379">
        <f>IF(BL379, AS379, 0)</f>
        <v/>
      </c>
      <c r="BN379">
        <f>IF(AND('Raw Data'!F374&lt;Analysis!BN$1, ISBLANK('Raw Data'!F374)=FALSE), 1, 0)</f>
        <v/>
      </c>
      <c r="BO379">
        <f>IF(BN379, AI379, 0)</f>
        <v/>
      </c>
    </row>
    <row r="380">
      <c r="A380" s="2">
        <f>'Raw Data'!A375</f>
        <v/>
      </c>
      <c r="B380" s="2">
        <f>IF(A380, 1, 0)</f>
        <v/>
      </c>
      <c r="C380">
        <f>IF('Raw Data'!D375&lt;'Raw Data'!E375, 'Raw Data'!J375, 0)</f>
        <v/>
      </c>
      <c r="D380" s="2">
        <f>IF(A380, 1, 0)</f>
        <v/>
      </c>
      <c r="E380">
        <f>IF('Raw Data'!D375&gt;'Raw Data'!E375, 'Raw Data'!I375, 0)</f>
        <v/>
      </c>
      <c r="F380" s="2">
        <f>IF('Raw Data'!F375&gt;0, 1, 0)</f>
        <v/>
      </c>
      <c r="G380">
        <f>IF(SUM('Raw Data'!D375:E375)&lt;'Raw Data'!F375, 'Raw Data'!H375, 0)</f>
        <v/>
      </c>
      <c r="H380">
        <f>IF('Raw Data'!F375&gt;0, 1, 0)</f>
        <v/>
      </c>
      <c r="I380">
        <f>IF(SUM('Raw Data'!D375:E375)&gt;'Raw Data'!F375, 'Raw Data'!G375, 0)</f>
        <v/>
      </c>
      <c r="J380" s="2">
        <f>IF($A380, 1, 0)</f>
        <v/>
      </c>
      <c r="K380">
        <f>IF(AND('Raw Data'!D375&gt;'Raw Data'!E375, ABS('Raw Data'!D375-'Raw Data'!E375)&lt;14), 'Raw Data'!K375, 0)</f>
        <v/>
      </c>
      <c r="L380" s="2">
        <f>IF($A380, 1, 0)</f>
        <v/>
      </c>
      <c r="M380">
        <f>IF(AND('Raw Data'!D375&gt;'Raw Data'!E375, ABS('Raw Data'!D375-'Raw Data'!E375)&gt;13), 'Raw Data'!L375, 0)</f>
        <v/>
      </c>
      <c r="N380" s="2">
        <f>IF($A380, 1, 0)</f>
        <v/>
      </c>
      <c r="O380">
        <f>IF(AND('Raw Data'!E375&gt;'Raw Data'!D375, ABS('Raw Data'!E375-'Raw Data'!D375)&lt;14), 'Raw Data'!M375, 0)</f>
        <v/>
      </c>
      <c r="P380" s="2">
        <f>IF($A380, 1, 0)</f>
        <v/>
      </c>
      <c r="Q380">
        <f>IF(AND('Raw Data'!E375&gt;'Raw Data'!D375, ABS('Raw Data'!E375-'Raw Data'!D375)&gt;13), 'Raw Data'!N375, 0)</f>
        <v/>
      </c>
      <c r="R380" s="2">
        <f>IF($A380, 1, 0)</f>
        <v/>
      </c>
      <c r="S380">
        <f>IF(AND('Raw Data'!D375&gt;'Raw Data'!E375, ABS('Raw Data'!E375-'Raw Data'!D375)&gt;7), 'Raw Data'!V375, 0)</f>
        <v/>
      </c>
      <c r="T380" s="2">
        <f>IF($A380, 1, 0)</f>
        <v/>
      </c>
      <c r="U380">
        <f>IF(ABS('Raw Data'!D375-'Raw Data'!E375)&lt;8, 'Raw Data'!W375, 0)</f>
        <v/>
      </c>
      <c r="V380" s="2">
        <f>IF($A380, 1, 0)</f>
        <v/>
      </c>
      <c r="W380">
        <f>IF(AND('Raw Data'!E375&gt;'Raw Data'!D375, ABS('Raw Data'!E375-'Raw Data'!D375)&gt;7), 'Raw Data'!X375, 0)</f>
        <v/>
      </c>
      <c r="X380" s="2">
        <f>IF($A380, 1, 0)</f>
        <v/>
      </c>
      <c r="Y380">
        <f>IF(AND('Raw Data'!D375&gt;'Raw Data'!E375, ABS('Raw Data'!E375-'Raw Data'!D375)&gt;3), 'Raw Data'!Y375, 0)</f>
        <v/>
      </c>
      <c r="Z380" s="2">
        <f>IF($A380, 1, 0)</f>
        <v/>
      </c>
      <c r="AA380">
        <f>IF(ABS('Raw Data'!D375-'Raw Data'!E375)&lt;4, 'Raw Data'!Z375, 0)</f>
        <v/>
      </c>
      <c r="AB380" s="2">
        <f>IF($A380, 1, 0)</f>
        <v/>
      </c>
      <c r="AC380">
        <f>IF(AND('Raw Data'!E375&gt;'Raw Data'!D375, ABS('Raw Data'!E375-'Raw Data'!D375)&gt;7), 'Raw Data'!AA375, 0)</f>
        <v/>
      </c>
      <c r="AD380" s="2">
        <f>IF($A380, 1, 0)</f>
        <v/>
      </c>
      <c r="AE380">
        <f>IF(AND('Raw Data'!D375&gt;9, 'Raw Data'!E375&gt;9), 'Raw Data'!AL375, 0)</f>
        <v/>
      </c>
      <c r="AF380" s="2">
        <f>IF($A380, 1, 0)</f>
        <v/>
      </c>
      <c r="AG380">
        <f>IF(AE380=0, 'Raw Data'!AM375, 0)</f>
        <v/>
      </c>
      <c r="AH380" s="2">
        <f>IF($A380, 1, 0)</f>
        <v/>
      </c>
      <c r="AI380">
        <f>IF(AND('Raw Data'!$D375&gt;14, 'Raw Data'!$E375&gt;14), 'Raw Data'!AN375, 0)</f>
        <v/>
      </c>
      <c r="AJ380" s="2">
        <f>IF($A380, 1, 0)</f>
        <v/>
      </c>
      <c r="AK380">
        <f>IF(AI380=0, 'Raw Data'!AO375, 0)</f>
        <v/>
      </c>
      <c r="AL380" s="2">
        <f>IF($A380, 1, 0)</f>
        <v/>
      </c>
      <c r="AM380">
        <f>IF(AND('Raw Data'!$D375&gt;19, 'Raw Data'!$E375&gt;19), 'Raw Data'!AP375, 0)</f>
        <v/>
      </c>
      <c r="AN380" s="2">
        <f>IF($A380, 1, 0)</f>
        <v/>
      </c>
      <c r="AO380">
        <f>IF(AM380=0, 'Raw Data'!AQ375, 0)</f>
        <v/>
      </c>
      <c r="AP380" s="2">
        <f>IF($A380, 1, 0)</f>
        <v/>
      </c>
      <c r="AQ380">
        <f>IF(AND('Raw Data'!$D375&gt;24, 'Raw Data'!$E375&gt;24), 'Raw Data'!AR375, 0)</f>
        <v/>
      </c>
      <c r="AR380" s="2">
        <f>IF($A380, 1, 0)</f>
        <v/>
      </c>
      <c r="AS380">
        <f>IF(AQ380=0, 'Raw Data'!AS375, 0)</f>
        <v/>
      </c>
      <c r="AT380" s="2">
        <f>IF($A380, 1, 0)</f>
        <v/>
      </c>
      <c r="AU380">
        <f>IF(AND('Raw Data'!$D375&gt;29, 'Raw Data'!$E375&gt;29), 'Raw Data'!AT375, 0)</f>
        <v/>
      </c>
      <c r="AV380" s="2">
        <f>IF($A380, 1, 0)</f>
        <v/>
      </c>
      <c r="AW380">
        <f>IF(AU380=0, 'Raw Data'!AU375, 0)</f>
        <v/>
      </c>
      <c r="AX380" s="2">
        <f>IF($A380, 1, 0)</f>
        <v/>
      </c>
      <c r="AY380">
        <f>IF(ISNUMBER('Raw Data'!D375), IF(_xlfn.XLOOKUP(SMALL('Raw Data'!K375:N375, 1), K380:Q380, K380:Q380, 0)&gt;0, SMALL('Raw Data'!K375:N375, 1), 0), 0)</f>
        <v/>
      </c>
      <c r="AZ380" s="2">
        <f>IF($A380, 1, 0)</f>
        <v/>
      </c>
      <c r="BA380">
        <f>IF(ISNUMBER('Raw Data'!D375), IF(_xlfn.XLOOKUP(SMALL('Raw Data'!K375:N375, 2), K380:Q380, K380:Q380, 0)&gt;0, SMALL('Raw Data'!K375:N375, 2), 0), 0)</f>
        <v/>
      </c>
      <c r="BB380" s="2">
        <f>IF($A380, 1, 0)</f>
        <v/>
      </c>
      <c r="BC380">
        <f>IF(ISNUMBER('Raw Data'!D375), IF(_xlfn.XLOOKUP(SMALL('Raw Data'!K375:N375, 3), K380:Q380, K380:Q380, 0)&gt;0, SMALL('Raw Data'!K375:N375, 3), 0), 0)</f>
        <v/>
      </c>
      <c r="BD380" s="2">
        <f>IF($A380, 1, 0)</f>
        <v/>
      </c>
      <c r="BE380">
        <f>IF(ISNUMBER('Raw Data'!D375), IF(_xlfn.XLOOKUP(SMALL('Raw Data'!K375:N375, 4), K380:Q380, K380:Q380, 0)&gt;0, SMALL('Raw Data'!K375:N375, 4), 0), 0)</f>
        <v/>
      </c>
      <c r="BF380" s="2">
        <f>IF($A380, 1, 0)</f>
        <v/>
      </c>
      <c r="BG380">
        <f>IF(AND('Raw Data'!I375&lt;'Raw Data'!J375, 'Raw Data'!D375&gt;'Raw Data'!E375), 'Raw Data'!I375, IF(AND('Raw Data'!J375&lt;'Raw Data'!I375, 'Raw Data'!E375&gt;'Raw Data'!D375), 'Raw Data'!J375, 0))</f>
        <v/>
      </c>
      <c r="BH380">
        <f>IF(OR(AND('Raw Data'!I375&lt;'Raw Data'!J375, 'Raw Data'!I375&gt;BH$1), AND('Raw Data'!J375&lt;'Raw Data'!I375, 'Raw Data'!J375&gt;BH$1)), 1, 0)</f>
        <v/>
      </c>
      <c r="BI380">
        <f>IF(AND(BH380, ABS('Raw Data'!D375-'Raw Data'!E375)&lt;4), 'Raw Data'!Z375, 0)</f>
        <v/>
      </c>
      <c r="BJ380">
        <f>IF('Raw Data'!F375&gt;Analysis!BJ$1, 1, 0)</f>
        <v/>
      </c>
      <c r="BK380">
        <f>IF(BJ380, AQ380, 0)</f>
        <v/>
      </c>
      <c r="BL380">
        <f>IF(AND('Raw Data'!F375&lt;Analysis!BL$1, ISBLANK('Raw Data'!F375)=FALSE), 1, 0)</f>
        <v/>
      </c>
      <c r="BM380">
        <f>IF(BL380, AS380, 0)</f>
        <v/>
      </c>
      <c r="BN380">
        <f>IF(AND('Raw Data'!F375&lt;Analysis!BN$1, ISBLANK('Raw Data'!F375)=FALSE), 1, 0)</f>
        <v/>
      </c>
      <c r="BO380">
        <f>IF(BN380, AI380, 0)</f>
        <v/>
      </c>
    </row>
    <row r="381">
      <c r="A381" s="2">
        <f>'Raw Data'!A376</f>
        <v/>
      </c>
      <c r="B381" s="2">
        <f>IF(A381, 1, 0)</f>
        <v/>
      </c>
      <c r="C381">
        <f>IF('Raw Data'!D376&lt;'Raw Data'!E376, 'Raw Data'!J376, 0)</f>
        <v/>
      </c>
      <c r="D381" s="2">
        <f>IF(A381, 1, 0)</f>
        <v/>
      </c>
      <c r="E381">
        <f>IF('Raw Data'!D376&gt;'Raw Data'!E376, 'Raw Data'!I376, 0)</f>
        <v/>
      </c>
      <c r="F381" s="2">
        <f>IF('Raw Data'!F376&gt;0, 1, 0)</f>
        <v/>
      </c>
      <c r="G381">
        <f>IF(SUM('Raw Data'!D376:E376)&lt;'Raw Data'!F376, 'Raw Data'!H376, 0)</f>
        <v/>
      </c>
      <c r="H381">
        <f>IF('Raw Data'!F376&gt;0, 1, 0)</f>
        <v/>
      </c>
      <c r="I381">
        <f>IF(SUM('Raw Data'!D376:E376)&gt;'Raw Data'!F376, 'Raw Data'!G376, 0)</f>
        <v/>
      </c>
      <c r="J381" s="2">
        <f>IF($A381, 1, 0)</f>
        <v/>
      </c>
      <c r="K381">
        <f>IF(AND('Raw Data'!D376&gt;'Raw Data'!E376, ABS('Raw Data'!D376-'Raw Data'!E376)&lt;14), 'Raw Data'!K376, 0)</f>
        <v/>
      </c>
      <c r="L381" s="2">
        <f>IF($A381, 1, 0)</f>
        <v/>
      </c>
      <c r="M381">
        <f>IF(AND('Raw Data'!D376&gt;'Raw Data'!E376, ABS('Raw Data'!D376-'Raw Data'!E376)&gt;13), 'Raw Data'!L376, 0)</f>
        <v/>
      </c>
      <c r="N381" s="2">
        <f>IF($A381, 1, 0)</f>
        <v/>
      </c>
      <c r="O381">
        <f>IF(AND('Raw Data'!E376&gt;'Raw Data'!D376, ABS('Raw Data'!E376-'Raw Data'!D376)&lt;14), 'Raw Data'!M376, 0)</f>
        <v/>
      </c>
      <c r="P381" s="2">
        <f>IF($A381, 1, 0)</f>
        <v/>
      </c>
      <c r="Q381">
        <f>IF(AND('Raw Data'!E376&gt;'Raw Data'!D376, ABS('Raw Data'!E376-'Raw Data'!D376)&gt;13), 'Raw Data'!N376, 0)</f>
        <v/>
      </c>
      <c r="R381" s="2">
        <f>IF($A381, 1, 0)</f>
        <v/>
      </c>
      <c r="S381">
        <f>IF(AND('Raw Data'!D376&gt;'Raw Data'!E376, ABS('Raw Data'!E376-'Raw Data'!D376)&gt;7), 'Raw Data'!V376, 0)</f>
        <v/>
      </c>
      <c r="T381" s="2">
        <f>IF($A381, 1, 0)</f>
        <v/>
      </c>
      <c r="U381">
        <f>IF(ABS('Raw Data'!D376-'Raw Data'!E376)&lt;8, 'Raw Data'!W376, 0)</f>
        <v/>
      </c>
      <c r="V381" s="2">
        <f>IF($A381, 1, 0)</f>
        <v/>
      </c>
      <c r="W381">
        <f>IF(AND('Raw Data'!E376&gt;'Raw Data'!D376, ABS('Raw Data'!E376-'Raw Data'!D376)&gt;7), 'Raw Data'!X376, 0)</f>
        <v/>
      </c>
      <c r="X381" s="2">
        <f>IF($A381, 1, 0)</f>
        <v/>
      </c>
      <c r="Y381">
        <f>IF(AND('Raw Data'!D376&gt;'Raw Data'!E376, ABS('Raw Data'!E376-'Raw Data'!D376)&gt;3), 'Raw Data'!Y376, 0)</f>
        <v/>
      </c>
      <c r="Z381" s="2">
        <f>IF($A381, 1, 0)</f>
        <v/>
      </c>
      <c r="AA381">
        <f>IF(ABS('Raw Data'!D376-'Raw Data'!E376)&lt;4, 'Raw Data'!Z376, 0)</f>
        <v/>
      </c>
      <c r="AB381" s="2">
        <f>IF($A381, 1, 0)</f>
        <v/>
      </c>
      <c r="AC381">
        <f>IF(AND('Raw Data'!E376&gt;'Raw Data'!D376, ABS('Raw Data'!E376-'Raw Data'!D376)&gt;7), 'Raw Data'!AA376, 0)</f>
        <v/>
      </c>
      <c r="AD381" s="2">
        <f>IF($A381, 1, 0)</f>
        <v/>
      </c>
      <c r="AE381">
        <f>IF(AND('Raw Data'!D376&gt;9, 'Raw Data'!E376&gt;9), 'Raw Data'!AL376, 0)</f>
        <v/>
      </c>
      <c r="AF381" s="2">
        <f>IF($A381, 1, 0)</f>
        <v/>
      </c>
      <c r="AG381">
        <f>IF(AE381=0, 'Raw Data'!AM376, 0)</f>
        <v/>
      </c>
      <c r="AH381" s="2">
        <f>IF($A381, 1, 0)</f>
        <v/>
      </c>
      <c r="AI381">
        <f>IF(AND('Raw Data'!$D376&gt;14, 'Raw Data'!$E376&gt;14), 'Raw Data'!AN376, 0)</f>
        <v/>
      </c>
      <c r="AJ381" s="2">
        <f>IF($A381, 1, 0)</f>
        <v/>
      </c>
      <c r="AK381">
        <f>IF(AI381=0, 'Raw Data'!AO376, 0)</f>
        <v/>
      </c>
      <c r="AL381" s="2">
        <f>IF($A381, 1, 0)</f>
        <v/>
      </c>
      <c r="AM381">
        <f>IF(AND('Raw Data'!$D376&gt;19, 'Raw Data'!$E376&gt;19), 'Raw Data'!AP376, 0)</f>
        <v/>
      </c>
      <c r="AN381" s="2">
        <f>IF($A381, 1, 0)</f>
        <v/>
      </c>
      <c r="AO381">
        <f>IF(AM381=0, 'Raw Data'!AQ376, 0)</f>
        <v/>
      </c>
      <c r="AP381" s="2">
        <f>IF($A381, 1, 0)</f>
        <v/>
      </c>
      <c r="AQ381">
        <f>IF(AND('Raw Data'!$D376&gt;24, 'Raw Data'!$E376&gt;24), 'Raw Data'!AR376, 0)</f>
        <v/>
      </c>
      <c r="AR381" s="2">
        <f>IF($A381, 1, 0)</f>
        <v/>
      </c>
      <c r="AS381">
        <f>IF(AQ381=0, 'Raw Data'!AS376, 0)</f>
        <v/>
      </c>
      <c r="AT381" s="2">
        <f>IF($A381, 1, 0)</f>
        <v/>
      </c>
      <c r="AU381">
        <f>IF(AND('Raw Data'!$D376&gt;29, 'Raw Data'!$E376&gt;29), 'Raw Data'!AT376, 0)</f>
        <v/>
      </c>
      <c r="AV381" s="2">
        <f>IF($A381, 1, 0)</f>
        <v/>
      </c>
      <c r="AW381">
        <f>IF(AU381=0, 'Raw Data'!AU376, 0)</f>
        <v/>
      </c>
      <c r="AX381" s="2">
        <f>IF($A381, 1, 0)</f>
        <v/>
      </c>
      <c r="AY381">
        <f>IF(ISNUMBER('Raw Data'!D376), IF(_xlfn.XLOOKUP(SMALL('Raw Data'!K376:N376, 1), K381:Q381, K381:Q381, 0)&gt;0, SMALL('Raw Data'!K376:N376, 1), 0), 0)</f>
        <v/>
      </c>
      <c r="AZ381" s="2">
        <f>IF($A381, 1, 0)</f>
        <v/>
      </c>
      <c r="BA381">
        <f>IF(ISNUMBER('Raw Data'!D376), IF(_xlfn.XLOOKUP(SMALL('Raw Data'!K376:N376, 2), K381:Q381, K381:Q381, 0)&gt;0, SMALL('Raw Data'!K376:N376, 2), 0), 0)</f>
        <v/>
      </c>
      <c r="BB381" s="2">
        <f>IF($A381, 1, 0)</f>
        <v/>
      </c>
      <c r="BC381">
        <f>IF(ISNUMBER('Raw Data'!D376), IF(_xlfn.XLOOKUP(SMALL('Raw Data'!K376:N376, 3), K381:Q381, K381:Q381, 0)&gt;0, SMALL('Raw Data'!K376:N376, 3), 0), 0)</f>
        <v/>
      </c>
      <c r="BD381" s="2">
        <f>IF($A381, 1, 0)</f>
        <v/>
      </c>
      <c r="BE381">
        <f>IF(ISNUMBER('Raw Data'!D376), IF(_xlfn.XLOOKUP(SMALL('Raw Data'!K376:N376, 4), K381:Q381, K381:Q381, 0)&gt;0, SMALL('Raw Data'!K376:N376, 4), 0), 0)</f>
        <v/>
      </c>
      <c r="BF381" s="2">
        <f>IF($A381, 1, 0)</f>
        <v/>
      </c>
      <c r="BG381">
        <f>IF(AND('Raw Data'!I376&lt;'Raw Data'!J376, 'Raw Data'!D376&gt;'Raw Data'!E376), 'Raw Data'!I376, IF(AND('Raw Data'!J376&lt;'Raw Data'!I376, 'Raw Data'!E376&gt;'Raw Data'!D376), 'Raw Data'!J376, 0))</f>
        <v/>
      </c>
      <c r="BH381">
        <f>IF(OR(AND('Raw Data'!I376&lt;'Raw Data'!J376, 'Raw Data'!I376&gt;BH$1), AND('Raw Data'!J376&lt;'Raw Data'!I376, 'Raw Data'!J376&gt;BH$1)), 1, 0)</f>
        <v/>
      </c>
      <c r="BI381">
        <f>IF(AND(BH381, ABS('Raw Data'!D376-'Raw Data'!E376)&lt;4), 'Raw Data'!Z376, 0)</f>
        <v/>
      </c>
      <c r="BJ381">
        <f>IF('Raw Data'!F376&gt;Analysis!BJ$1, 1, 0)</f>
        <v/>
      </c>
      <c r="BK381">
        <f>IF(BJ381, AQ381, 0)</f>
        <v/>
      </c>
      <c r="BL381">
        <f>IF(AND('Raw Data'!F376&lt;Analysis!BL$1, ISBLANK('Raw Data'!F376)=FALSE), 1, 0)</f>
        <v/>
      </c>
      <c r="BM381">
        <f>IF(BL381, AS381, 0)</f>
        <v/>
      </c>
      <c r="BN381">
        <f>IF(AND('Raw Data'!F376&lt;Analysis!BN$1, ISBLANK('Raw Data'!F376)=FALSE), 1, 0)</f>
        <v/>
      </c>
      <c r="BO381">
        <f>IF(BN381, AI381, 0)</f>
        <v/>
      </c>
    </row>
    <row r="382">
      <c r="A382" s="2">
        <f>'Raw Data'!A377</f>
        <v/>
      </c>
      <c r="B382" s="2">
        <f>IF(A382, 1, 0)</f>
        <v/>
      </c>
      <c r="C382">
        <f>IF('Raw Data'!D377&lt;'Raw Data'!E377, 'Raw Data'!J377, 0)</f>
        <v/>
      </c>
      <c r="D382" s="2">
        <f>IF(A382, 1, 0)</f>
        <v/>
      </c>
      <c r="E382">
        <f>IF('Raw Data'!D377&gt;'Raw Data'!E377, 'Raw Data'!I377, 0)</f>
        <v/>
      </c>
      <c r="F382" s="2">
        <f>IF('Raw Data'!F377&gt;0, 1, 0)</f>
        <v/>
      </c>
      <c r="G382">
        <f>IF(SUM('Raw Data'!D377:E377)&lt;'Raw Data'!F377, 'Raw Data'!H377, 0)</f>
        <v/>
      </c>
      <c r="H382">
        <f>IF('Raw Data'!F377&gt;0, 1, 0)</f>
        <v/>
      </c>
      <c r="I382">
        <f>IF(SUM('Raw Data'!D377:E377)&gt;'Raw Data'!F377, 'Raw Data'!G377, 0)</f>
        <v/>
      </c>
      <c r="J382" s="2">
        <f>IF($A382, 1, 0)</f>
        <v/>
      </c>
      <c r="K382">
        <f>IF(AND('Raw Data'!D377&gt;'Raw Data'!E377, ABS('Raw Data'!D377-'Raw Data'!E377)&lt;14), 'Raw Data'!K377, 0)</f>
        <v/>
      </c>
      <c r="L382" s="2">
        <f>IF($A382, 1, 0)</f>
        <v/>
      </c>
      <c r="M382">
        <f>IF(AND('Raw Data'!D377&gt;'Raw Data'!E377, ABS('Raw Data'!D377-'Raw Data'!E377)&gt;13), 'Raw Data'!L377, 0)</f>
        <v/>
      </c>
      <c r="N382" s="2">
        <f>IF($A382, 1, 0)</f>
        <v/>
      </c>
      <c r="O382">
        <f>IF(AND('Raw Data'!E377&gt;'Raw Data'!D377, ABS('Raw Data'!E377-'Raw Data'!D377)&lt;14), 'Raw Data'!M377, 0)</f>
        <v/>
      </c>
      <c r="P382" s="2">
        <f>IF($A382, 1, 0)</f>
        <v/>
      </c>
      <c r="Q382">
        <f>IF(AND('Raw Data'!E377&gt;'Raw Data'!D377, ABS('Raw Data'!E377-'Raw Data'!D377)&gt;13), 'Raw Data'!N377, 0)</f>
        <v/>
      </c>
      <c r="R382" s="2">
        <f>IF($A382, 1, 0)</f>
        <v/>
      </c>
      <c r="S382">
        <f>IF(AND('Raw Data'!D377&gt;'Raw Data'!E377, ABS('Raw Data'!E377-'Raw Data'!D377)&gt;7), 'Raw Data'!V377, 0)</f>
        <v/>
      </c>
      <c r="T382" s="2">
        <f>IF($A382, 1, 0)</f>
        <v/>
      </c>
      <c r="U382">
        <f>IF(ABS('Raw Data'!D377-'Raw Data'!E377)&lt;8, 'Raw Data'!W377, 0)</f>
        <v/>
      </c>
      <c r="V382" s="2">
        <f>IF($A382, 1, 0)</f>
        <v/>
      </c>
      <c r="W382">
        <f>IF(AND('Raw Data'!E377&gt;'Raw Data'!D377, ABS('Raw Data'!E377-'Raw Data'!D377)&gt;7), 'Raw Data'!X377, 0)</f>
        <v/>
      </c>
      <c r="X382" s="2">
        <f>IF($A382, 1, 0)</f>
        <v/>
      </c>
      <c r="Y382">
        <f>IF(AND('Raw Data'!D377&gt;'Raw Data'!E377, ABS('Raw Data'!E377-'Raw Data'!D377)&gt;3), 'Raw Data'!Y377, 0)</f>
        <v/>
      </c>
      <c r="Z382" s="2">
        <f>IF($A382, 1, 0)</f>
        <v/>
      </c>
      <c r="AA382">
        <f>IF(ABS('Raw Data'!D377-'Raw Data'!E377)&lt;4, 'Raw Data'!Z377, 0)</f>
        <v/>
      </c>
      <c r="AB382" s="2">
        <f>IF($A382, 1, 0)</f>
        <v/>
      </c>
      <c r="AC382">
        <f>IF(AND('Raw Data'!E377&gt;'Raw Data'!D377, ABS('Raw Data'!E377-'Raw Data'!D377)&gt;7), 'Raw Data'!AA377, 0)</f>
        <v/>
      </c>
      <c r="AD382" s="2">
        <f>IF($A382, 1, 0)</f>
        <v/>
      </c>
      <c r="AE382">
        <f>IF(AND('Raw Data'!D377&gt;9, 'Raw Data'!E377&gt;9), 'Raw Data'!AL377, 0)</f>
        <v/>
      </c>
      <c r="AF382" s="2">
        <f>IF($A382, 1, 0)</f>
        <v/>
      </c>
      <c r="AG382">
        <f>IF(AE382=0, 'Raw Data'!AM377, 0)</f>
        <v/>
      </c>
      <c r="AH382" s="2">
        <f>IF($A382, 1, 0)</f>
        <v/>
      </c>
      <c r="AI382">
        <f>IF(AND('Raw Data'!$D377&gt;14, 'Raw Data'!$E377&gt;14), 'Raw Data'!AN377, 0)</f>
        <v/>
      </c>
      <c r="AJ382" s="2">
        <f>IF($A382, 1, 0)</f>
        <v/>
      </c>
      <c r="AK382">
        <f>IF(AI382=0, 'Raw Data'!AO377, 0)</f>
        <v/>
      </c>
      <c r="AL382" s="2">
        <f>IF($A382, 1, 0)</f>
        <v/>
      </c>
      <c r="AM382">
        <f>IF(AND('Raw Data'!$D377&gt;19, 'Raw Data'!$E377&gt;19), 'Raw Data'!AP377, 0)</f>
        <v/>
      </c>
      <c r="AN382" s="2">
        <f>IF($A382, 1, 0)</f>
        <v/>
      </c>
      <c r="AO382">
        <f>IF(AM382=0, 'Raw Data'!AQ377, 0)</f>
        <v/>
      </c>
      <c r="AP382" s="2">
        <f>IF($A382, 1, 0)</f>
        <v/>
      </c>
      <c r="AQ382">
        <f>IF(AND('Raw Data'!$D377&gt;24, 'Raw Data'!$E377&gt;24), 'Raw Data'!AR377, 0)</f>
        <v/>
      </c>
      <c r="AR382" s="2">
        <f>IF($A382, 1, 0)</f>
        <v/>
      </c>
      <c r="AS382">
        <f>IF(AQ382=0, 'Raw Data'!AS377, 0)</f>
        <v/>
      </c>
      <c r="AT382" s="2">
        <f>IF($A382, 1, 0)</f>
        <v/>
      </c>
      <c r="AU382">
        <f>IF(AND('Raw Data'!$D377&gt;29, 'Raw Data'!$E377&gt;29), 'Raw Data'!AT377, 0)</f>
        <v/>
      </c>
      <c r="AV382" s="2">
        <f>IF($A382, 1, 0)</f>
        <v/>
      </c>
      <c r="AW382">
        <f>IF(AU382=0, 'Raw Data'!AU377, 0)</f>
        <v/>
      </c>
      <c r="AX382" s="2">
        <f>IF($A382, 1, 0)</f>
        <v/>
      </c>
      <c r="AY382">
        <f>IF(ISNUMBER('Raw Data'!D377), IF(_xlfn.XLOOKUP(SMALL('Raw Data'!K377:N377, 1), K382:Q382, K382:Q382, 0)&gt;0, SMALL('Raw Data'!K377:N377, 1), 0), 0)</f>
        <v/>
      </c>
      <c r="AZ382" s="2">
        <f>IF($A382, 1, 0)</f>
        <v/>
      </c>
      <c r="BA382">
        <f>IF(ISNUMBER('Raw Data'!D377), IF(_xlfn.XLOOKUP(SMALL('Raw Data'!K377:N377, 2), K382:Q382, K382:Q382, 0)&gt;0, SMALL('Raw Data'!K377:N377, 2), 0), 0)</f>
        <v/>
      </c>
      <c r="BB382" s="2">
        <f>IF($A382, 1, 0)</f>
        <v/>
      </c>
      <c r="BC382">
        <f>IF(ISNUMBER('Raw Data'!D377), IF(_xlfn.XLOOKUP(SMALL('Raw Data'!K377:N377, 3), K382:Q382, K382:Q382, 0)&gt;0, SMALL('Raw Data'!K377:N377, 3), 0), 0)</f>
        <v/>
      </c>
      <c r="BD382" s="2">
        <f>IF($A382, 1, 0)</f>
        <v/>
      </c>
      <c r="BE382">
        <f>IF(ISNUMBER('Raw Data'!D377), IF(_xlfn.XLOOKUP(SMALL('Raw Data'!K377:N377, 4), K382:Q382, K382:Q382, 0)&gt;0, SMALL('Raw Data'!K377:N377, 4), 0), 0)</f>
        <v/>
      </c>
      <c r="BF382" s="2">
        <f>IF($A382, 1, 0)</f>
        <v/>
      </c>
      <c r="BG382">
        <f>IF(AND('Raw Data'!I377&lt;'Raw Data'!J377, 'Raw Data'!D377&gt;'Raw Data'!E377), 'Raw Data'!I377, IF(AND('Raw Data'!J377&lt;'Raw Data'!I377, 'Raw Data'!E377&gt;'Raw Data'!D377), 'Raw Data'!J377, 0))</f>
        <v/>
      </c>
      <c r="BH382">
        <f>IF(OR(AND('Raw Data'!I377&lt;'Raw Data'!J377, 'Raw Data'!I377&gt;BH$1), AND('Raw Data'!J377&lt;'Raw Data'!I377, 'Raw Data'!J377&gt;BH$1)), 1, 0)</f>
        <v/>
      </c>
      <c r="BI382">
        <f>IF(AND(BH382, ABS('Raw Data'!D377-'Raw Data'!E377)&lt;4), 'Raw Data'!Z377, 0)</f>
        <v/>
      </c>
      <c r="BJ382">
        <f>IF('Raw Data'!F377&gt;Analysis!BJ$1, 1, 0)</f>
        <v/>
      </c>
      <c r="BK382">
        <f>IF(BJ382, AQ382, 0)</f>
        <v/>
      </c>
      <c r="BL382">
        <f>IF(AND('Raw Data'!F377&lt;Analysis!BL$1, ISBLANK('Raw Data'!F377)=FALSE), 1, 0)</f>
        <v/>
      </c>
      <c r="BM382">
        <f>IF(BL382, AS382, 0)</f>
        <v/>
      </c>
      <c r="BN382">
        <f>IF(AND('Raw Data'!F377&lt;Analysis!BN$1, ISBLANK('Raw Data'!F377)=FALSE), 1, 0)</f>
        <v/>
      </c>
      <c r="BO382">
        <f>IF(BN382, AI382, 0)</f>
        <v/>
      </c>
    </row>
    <row r="383">
      <c r="A383" s="2">
        <f>'Raw Data'!A378</f>
        <v/>
      </c>
      <c r="B383" s="2">
        <f>IF(A383, 1, 0)</f>
        <v/>
      </c>
      <c r="C383">
        <f>IF('Raw Data'!D378&lt;'Raw Data'!E378, 'Raw Data'!J378, 0)</f>
        <v/>
      </c>
      <c r="D383" s="2">
        <f>IF(A383, 1, 0)</f>
        <v/>
      </c>
      <c r="E383">
        <f>IF('Raw Data'!D378&gt;'Raw Data'!E378, 'Raw Data'!I378, 0)</f>
        <v/>
      </c>
      <c r="F383" s="2">
        <f>IF('Raw Data'!F378&gt;0, 1, 0)</f>
        <v/>
      </c>
      <c r="G383">
        <f>IF(SUM('Raw Data'!D378:E378)&lt;'Raw Data'!F378, 'Raw Data'!H378, 0)</f>
        <v/>
      </c>
      <c r="H383">
        <f>IF('Raw Data'!F378&gt;0, 1, 0)</f>
        <v/>
      </c>
      <c r="I383">
        <f>IF(SUM('Raw Data'!D378:E378)&gt;'Raw Data'!F378, 'Raw Data'!G378, 0)</f>
        <v/>
      </c>
      <c r="J383" s="2">
        <f>IF($A383, 1, 0)</f>
        <v/>
      </c>
      <c r="K383">
        <f>IF(AND('Raw Data'!D378&gt;'Raw Data'!E378, ABS('Raw Data'!D378-'Raw Data'!E378)&lt;14), 'Raw Data'!K378, 0)</f>
        <v/>
      </c>
      <c r="L383" s="2">
        <f>IF($A383, 1, 0)</f>
        <v/>
      </c>
      <c r="M383">
        <f>IF(AND('Raw Data'!D378&gt;'Raw Data'!E378, ABS('Raw Data'!D378-'Raw Data'!E378)&gt;13), 'Raw Data'!L378, 0)</f>
        <v/>
      </c>
      <c r="N383" s="2">
        <f>IF($A383, 1, 0)</f>
        <v/>
      </c>
      <c r="O383">
        <f>IF(AND('Raw Data'!E378&gt;'Raw Data'!D378, ABS('Raw Data'!E378-'Raw Data'!D378)&lt;14), 'Raw Data'!M378, 0)</f>
        <v/>
      </c>
      <c r="P383" s="2">
        <f>IF($A383, 1, 0)</f>
        <v/>
      </c>
      <c r="Q383">
        <f>IF(AND('Raw Data'!E378&gt;'Raw Data'!D378, ABS('Raw Data'!E378-'Raw Data'!D378)&gt;13), 'Raw Data'!N378, 0)</f>
        <v/>
      </c>
      <c r="R383" s="2">
        <f>IF($A383, 1, 0)</f>
        <v/>
      </c>
      <c r="S383">
        <f>IF(AND('Raw Data'!D378&gt;'Raw Data'!E378, ABS('Raw Data'!E378-'Raw Data'!D378)&gt;7), 'Raw Data'!V378, 0)</f>
        <v/>
      </c>
      <c r="T383" s="2">
        <f>IF($A383, 1, 0)</f>
        <v/>
      </c>
      <c r="U383">
        <f>IF(ABS('Raw Data'!D378-'Raw Data'!E378)&lt;8, 'Raw Data'!W378, 0)</f>
        <v/>
      </c>
      <c r="V383" s="2">
        <f>IF($A383, 1, 0)</f>
        <v/>
      </c>
      <c r="W383">
        <f>IF(AND('Raw Data'!E378&gt;'Raw Data'!D378, ABS('Raw Data'!E378-'Raw Data'!D378)&gt;7), 'Raw Data'!X378, 0)</f>
        <v/>
      </c>
      <c r="X383" s="2">
        <f>IF($A383, 1, 0)</f>
        <v/>
      </c>
      <c r="Y383">
        <f>IF(AND('Raw Data'!D378&gt;'Raw Data'!E378, ABS('Raw Data'!E378-'Raw Data'!D378)&gt;3), 'Raw Data'!Y378, 0)</f>
        <v/>
      </c>
      <c r="Z383" s="2">
        <f>IF($A383, 1, 0)</f>
        <v/>
      </c>
      <c r="AA383">
        <f>IF(ABS('Raw Data'!D378-'Raw Data'!E378)&lt;4, 'Raw Data'!Z378, 0)</f>
        <v/>
      </c>
      <c r="AB383" s="2">
        <f>IF($A383, 1, 0)</f>
        <v/>
      </c>
      <c r="AC383">
        <f>IF(AND('Raw Data'!E378&gt;'Raw Data'!D378, ABS('Raw Data'!E378-'Raw Data'!D378)&gt;7), 'Raw Data'!AA378, 0)</f>
        <v/>
      </c>
      <c r="AD383" s="2">
        <f>IF($A383, 1, 0)</f>
        <v/>
      </c>
      <c r="AE383">
        <f>IF(AND('Raw Data'!D378&gt;9, 'Raw Data'!E378&gt;9), 'Raw Data'!AL378, 0)</f>
        <v/>
      </c>
      <c r="AF383" s="2">
        <f>IF($A383, 1, 0)</f>
        <v/>
      </c>
      <c r="AG383">
        <f>IF(AE383=0, 'Raw Data'!AM378, 0)</f>
        <v/>
      </c>
      <c r="AH383" s="2">
        <f>IF($A383, 1, 0)</f>
        <v/>
      </c>
      <c r="AI383">
        <f>IF(AND('Raw Data'!$D378&gt;14, 'Raw Data'!$E378&gt;14), 'Raw Data'!AN378, 0)</f>
        <v/>
      </c>
      <c r="AJ383" s="2">
        <f>IF($A383, 1, 0)</f>
        <v/>
      </c>
      <c r="AK383">
        <f>IF(AI383=0, 'Raw Data'!AO378, 0)</f>
        <v/>
      </c>
      <c r="AL383" s="2">
        <f>IF($A383, 1, 0)</f>
        <v/>
      </c>
      <c r="AM383">
        <f>IF(AND('Raw Data'!$D378&gt;19, 'Raw Data'!$E378&gt;19), 'Raw Data'!AP378, 0)</f>
        <v/>
      </c>
      <c r="AN383" s="2">
        <f>IF($A383, 1, 0)</f>
        <v/>
      </c>
      <c r="AO383">
        <f>IF(AM383=0, 'Raw Data'!AQ378, 0)</f>
        <v/>
      </c>
      <c r="AP383" s="2">
        <f>IF($A383, 1, 0)</f>
        <v/>
      </c>
      <c r="AQ383">
        <f>IF(AND('Raw Data'!$D378&gt;24, 'Raw Data'!$E378&gt;24), 'Raw Data'!AR378, 0)</f>
        <v/>
      </c>
      <c r="AR383" s="2">
        <f>IF($A383, 1, 0)</f>
        <v/>
      </c>
      <c r="AS383">
        <f>IF(AQ383=0, 'Raw Data'!AS378, 0)</f>
        <v/>
      </c>
      <c r="AT383" s="2">
        <f>IF($A383, 1, 0)</f>
        <v/>
      </c>
      <c r="AU383">
        <f>IF(AND('Raw Data'!$D378&gt;29, 'Raw Data'!$E378&gt;29), 'Raw Data'!AT378, 0)</f>
        <v/>
      </c>
      <c r="AV383" s="2">
        <f>IF($A383, 1, 0)</f>
        <v/>
      </c>
      <c r="AW383">
        <f>IF(AU383=0, 'Raw Data'!AU378, 0)</f>
        <v/>
      </c>
      <c r="AX383" s="2">
        <f>IF($A383, 1, 0)</f>
        <v/>
      </c>
      <c r="AY383">
        <f>IF(ISNUMBER('Raw Data'!D378), IF(_xlfn.XLOOKUP(SMALL('Raw Data'!K378:N378, 1), K383:Q383, K383:Q383, 0)&gt;0, SMALL('Raw Data'!K378:N378, 1), 0), 0)</f>
        <v/>
      </c>
      <c r="AZ383" s="2">
        <f>IF($A383, 1, 0)</f>
        <v/>
      </c>
      <c r="BA383">
        <f>IF(ISNUMBER('Raw Data'!D378), IF(_xlfn.XLOOKUP(SMALL('Raw Data'!K378:N378, 2), K383:Q383, K383:Q383, 0)&gt;0, SMALL('Raw Data'!K378:N378, 2), 0), 0)</f>
        <v/>
      </c>
      <c r="BB383" s="2">
        <f>IF($A383, 1, 0)</f>
        <v/>
      </c>
      <c r="BC383">
        <f>IF(ISNUMBER('Raw Data'!D378), IF(_xlfn.XLOOKUP(SMALL('Raw Data'!K378:N378, 3), K383:Q383, K383:Q383, 0)&gt;0, SMALL('Raw Data'!K378:N378, 3), 0), 0)</f>
        <v/>
      </c>
      <c r="BD383" s="2">
        <f>IF($A383, 1, 0)</f>
        <v/>
      </c>
      <c r="BE383">
        <f>IF(ISNUMBER('Raw Data'!D378), IF(_xlfn.XLOOKUP(SMALL('Raw Data'!K378:N378, 4), K383:Q383, K383:Q383, 0)&gt;0, SMALL('Raw Data'!K378:N378, 4), 0), 0)</f>
        <v/>
      </c>
      <c r="BF383" s="2">
        <f>IF($A383, 1, 0)</f>
        <v/>
      </c>
      <c r="BG383">
        <f>IF(AND('Raw Data'!I378&lt;'Raw Data'!J378, 'Raw Data'!D378&gt;'Raw Data'!E378), 'Raw Data'!I378, IF(AND('Raw Data'!J378&lt;'Raw Data'!I378, 'Raw Data'!E378&gt;'Raw Data'!D378), 'Raw Data'!J378, 0))</f>
        <v/>
      </c>
      <c r="BH383">
        <f>IF(OR(AND('Raw Data'!I378&lt;'Raw Data'!J378, 'Raw Data'!I378&gt;BH$1), AND('Raw Data'!J378&lt;'Raw Data'!I378, 'Raw Data'!J378&gt;BH$1)), 1, 0)</f>
        <v/>
      </c>
      <c r="BI383">
        <f>IF(AND(BH383, ABS('Raw Data'!D378-'Raw Data'!E378)&lt;4), 'Raw Data'!Z378, 0)</f>
        <v/>
      </c>
      <c r="BJ383">
        <f>IF('Raw Data'!F378&gt;Analysis!BJ$1, 1, 0)</f>
        <v/>
      </c>
      <c r="BK383">
        <f>IF(BJ383, AQ383, 0)</f>
        <v/>
      </c>
      <c r="BL383">
        <f>IF(AND('Raw Data'!F378&lt;Analysis!BL$1, ISBLANK('Raw Data'!F378)=FALSE), 1, 0)</f>
        <v/>
      </c>
      <c r="BM383">
        <f>IF(BL383, AS383, 0)</f>
        <v/>
      </c>
      <c r="BN383">
        <f>IF(AND('Raw Data'!F378&lt;Analysis!BN$1, ISBLANK('Raw Data'!F378)=FALSE), 1, 0)</f>
        <v/>
      </c>
      <c r="BO383">
        <f>IF(BN383, AI383, 0)</f>
        <v/>
      </c>
    </row>
    <row r="384">
      <c r="A384" s="2">
        <f>'Raw Data'!A379</f>
        <v/>
      </c>
      <c r="B384" s="2">
        <f>IF(A384, 1, 0)</f>
        <v/>
      </c>
      <c r="C384">
        <f>IF('Raw Data'!D379&lt;'Raw Data'!E379, 'Raw Data'!J379, 0)</f>
        <v/>
      </c>
      <c r="D384" s="2">
        <f>IF(A384, 1, 0)</f>
        <v/>
      </c>
      <c r="E384">
        <f>IF('Raw Data'!D379&gt;'Raw Data'!E379, 'Raw Data'!I379, 0)</f>
        <v/>
      </c>
      <c r="F384" s="2">
        <f>IF('Raw Data'!F379&gt;0, 1, 0)</f>
        <v/>
      </c>
      <c r="G384">
        <f>IF(SUM('Raw Data'!D379:E379)&lt;'Raw Data'!F379, 'Raw Data'!H379, 0)</f>
        <v/>
      </c>
      <c r="H384">
        <f>IF('Raw Data'!F379&gt;0, 1, 0)</f>
        <v/>
      </c>
      <c r="I384">
        <f>IF(SUM('Raw Data'!D379:E379)&gt;'Raw Data'!F379, 'Raw Data'!G379, 0)</f>
        <v/>
      </c>
      <c r="J384" s="2">
        <f>IF($A384, 1, 0)</f>
        <v/>
      </c>
      <c r="K384">
        <f>IF(AND('Raw Data'!D379&gt;'Raw Data'!E379, ABS('Raw Data'!D379-'Raw Data'!E379)&lt;14), 'Raw Data'!K379, 0)</f>
        <v/>
      </c>
      <c r="L384" s="2">
        <f>IF($A384, 1, 0)</f>
        <v/>
      </c>
      <c r="M384">
        <f>IF(AND('Raw Data'!D379&gt;'Raw Data'!E379, ABS('Raw Data'!D379-'Raw Data'!E379)&gt;13), 'Raw Data'!L379, 0)</f>
        <v/>
      </c>
      <c r="N384" s="2">
        <f>IF($A384, 1, 0)</f>
        <v/>
      </c>
      <c r="O384">
        <f>IF(AND('Raw Data'!E379&gt;'Raw Data'!D379, ABS('Raw Data'!E379-'Raw Data'!D379)&lt;14), 'Raw Data'!M379, 0)</f>
        <v/>
      </c>
      <c r="P384" s="2">
        <f>IF($A384, 1, 0)</f>
        <v/>
      </c>
      <c r="Q384">
        <f>IF(AND('Raw Data'!E379&gt;'Raw Data'!D379, ABS('Raw Data'!E379-'Raw Data'!D379)&gt;13), 'Raw Data'!N379, 0)</f>
        <v/>
      </c>
      <c r="R384" s="2">
        <f>IF($A384, 1, 0)</f>
        <v/>
      </c>
      <c r="S384">
        <f>IF(AND('Raw Data'!D379&gt;'Raw Data'!E379, ABS('Raw Data'!E379-'Raw Data'!D379)&gt;7), 'Raw Data'!V379, 0)</f>
        <v/>
      </c>
      <c r="T384" s="2">
        <f>IF($A384, 1, 0)</f>
        <v/>
      </c>
      <c r="U384">
        <f>IF(ABS('Raw Data'!D379-'Raw Data'!E379)&lt;8, 'Raw Data'!W379, 0)</f>
        <v/>
      </c>
      <c r="V384" s="2">
        <f>IF($A384, 1, 0)</f>
        <v/>
      </c>
      <c r="W384">
        <f>IF(AND('Raw Data'!E379&gt;'Raw Data'!D379, ABS('Raw Data'!E379-'Raw Data'!D379)&gt;7), 'Raw Data'!X379, 0)</f>
        <v/>
      </c>
      <c r="X384" s="2">
        <f>IF($A384, 1, 0)</f>
        <v/>
      </c>
      <c r="Y384">
        <f>IF(AND('Raw Data'!D379&gt;'Raw Data'!E379, ABS('Raw Data'!E379-'Raw Data'!D379)&gt;3), 'Raw Data'!Y379, 0)</f>
        <v/>
      </c>
      <c r="Z384" s="2">
        <f>IF($A384, 1, 0)</f>
        <v/>
      </c>
      <c r="AA384">
        <f>IF(ABS('Raw Data'!D379-'Raw Data'!E379)&lt;4, 'Raw Data'!Z379, 0)</f>
        <v/>
      </c>
      <c r="AB384" s="2">
        <f>IF($A384, 1, 0)</f>
        <v/>
      </c>
      <c r="AC384">
        <f>IF(AND('Raw Data'!E379&gt;'Raw Data'!D379, ABS('Raw Data'!E379-'Raw Data'!D379)&gt;7), 'Raw Data'!AA379, 0)</f>
        <v/>
      </c>
      <c r="AD384" s="2">
        <f>IF($A384, 1, 0)</f>
        <v/>
      </c>
      <c r="AE384">
        <f>IF(AND('Raw Data'!D379&gt;9, 'Raw Data'!E379&gt;9), 'Raw Data'!AL379, 0)</f>
        <v/>
      </c>
      <c r="AF384" s="2">
        <f>IF($A384, 1, 0)</f>
        <v/>
      </c>
      <c r="AG384">
        <f>IF(AE384=0, 'Raw Data'!AM379, 0)</f>
        <v/>
      </c>
      <c r="AH384" s="2">
        <f>IF($A384, 1, 0)</f>
        <v/>
      </c>
      <c r="AI384">
        <f>IF(AND('Raw Data'!$D379&gt;14, 'Raw Data'!$E379&gt;14), 'Raw Data'!AN379, 0)</f>
        <v/>
      </c>
      <c r="AJ384" s="2">
        <f>IF($A384, 1, 0)</f>
        <v/>
      </c>
      <c r="AK384">
        <f>IF(AI384=0, 'Raw Data'!AO379, 0)</f>
        <v/>
      </c>
      <c r="AL384" s="2">
        <f>IF($A384, 1, 0)</f>
        <v/>
      </c>
      <c r="AM384">
        <f>IF(AND('Raw Data'!$D379&gt;19, 'Raw Data'!$E379&gt;19), 'Raw Data'!AP379, 0)</f>
        <v/>
      </c>
      <c r="AN384" s="2">
        <f>IF($A384, 1, 0)</f>
        <v/>
      </c>
      <c r="AO384">
        <f>IF(AM384=0, 'Raw Data'!AQ379, 0)</f>
        <v/>
      </c>
      <c r="AP384" s="2">
        <f>IF($A384, 1, 0)</f>
        <v/>
      </c>
      <c r="AQ384">
        <f>IF(AND('Raw Data'!$D379&gt;24, 'Raw Data'!$E379&gt;24), 'Raw Data'!AR379, 0)</f>
        <v/>
      </c>
      <c r="AR384" s="2">
        <f>IF($A384, 1, 0)</f>
        <v/>
      </c>
      <c r="AS384">
        <f>IF(AQ384=0, 'Raw Data'!AS379, 0)</f>
        <v/>
      </c>
      <c r="AT384" s="2">
        <f>IF($A384, 1, 0)</f>
        <v/>
      </c>
      <c r="AU384">
        <f>IF(AND('Raw Data'!$D379&gt;29, 'Raw Data'!$E379&gt;29), 'Raw Data'!AT379, 0)</f>
        <v/>
      </c>
      <c r="AV384" s="2">
        <f>IF($A384, 1, 0)</f>
        <v/>
      </c>
      <c r="AW384">
        <f>IF(AU384=0, 'Raw Data'!AU379, 0)</f>
        <v/>
      </c>
      <c r="AX384" s="2">
        <f>IF($A384, 1, 0)</f>
        <v/>
      </c>
      <c r="AY384">
        <f>IF(ISNUMBER('Raw Data'!D379), IF(_xlfn.XLOOKUP(SMALL('Raw Data'!K379:N379, 1), K384:Q384, K384:Q384, 0)&gt;0, SMALL('Raw Data'!K379:N379, 1), 0), 0)</f>
        <v/>
      </c>
      <c r="AZ384" s="2">
        <f>IF($A384, 1, 0)</f>
        <v/>
      </c>
      <c r="BA384">
        <f>IF(ISNUMBER('Raw Data'!D379), IF(_xlfn.XLOOKUP(SMALL('Raw Data'!K379:N379, 2), K384:Q384, K384:Q384, 0)&gt;0, SMALL('Raw Data'!K379:N379, 2), 0), 0)</f>
        <v/>
      </c>
      <c r="BB384" s="2">
        <f>IF($A384, 1, 0)</f>
        <v/>
      </c>
      <c r="BC384">
        <f>IF(ISNUMBER('Raw Data'!D379), IF(_xlfn.XLOOKUP(SMALL('Raw Data'!K379:N379, 3), K384:Q384, K384:Q384, 0)&gt;0, SMALL('Raw Data'!K379:N379, 3), 0), 0)</f>
        <v/>
      </c>
      <c r="BD384" s="2">
        <f>IF($A384, 1, 0)</f>
        <v/>
      </c>
      <c r="BE384">
        <f>IF(ISNUMBER('Raw Data'!D379), IF(_xlfn.XLOOKUP(SMALL('Raw Data'!K379:N379, 4), K384:Q384, K384:Q384, 0)&gt;0, SMALL('Raw Data'!K379:N379, 4), 0), 0)</f>
        <v/>
      </c>
      <c r="BF384" s="2">
        <f>IF($A384, 1, 0)</f>
        <v/>
      </c>
      <c r="BG384">
        <f>IF(AND('Raw Data'!I379&lt;'Raw Data'!J379, 'Raw Data'!D379&gt;'Raw Data'!E379), 'Raw Data'!I379, IF(AND('Raw Data'!J379&lt;'Raw Data'!I379, 'Raw Data'!E379&gt;'Raw Data'!D379), 'Raw Data'!J379, 0))</f>
        <v/>
      </c>
      <c r="BH384">
        <f>IF(OR(AND('Raw Data'!I379&lt;'Raw Data'!J379, 'Raw Data'!I379&gt;BH$1), AND('Raw Data'!J379&lt;'Raw Data'!I379, 'Raw Data'!J379&gt;BH$1)), 1, 0)</f>
        <v/>
      </c>
      <c r="BI384">
        <f>IF(AND(BH384, ABS('Raw Data'!D379-'Raw Data'!E379)&lt;4), 'Raw Data'!Z379, 0)</f>
        <v/>
      </c>
      <c r="BJ384">
        <f>IF('Raw Data'!F379&gt;Analysis!BJ$1, 1, 0)</f>
        <v/>
      </c>
      <c r="BK384">
        <f>IF(BJ384, AQ384, 0)</f>
        <v/>
      </c>
      <c r="BL384">
        <f>IF(AND('Raw Data'!F379&lt;Analysis!BL$1, ISBLANK('Raw Data'!F379)=FALSE), 1, 0)</f>
        <v/>
      </c>
      <c r="BM384">
        <f>IF(BL384, AS384, 0)</f>
        <v/>
      </c>
      <c r="BN384">
        <f>IF(AND('Raw Data'!F379&lt;Analysis!BN$1, ISBLANK('Raw Data'!F379)=FALSE), 1, 0)</f>
        <v/>
      </c>
      <c r="BO384">
        <f>IF(BN384, AI384, 0)</f>
        <v/>
      </c>
    </row>
    <row r="385">
      <c r="A385" s="2">
        <f>'Raw Data'!A380</f>
        <v/>
      </c>
      <c r="B385" s="2">
        <f>IF(A385, 1, 0)</f>
        <v/>
      </c>
      <c r="C385">
        <f>IF('Raw Data'!D380&lt;'Raw Data'!E380, 'Raw Data'!J380, 0)</f>
        <v/>
      </c>
      <c r="D385" s="2">
        <f>IF(A385, 1, 0)</f>
        <v/>
      </c>
      <c r="E385">
        <f>IF('Raw Data'!D380&gt;'Raw Data'!E380, 'Raw Data'!I380, 0)</f>
        <v/>
      </c>
      <c r="F385" s="2">
        <f>IF('Raw Data'!F380&gt;0, 1, 0)</f>
        <v/>
      </c>
      <c r="G385">
        <f>IF(SUM('Raw Data'!D380:E380)&lt;'Raw Data'!F380, 'Raw Data'!H380, 0)</f>
        <v/>
      </c>
      <c r="H385">
        <f>IF('Raw Data'!F380&gt;0, 1, 0)</f>
        <v/>
      </c>
      <c r="I385">
        <f>IF(SUM('Raw Data'!D380:E380)&gt;'Raw Data'!F380, 'Raw Data'!G380, 0)</f>
        <v/>
      </c>
      <c r="J385" s="2">
        <f>IF($A385, 1, 0)</f>
        <v/>
      </c>
      <c r="K385">
        <f>IF(AND('Raw Data'!D380&gt;'Raw Data'!E380, ABS('Raw Data'!D380-'Raw Data'!E380)&lt;14), 'Raw Data'!K380, 0)</f>
        <v/>
      </c>
      <c r="L385" s="2">
        <f>IF($A385, 1, 0)</f>
        <v/>
      </c>
      <c r="M385">
        <f>IF(AND('Raw Data'!D380&gt;'Raw Data'!E380, ABS('Raw Data'!D380-'Raw Data'!E380)&gt;13), 'Raw Data'!L380, 0)</f>
        <v/>
      </c>
      <c r="N385" s="2">
        <f>IF($A385, 1, 0)</f>
        <v/>
      </c>
      <c r="O385">
        <f>IF(AND('Raw Data'!E380&gt;'Raw Data'!D380, ABS('Raw Data'!E380-'Raw Data'!D380)&lt;14), 'Raw Data'!M380, 0)</f>
        <v/>
      </c>
      <c r="P385" s="2">
        <f>IF($A385, 1, 0)</f>
        <v/>
      </c>
      <c r="Q385">
        <f>IF(AND('Raw Data'!E380&gt;'Raw Data'!D380, ABS('Raw Data'!E380-'Raw Data'!D380)&gt;13), 'Raw Data'!N380, 0)</f>
        <v/>
      </c>
      <c r="R385" s="2">
        <f>IF($A385, 1, 0)</f>
        <v/>
      </c>
      <c r="S385">
        <f>IF(AND('Raw Data'!D380&gt;'Raw Data'!E380, ABS('Raw Data'!E380-'Raw Data'!D380)&gt;7), 'Raw Data'!V380, 0)</f>
        <v/>
      </c>
      <c r="T385" s="2">
        <f>IF($A385, 1, 0)</f>
        <v/>
      </c>
      <c r="U385">
        <f>IF(ABS('Raw Data'!D380-'Raw Data'!E380)&lt;8, 'Raw Data'!W380, 0)</f>
        <v/>
      </c>
      <c r="V385" s="2">
        <f>IF($A385, 1, 0)</f>
        <v/>
      </c>
      <c r="W385">
        <f>IF(AND('Raw Data'!E380&gt;'Raw Data'!D380, ABS('Raw Data'!E380-'Raw Data'!D380)&gt;7), 'Raw Data'!X380, 0)</f>
        <v/>
      </c>
      <c r="X385" s="2">
        <f>IF($A385, 1, 0)</f>
        <v/>
      </c>
      <c r="Y385">
        <f>IF(AND('Raw Data'!D380&gt;'Raw Data'!E380, ABS('Raw Data'!E380-'Raw Data'!D380)&gt;3), 'Raw Data'!Y380, 0)</f>
        <v/>
      </c>
      <c r="Z385" s="2">
        <f>IF($A385, 1, 0)</f>
        <v/>
      </c>
      <c r="AA385">
        <f>IF(ABS('Raw Data'!D380-'Raw Data'!E380)&lt;4, 'Raw Data'!Z380, 0)</f>
        <v/>
      </c>
      <c r="AB385" s="2">
        <f>IF($A385, 1, 0)</f>
        <v/>
      </c>
      <c r="AC385">
        <f>IF(AND('Raw Data'!E380&gt;'Raw Data'!D380, ABS('Raw Data'!E380-'Raw Data'!D380)&gt;7), 'Raw Data'!AA380, 0)</f>
        <v/>
      </c>
      <c r="AD385" s="2">
        <f>IF($A385, 1, 0)</f>
        <v/>
      </c>
      <c r="AE385">
        <f>IF(AND('Raw Data'!D380&gt;9, 'Raw Data'!E380&gt;9), 'Raw Data'!AL380, 0)</f>
        <v/>
      </c>
      <c r="AF385" s="2">
        <f>IF($A385, 1, 0)</f>
        <v/>
      </c>
      <c r="AG385">
        <f>IF(AE385=0, 'Raw Data'!AM380, 0)</f>
        <v/>
      </c>
      <c r="AH385" s="2">
        <f>IF($A385, 1, 0)</f>
        <v/>
      </c>
      <c r="AI385">
        <f>IF(AND('Raw Data'!$D380&gt;14, 'Raw Data'!$E380&gt;14), 'Raw Data'!AN380, 0)</f>
        <v/>
      </c>
      <c r="AJ385" s="2">
        <f>IF($A385, 1, 0)</f>
        <v/>
      </c>
      <c r="AK385">
        <f>IF(AI385=0, 'Raw Data'!AO380, 0)</f>
        <v/>
      </c>
      <c r="AL385" s="2">
        <f>IF($A385, 1, 0)</f>
        <v/>
      </c>
      <c r="AM385">
        <f>IF(AND('Raw Data'!$D380&gt;19, 'Raw Data'!$E380&gt;19), 'Raw Data'!AP380, 0)</f>
        <v/>
      </c>
      <c r="AN385" s="2">
        <f>IF($A385, 1, 0)</f>
        <v/>
      </c>
      <c r="AO385">
        <f>IF(AM385=0, 'Raw Data'!AQ380, 0)</f>
        <v/>
      </c>
      <c r="AP385" s="2">
        <f>IF($A385, 1, 0)</f>
        <v/>
      </c>
      <c r="AQ385">
        <f>IF(AND('Raw Data'!$D380&gt;24, 'Raw Data'!$E380&gt;24), 'Raw Data'!AR380, 0)</f>
        <v/>
      </c>
      <c r="AR385" s="2">
        <f>IF($A385, 1, 0)</f>
        <v/>
      </c>
      <c r="AS385">
        <f>IF(AQ385=0, 'Raw Data'!AS380, 0)</f>
        <v/>
      </c>
      <c r="AT385" s="2">
        <f>IF($A385, 1, 0)</f>
        <v/>
      </c>
      <c r="AU385">
        <f>IF(AND('Raw Data'!$D380&gt;29, 'Raw Data'!$E380&gt;29), 'Raw Data'!AT380, 0)</f>
        <v/>
      </c>
      <c r="AV385" s="2">
        <f>IF($A385, 1, 0)</f>
        <v/>
      </c>
      <c r="AW385">
        <f>IF(AU385=0, 'Raw Data'!AU380, 0)</f>
        <v/>
      </c>
      <c r="AX385" s="2">
        <f>IF($A385, 1, 0)</f>
        <v/>
      </c>
      <c r="AY385">
        <f>IF(ISNUMBER('Raw Data'!D380), IF(_xlfn.XLOOKUP(SMALL('Raw Data'!K380:N380, 1), K385:Q385, K385:Q385, 0)&gt;0, SMALL('Raw Data'!K380:N380, 1), 0), 0)</f>
        <v/>
      </c>
      <c r="AZ385" s="2">
        <f>IF($A385, 1, 0)</f>
        <v/>
      </c>
      <c r="BA385">
        <f>IF(ISNUMBER('Raw Data'!D380), IF(_xlfn.XLOOKUP(SMALL('Raw Data'!K380:N380, 2), K385:Q385, K385:Q385, 0)&gt;0, SMALL('Raw Data'!K380:N380, 2), 0), 0)</f>
        <v/>
      </c>
      <c r="BB385" s="2">
        <f>IF($A385, 1, 0)</f>
        <v/>
      </c>
      <c r="BC385">
        <f>IF(ISNUMBER('Raw Data'!D380), IF(_xlfn.XLOOKUP(SMALL('Raw Data'!K380:N380, 3), K385:Q385, K385:Q385, 0)&gt;0, SMALL('Raw Data'!K380:N380, 3), 0), 0)</f>
        <v/>
      </c>
      <c r="BD385" s="2">
        <f>IF($A385, 1, 0)</f>
        <v/>
      </c>
      <c r="BE385">
        <f>IF(ISNUMBER('Raw Data'!D380), IF(_xlfn.XLOOKUP(SMALL('Raw Data'!K380:N380, 4), K385:Q385, K385:Q385, 0)&gt;0, SMALL('Raw Data'!K380:N380, 4), 0), 0)</f>
        <v/>
      </c>
      <c r="BF385" s="2">
        <f>IF($A385, 1, 0)</f>
        <v/>
      </c>
      <c r="BG385">
        <f>IF(AND('Raw Data'!I380&lt;'Raw Data'!J380, 'Raw Data'!D380&gt;'Raw Data'!E380), 'Raw Data'!I380, IF(AND('Raw Data'!J380&lt;'Raw Data'!I380, 'Raw Data'!E380&gt;'Raw Data'!D380), 'Raw Data'!J380, 0))</f>
        <v/>
      </c>
      <c r="BH385">
        <f>IF(OR(AND('Raw Data'!I380&lt;'Raw Data'!J380, 'Raw Data'!I380&gt;BH$1), AND('Raw Data'!J380&lt;'Raw Data'!I380, 'Raw Data'!J380&gt;BH$1)), 1, 0)</f>
        <v/>
      </c>
      <c r="BI385">
        <f>IF(AND(BH385, ABS('Raw Data'!D380-'Raw Data'!E380)&lt;4), 'Raw Data'!Z380, 0)</f>
        <v/>
      </c>
      <c r="BJ385">
        <f>IF('Raw Data'!F380&gt;Analysis!BJ$1, 1, 0)</f>
        <v/>
      </c>
      <c r="BK385">
        <f>IF(BJ385, AQ385, 0)</f>
        <v/>
      </c>
      <c r="BL385">
        <f>IF(AND('Raw Data'!F380&lt;Analysis!BL$1, ISBLANK('Raw Data'!F380)=FALSE), 1, 0)</f>
        <v/>
      </c>
      <c r="BM385">
        <f>IF(BL385, AS385, 0)</f>
        <v/>
      </c>
      <c r="BN385">
        <f>IF(AND('Raw Data'!F380&lt;Analysis!BN$1, ISBLANK('Raw Data'!F380)=FALSE), 1, 0)</f>
        <v/>
      </c>
      <c r="BO385">
        <f>IF(BN385, AI385, 0)</f>
        <v/>
      </c>
    </row>
    <row r="386">
      <c r="A386" s="2">
        <f>'Raw Data'!A381</f>
        <v/>
      </c>
      <c r="B386" s="2">
        <f>IF(A386, 1, 0)</f>
        <v/>
      </c>
      <c r="C386">
        <f>IF('Raw Data'!D381&lt;'Raw Data'!E381, 'Raw Data'!J381, 0)</f>
        <v/>
      </c>
      <c r="D386" s="2">
        <f>IF(A386, 1, 0)</f>
        <v/>
      </c>
      <c r="E386">
        <f>IF('Raw Data'!D381&gt;'Raw Data'!E381, 'Raw Data'!I381, 0)</f>
        <v/>
      </c>
      <c r="F386" s="2">
        <f>IF('Raw Data'!F381&gt;0, 1, 0)</f>
        <v/>
      </c>
      <c r="G386">
        <f>IF(SUM('Raw Data'!D381:E381)&lt;'Raw Data'!F381, 'Raw Data'!H381, 0)</f>
        <v/>
      </c>
      <c r="H386">
        <f>IF('Raw Data'!F381&gt;0, 1, 0)</f>
        <v/>
      </c>
      <c r="I386">
        <f>IF(SUM('Raw Data'!D381:E381)&gt;'Raw Data'!F381, 'Raw Data'!G381, 0)</f>
        <v/>
      </c>
      <c r="J386" s="2">
        <f>IF($A386, 1, 0)</f>
        <v/>
      </c>
      <c r="K386">
        <f>IF(AND('Raw Data'!D381&gt;'Raw Data'!E381, ABS('Raw Data'!D381-'Raw Data'!E381)&lt;14), 'Raw Data'!K381, 0)</f>
        <v/>
      </c>
      <c r="L386" s="2">
        <f>IF($A386, 1, 0)</f>
        <v/>
      </c>
      <c r="M386">
        <f>IF(AND('Raw Data'!D381&gt;'Raw Data'!E381, ABS('Raw Data'!D381-'Raw Data'!E381)&gt;13), 'Raw Data'!L381, 0)</f>
        <v/>
      </c>
      <c r="N386" s="2">
        <f>IF($A386, 1, 0)</f>
        <v/>
      </c>
      <c r="O386">
        <f>IF(AND('Raw Data'!E381&gt;'Raw Data'!D381, ABS('Raw Data'!E381-'Raw Data'!D381)&lt;14), 'Raw Data'!M381, 0)</f>
        <v/>
      </c>
      <c r="P386" s="2">
        <f>IF($A386, 1, 0)</f>
        <v/>
      </c>
      <c r="Q386">
        <f>IF(AND('Raw Data'!E381&gt;'Raw Data'!D381, ABS('Raw Data'!E381-'Raw Data'!D381)&gt;13), 'Raw Data'!N381, 0)</f>
        <v/>
      </c>
      <c r="R386" s="2">
        <f>IF($A386, 1, 0)</f>
        <v/>
      </c>
      <c r="S386">
        <f>IF(AND('Raw Data'!D381&gt;'Raw Data'!E381, ABS('Raw Data'!E381-'Raw Data'!D381)&gt;7), 'Raw Data'!V381, 0)</f>
        <v/>
      </c>
      <c r="T386" s="2">
        <f>IF($A386, 1, 0)</f>
        <v/>
      </c>
      <c r="U386">
        <f>IF(ABS('Raw Data'!D381-'Raw Data'!E381)&lt;8, 'Raw Data'!W381, 0)</f>
        <v/>
      </c>
      <c r="V386" s="2">
        <f>IF($A386, 1, 0)</f>
        <v/>
      </c>
      <c r="W386">
        <f>IF(AND('Raw Data'!E381&gt;'Raw Data'!D381, ABS('Raw Data'!E381-'Raw Data'!D381)&gt;7), 'Raw Data'!X381, 0)</f>
        <v/>
      </c>
      <c r="X386" s="2">
        <f>IF($A386, 1, 0)</f>
        <v/>
      </c>
      <c r="Y386">
        <f>IF(AND('Raw Data'!D381&gt;'Raw Data'!E381, ABS('Raw Data'!E381-'Raw Data'!D381)&gt;3), 'Raw Data'!Y381, 0)</f>
        <v/>
      </c>
      <c r="Z386" s="2">
        <f>IF($A386, 1, 0)</f>
        <v/>
      </c>
      <c r="AA386">
        <f>IF(ABS('Raw Data'!D381-'Raw Data'!E381)&lt;4, 'Raw Data'!Z381, 0)</f>
        <v/>
      </c>
      <c r="AB386" s="2">
        <f>IF($A386, 1, 0)</f>
        <v/>
      </c>
      <c r="AC386">
        <f>IF(AND('Raw Data'!E381&gt;'Raw Data'!D381, ABS('Raw Data'!E381-'Raw Data'!D381)&gt;7), 'Raw Data'!AA381, 0)</f>
        <v/>
      </c>
      <c r="AD386" s="2">
        <f>IF($A386, 1, 0)</f>
        <v/>
      </c>
      <c r="AE386">
        <f>IF(AND('Raw Data'!D381&gt;9, 'Raw Data'!E381&gt;9), 'Raw Data'!AL381, 0)</f>
        <v/>
      </c>
      <c r="AF386" s="2">
        <f>IF($A386, 1, 0)</f>
        <v/>
      </c>
      <c r="AG386">
        <f>IF(AE386=0, 'Raw Data'!AM381, 0)</f>
        <v/>
      </c>
      <c r="AH386" s="2">
        <f>IF($A386, 1, 0)</f>
        <v/>
      </c>
      <c r="AI386">
        <f>IF(AND('Raw Data'!$D381&gt;14, 'Raw Data'!$E381&gt;14), 'Raw Data'!AN381, 0)</f>
        <v/>
      </c>
      <c r="AJ386" s="2">
        <f>IF($A386, 1, 0)</f>
        <v/>
      </c>
      <c r="AK386">
        <f>IF(AI386=0, 'Raw Data'!AO381, 0)</f>
        <v/>
      </c>
      <c r="AL386" s="2">
        <f>IF($A386, 1, 0)</f>
        <v/>
      </c>
      <c r="AM386">
        <f>IF(AND('Raw Data'!$D381&gt;19, 'Raw Data'!$E381&gt;19), 'Raw Data'!AP381, 0)</f>
        <v/>
      </c>
      <c r="AN386" s="2">
        <f>IF($A386, 1, 0)</f>
        <v/>
      </c>
      <c r="AO386">
        <f>IF(AM386=0, 'Raw Data'!AQ381, 0)</f>
        <v/>
      </c>
      <c r="AP386" s="2">
        <f>IF($A386, 1, 0)</f>
        <v/>
      </c>
      <c r="AQ386">
        <f>IF(AND('Raw Data'!$D381&gt;24, 'Raw Data'!$E381&gt;24), 'Raw Data'!AR381, 0)</f>
        <v/>
      </c>
      <c r="AR386" s="2">
        <f>IF($A386, 1, 0)</f>
        <v/>
      </c>
      <c r="AS386">
        <f>IF(AQ386=0, 'Raw Data'!AS381, 0)</f>
        <v/>
      </c>
      <c r="AT386" s="2">
        <f>IF($A386, 1, 0)</f>
        <v/>
      </c>
      <c r="AU386">
        <f>IF(AND('Raw Data'!$D381&gt;29, 'Raw Data'!$E381&gt;29), 'Raw Data'!AT381, 0)</f>
        <v/>
      </c>
      <c r="AV386" s="2">
        <f>IF($A386, 1, 0)</f>
        <v/>
      </c>
      <c r="AW386">
        <f>IF(AU386=0, 'Raw Data'!AU381, 0)</f>
        <v/>
      </c>
      <c r="AX386" s="2">
        <f>IF($A386, 1, 0)</f>
        <v/>
      </c>
      <c r="AY386">
        <f>IF(ISNUMBER('Raw Data'!D381), IF(_xlfn.XLOOKUP(SMALL('Raw Data'!K381:N381, 1), K386:Q386, K386:Q386, 0)&gt;0, SMALL('Raw Data'!K381:N381, 1), 0), 0)</f>
        <v/>
      </c>
      <c r="AZ386" s="2">
        <f>IF($A386, 1, 0)</f>
        <v/>
      </c>
      <c r="BA386">
        <f>IF(ISNUMBER('Raw Data'!D381), IF(_xlfn.XLOOKUP(SMALL('Raw Data'!K381:N381, 2), K386:Q386, K386:Q386, 0)&gt;0, SMALL('Raw Data'!K381:N381, 2), 0), 0)</f>
        <v/>
      </c>
      <c r="BB386" s="2">
        <f>IF($A386, 1, 0)</f>
        <v/>
      </c>
      <c r="BC386">
        <f>IF(ISNUMBER('Raw Data'!D381), IF(_xlfn.XLOOKUP(SMALL('Raw Data'!K381:N381, 3), K386:Q386, K386:Q386, 0)&gt;0, SMALL('Raw Data'!K381:N381, 3), 0), 0)</f>
        <v/>
      </c>
      <c r="BD386" s="2">
        <f>IF($A386, 1, 0)</f>
        <v/>
      </c>
      <c r="BE386">
        <f>IF(ISNUMBER('Raw Data'!D381), IF(_xlfn.XLOOKUP(SMALL('Raw Data'!K381:N381, 4), K386:Q386, K386:Q386, 0)&gt;0, SMALL('Raw Data'!K381:N381, 4), 0), 0)</f>
        <v/>
      </c>
      <c r="BF386" s="2">
        <f>IF($A386, 1, 0)</f>
        <v/>
      </c>
      <c r="BG386">
        <f>IF(AND('Raw Data'!I381&lt;'Raw Data'!J381, 'Raw Data'!D381&gt;'Raw Data'!E381), 'Raw Data'!I381, IF(AND('Raw Data'!J381&lt;'Raw Data'!I381, 'Raw Data'!E381&gt;'Raw Data'!D381), 'Raw Data'!J381, 0))</f>
        <v/>
      </c>
      <c r="BH386">
        <f>IF(OR(AND('Raw Data'!I381&lt;'Raw Data'!J381, 'Raw Data'!I381&gt;BH$1), AND('Raw Data'!J381&lt;'Raw Data'!I381, 'Raw Data'!J381&gt;BH$1)), 1, 0)</f>
        <v/>
      </c>
      <c r="BI386">
        <f>IF(AND(BH386, ABS('Raw Data'!D381-'Raw Data'!E381)&lt;4), 'Raw Data'!Z381, 0)</f>
        <v/>
      </c>
      <c r="BJ386">
        <f>IF('Raw Data'!F381&gt;Analysis!BJ$1, 1, 0)</f>
        <v/>
      </c>
      <c r="BK386">
        <f>IF(BJ386, AQ386, 0)</f>
        <v/>
      </c>
      <c r="BL386">
        <f>IF(AND('Raw Data'!F381&lt;Analysis!BL$1, ISBLANK('Raw Data'!F381)=FALSE), 1, 0)</f>
        <v/>
      </c>
      <c r="BM386">
        <f>IF(BL386, AS386, 0)</f>
        <v/>
      </c>
      <c r="BN386">
        <f>IF(AND('Raw Data'!F381&lt;Analysis!BN$1, ISBLANK('Raw Data'!F381)=FALSE), 1, 0)</f>
        <v/>
      </c>
      <c r="BO386">
        <f>IF(BN386, AI386, 0)</f>
        <v/>
      </c>
    </row>
    <row r="387">
      <c r="A387" s="2">
        <f>'Raw Data'!A382</f>
        <v/>
      </c>
      <c r="B387" s="2">
        <f>IF(A387, 1, 0)</f>
        <v/>
      </c>
      <c r="C387">
        <f>IF('Raw Data'!D382&lt;'Raw Data'!E382, 'Raw Data'!J382, 0)</f>
        <v/>
      </c>
      <c r="D387" s="2">
        <f>IF(A387, 1, 0)</f>
        <v/>
      </c>
      <c r="E387">
        <f>IF('Raw Data'!D382&gt;'Raw Data'!E382, 'Raw Data'!I382, 0)</f>
        <v/>
      </c>
      <c r="F387" s="2">
        <f>IF('Raw Data'!F382&gt;0, 1, 0)</f>
        <v/>
      </c>
      <c r="G387">
        <f>IF(SUM('Raw Data'!D382:E382)&lt;'Raw Data'!F382, 'Raw Data'!H382, 0)</f>
        <v/>
      </c>
      <c r="H387">
        <f>IF('Raw Data'!F382&gt;0, 1, 0)</f>
        <v/>
      </c>
      <c r="I387">
        <f>IF(SUM('Raw Data'!D382:E382)&gt;'Raw Data'!F382, 'Raw Data'!G382, 0)</f>
        <v/>
      </c>
      <c r="J387" s="2">
        <f>IF($A387, 1, 0)</f>
        <v/>
      </c>
      <c r="K387">
        <f>IF(AND('Raw Data'!D382&gt;'Raw Data'!E382, ABS('Raw Data'!D382-'Raw Data'!E382)&lt;14), 'Raw Data'!K382, 0)</f>
        <v/>
      </c>
      <c r="L387" s="2">
        <f>IF($A387, 1, 0)</f>
        <v/>
      </c>
      <c r="M387">
        <f>IF(AND('Raw Data'!D382&gt;'Raw Data'!E382, ABS('Raw Data'!D382-'Raw Data'!E382)&gt;13), 'Raw Data'!L382, 0)</f>
        <v/>
      </c>
      <c r="N387" s="2">
        <f>IF($A387, 1, 0)</f>
        <v/>
      </c>
      <c r="O387">
        <f>IF(AND('Raw Data'!E382&gt;'Raw Data'!D382, ABS('Raw Data'!E382-'Raw Data'!D382)&lt;14), 'Raw Data'!M382, 0)</f>
        <v/>
      </c>
      <c r="P387" s="2">
        <f>IF($A387, 1, 0)</f>
        <v/>
      </c>
      <c r="Q387">
        <f>IF(AND('Raw Data'!E382&gt;'Raw Data'!D382, ABS('Raw Data'!E382-'Raw Data'!D382)&gt;13), 'Raw Data'!N382, 0)</f>
        <v/>
      </c>
      <c r="R387" s="2">
        <f>IF($A387, 1, 0)</f>
        <v/>
      </c>
      <c r="S387">
        <f>IF(AND('Raw Data'!D382&gt;'Raw Data'!E382, ABS('Raw Data'!E382-'Raw Data'!D382)&gt;7), 'Raw Data'!V382, 0)</f>
        <v/>
      </c>
      <c r="T387" s="2">
        <f>IF($A387, 1, 0)</f>
        <v/>
      </c>
      <c r="U387">
        <f>IF(ABS('Raw Data'!D382-'Raw Data'!E382)&lt;8, 'Raw Data'!W382, 0)</f>
        <v/>
      </c>
      <c r="V387" s="2">
        <f>IF($A387, 1, 0)</f>
        <v/>
      </c>
      <c r="W387">
        <f>IF(AND('Raw Data'!E382&gt;'Raw Data'!D382, ABS('Raw Data'!E382-'Raw Data'!D382)&gt;7), 'Raw Data'!X382, 0)</f>
        <v/>
      </c>
      <c r="X387" s="2">
        <f>IF($A387, 1, 0)</f>
        <v/>
      </c>
      <c r="Y387">
        <f>IF(AND('Raw Data'!D382&gt;'Raw Data'!E382, ABS('Raw Data'!E382-'Raw Data'!D382)&gt;3), 'Raw Data'!Y382, 0)</f>
        <v/>
      </c>
      <c r="Z387" s="2">
        <f>IF($A387, 1, 0)</f>
        <v/>
      </c>
      <c r="AA387">
        <f>IF(ABS('Raw Data'!D382-'Raw Data'!E382)&lt;4, 'Raw Data'!Z382, 0)</f>
        <v/>
      </c>
      <c r="AB387" s="2">
        <f>IF($A387, 1, 0)</f>
        <v/>
      </c>
      <c r="AC387">
        <f>IF(AND('Raw Data'!E382&gt;'Raw Data'!D382, ABS('Raw Data'!E382-'Raw Data'!D382)&gt;7), 'Raw Data'!AA382, 0)</f>
        <v/>
      </c>
      <c r="AD387" s="2">
        <f>IF($A387, 1, 0)</f>
        <v/>
      </c>
      <c r="AE387">
        <f>IF(AND('Raw Data'!D382&gt;9, 'Raw Data'!E382&gt;9), 'Raw Data'!AL382, 0)</f>
        <v/>
      </c>
      <c r="AF387" s="2">
        <f>IF($A387, 1, 0)</f>
        <v/>
      </c>
      <c r="AG387">
        <f>IF(AE387=0, 'Raw Data'!AM382, 0)</f>
        <v/>
      </c>
      <c r="AH387" s="2">
        <f>IF($A387, 1, 0)</f>
        <v/>
      </c>
      <c r="AI387">
        <f>IF(AND('Raw Data'!$D382&gt;14, 'Raw Data'!$E382&gt;14), 'Raw Data'!AN382, 0)</f>
        <v/>
      </c>
      <c r="AJ387" s="2">
        <f>IF($A387, 1, 0)</f>
        <v/>
      </c>
      <c r="AK387">
        <f>IF(AI387=0, 'Raw Data'!AO382, 0)</f>
        <v/>
      </c>
      <c r="AL387" s="2">
        <f>IF($A387, 1, 0)</f>
        <v/>
      </c>
      <c r="AM387">
        <f>IF(AND('Raw Data'!$D382&gt;19, 'Raw Data'!$E382&gt;19), 'Raw Data'!AP382, 0)</f>
        <v/>
      </c>
      <c r="AN387" s="2">
        <f>IF($A387, 1, 0)</f>
        <v/>
      </c>
      <c r="AO387">
        <f>IF(AM387=0, 'Raw Data'!AQ382, 0)</f>
        <v/>
      </c>
      <c r="AP387" s="2">
        <f>IF($A387, 1, 0)</f>
        <v/>
      </c>
      <c r="AQ387">
        <f>IF(AND('Raw Data'!$D382&gt;24, 'Raw Data'!$E382&gt;24), 'Raw Data'!AR382, 0)</f>
        <v/>
      </c>
      <c r="AR387" s="2">
        <f>IF($A387, 1, 0)</f>
        <v/>
      </c>
      <c r="AS387">
        <f>IF(AQ387=0, 'Raw Data'!AS382, 0)</f>
        <v/>
      </c>
      <c r="AT387" s="2">
        <f>IF($A387, 1, 0)</f>
        <v/>
      </c>
      <c r="AU387">
        <f>IF(AND('Raw Data'!$D382&gt;29, 'Raw Data'!$E382&gt;29), 'Raw Data'!AT382, 0)</f>
        <v/>
      </c>
      <c r="AV387" s="2">
        <f>IF($A387, 1, 0)</f>
        <v/>
      </c>
      <c r="AW387">
        <f>IF(AU387=0, 'Raw Data'!AU382, 0)</f>
        <v/>
      </c>
      <c r="AX387" s="2">
        <f>IF($A387, 1, 0)</f>
        <v/>
      </c>
      <c r="AY387">
        <f>IF(ISNUMBER('Raw Data'!D382), IF(_xlfn.XLOOKUP(SMALL('Raw Data'!K382:N382, 1), K387:Q387, K387:Q387, 0)&gt;0, SMALL('Raw Data'!K382:N382, 1), 0), 0)</f>
        <v/>
      </c>
      <c r="AZ387" s="2">
        <f>IF($A387, 1, 0)</f>
        <v/>
      </c>
      <c r="BA387">
        <f>IF(ISNUMBER('Raw Data'!D382), IF(_xlfn.XLOOKUP(SMALL('Raw Data'!K382:N382, 2), K387:Q387, K387:Q387, 0)&gt;0, SMALL('Raw Data'!K382:N382, 2), 0), 0)</f>
        <v/>
      </c>
      <c r="BB387" s="2">
        <f>IF($A387, 1, 0)</f>
        <v/>
      </c>
      <c r="BC387">
        <f>IF(ISNUMBER('Raw Data'!D382), IF(_xlfn.XLOOKUP(SMALL('Raw Data'!K382:N382, 3), K387:Q387, K387:Q387, 0)&gt;0, SMALL('Raw Data'!K382:N382, 3), 0), 0)</f>
        <v/>
      </c>
      <c r="BD387" s="2">
        <f>IF($A387, 1, 0)</f>
        <v/>
      </c>
      <c r="BE387">
        <f>IF(ISNUMBER('Raw Data'!D382), IF(_xlfn.XLOOKUP(SMALL('Raw Data'!K382:N382, 4), K387:Q387, K387:Q387, 0)&gt;0, SMALL('Raw Data'!K382:N382, 4), 0), 0)</f>
        <v/>
      </c>
      <c r="BF387" s="2">
        <f>IF($A387, 1, 0)</f>
        <v/>
      </c>
      <c r="BG387">
        <f>IF(AND('Raw Data'!I382&lt;'Raw Data'!J382, 'Raw Data'!D382&gt;'Raw Data'!E382), 'Raw Data'!I382, IF(AND('Raw Data'!J382&lt;'Raw Data'!I382, 'Raw Data'!E382&gt;'Raw Data'!D382), 'Raw Data'!J382, 0))</f>
        <v/>
      </c>
      <c r="BH387">
        <f>IF(OR(AND('Raw Data'!I382&lt;'Raw Data'!J382, 'Raw Data'!I382&gt;BH$1), AND('Raw Data'!J382&lt;'Raw Data'!I382, 'Raw Data'!J382&gt;BH$1)), 1, 0)</f>
        <v/>
      </c>
      <c r="BI387">
        <f>IF(AND(BH387, ABS('Raw Data'!D382-'Raw Data'!E382)&lt;4), 'Raw Data'!Z382, 0)</f>
        <v/>
      </c>
      <c r="BJ387">
        <f>IF('Raw Data'!F382&gt;Analysis!BJ$1, 1, 0)</f>
        <v/>
      </c>
      <c r="BK387">
        <f>IF(BJ387, AQ387, 0)</f>
        <v/>
      </c>
      <c r="BL387">
        <f>IF(AND('Raw Data'!F382&lt;Analysis!BL$1, ISBLANK('Raw Data'!F382)=FALSE), 1, 0)</f>
        <v/>
      </c>
      <c r="BM387">
        <f>IF(BL387, AS387, 0)</f>
        <v/>
      </c>
      <c r="BN387">
        <f>IF(AND('Raw Data'!F382&lt;Analysis!BN$1, ISBLANK('Raw Data'!F382)=FALSE), 1, 0)</f>
        <v/>
      </c>
      <c r="BO387">
        <f>IF(BN387, AI387, 0)</f>
        <v/>
      </c>
    </row>
    <row r="388">
      <c r="A388" s="2">
        <f>'Raw Data'!A383</f>
        <v/>
      </c>
      <c r="B388" s="2">
        <f>IF(A388, 1, 0)</f>
        <v/>
      </c>
      <c r="C388">
        <f>IF('Raw Data'!D383&lt;'Raw Data'!E383, 'Raw Data'!J383, 0)</f>
        <v/>
      </c>
      <c r="D388" s="2">
        <f>IF(A388, 1, 0)</f>
        <v/>
      </c>
      <c r="E388">
        <f>IF('Raw Data'!D383&gt;'Raw Data'!E383, 'Raw Data'!I383, 0)</f>
        <v/>
      </c>
      <c r="F388" s="2">
        <f>IF('Raw Data'!F383&gt;0, 1, 0)</f>
        <v/>
      </c>
      <c r="G388">
        <f>IF(SUM('Raw Data'!D383:E383)&lt;'Raw Data'!F383, 'Raw Data'!H383, 0)</f>
        <v/>
      </c>
      <c r="H388">
        <f>IF('Raw Data'!F383&gt;0, 1, 0)</f>
        <v/>
      </c>
      <c r="I388">
        <f>IF(SUM('Raw Data'!D383:E383)&gt;'Raw Data'!F383, 'Raw Data'!G383, 0)</f>
        <v/>
      </c>
      <c r="J388" s="2">
        <f>IF($A388, 1, 0)</f>
        <v/>
      </c>
      <c r="K388">
        <f>IF(AND('Raw Data'!D383&gt;'Raw Data'!E383, ABS('Raw Data'!D383-'Raw Data'!E383)&lt;14), 'Raw Data'!K383, 0)</f>
        <v/>
      </c>
      <c r="L388" s="2">
        <f>IF($A388, 1, 0)</f>
        <v/>
      </c>
      <c r="M388">
        <f>IF(AND('Raw Data'!D383&gt;'Raw Data'!E383, ABS('Raw Data'!D383-'Raw Data'!E383)&gt;13), 'Raw Data'!L383, 0)</f>
        <v/>
      </c>
      <c r="N388" s="2">
        <f>IF($A388, 1, 0)</f>
        <v/>
      </c>
      <c r="O388">
        <f>IF(AND('Raw Data'!E383&gt;'Raw Data'!D383, ABS('Raw Data'!E383-'Raw Data'!D383)&lt;14), 'Raw Data'!M383, 0)</f>
        <v/>
      </c>
      <c r="P388" s="2">
        <f>IF($A388, 1, 0)</f>
        <v/>
      </c>
      <c r="Q388">
        <f>IF(AND('Raw Data'!E383&gt;'Raw Data'!D383, ABS('Raw Data'!E383-'Raw Data'!D383)&gt;13), 'Raw Data'!N383, 0)</f>
        <v/>
      </c>
      <c r="R388" s="2">
        <f>IF($A388, 1, 0)</f>
        <v/>
      </c>
      <c r="S388">
        <f>IF(AND('Raw Data'!D383&gt;'Raw Data'!E383, ABS('Raw Data'!E383-'Raw Data'!D383)&gt;7), 'Raw Data'!V383, 0)</f>
        <v/>
      </c>
      <c r="T388" s="2">
        <f>IF($A388, 1, 0)</f>
        <v/>
      </c>
      <c r="U388">
        <f>IF(ABS('Raw Data'!D383-'Raw Data'!E383)&lt;8, 'Raw Data'!W383, 0)</f>
        <v/>
      </c>
      <c r="V388" s="2">
        <f>IF($A388, 1, 0)</f>
        <v/>
      </c>
      <c r="W388">
        <f>IF(AND('Raw Data'!E383&gt;'Raw Data'!D383, ABS('Raw Data'!E383-'Raw Data'!D383)&gt;7), 'Raw Data'!X383, 0)</f>
        <v/>
      </c>
      <c r="X388" s="2">
        <f>IF($A388, 1, 0)</f>
        <v/>
      </c>
      <c r="Y388">
        <f>IF(AND('Raw Data'!D383&gt;'Raw Data'!E383, ABS('Raw Data'!E383-'Raw Data'!D383)&gt;3), 'Raw Data'!Y383, 0)</f>
        <v/>
      </c>
      <c r="Z388" s="2">
        <f>IF($A388, 1, 0)</f>
        <v/>
      </c>
      <c r="AA388">
        <f>IF(ABS('Raw Data'!D383-'Raw Data'!E383)&lt;4, 'Raw Data'!Z383, 0)</f>
        <v/>
      </c>
      <c r="AB388" s="2">
        <f>IF($A388, 1, 0)</f>
        <v/>
      </c>
      <c r="AC388">
        <f>IF(AND('Raw Data'!E383&gt;'Raw Data'!D383, ABS('Raw Data'!E383-'Raw Data'!D383)&gt;7), 'Raw Data'!AA383, 0)</f>
        <v/>
      </c>
      <c r="AD388" s="2">
        <f>IF($A388, 1, 0)</f>
        <v/>
      </c>
      <c r="AE388">
        <f>IF(AND('Raw Data'!D383&gt;9, 'Raw Data'!E383&gt;9), 'Raw Data'!AL383, 0)</f>
        <v/>
      </c>
      <c r="AF388" s="2">
        <f>IF($A388, 1, 0)</f>
        <v/>
      </c>
      <c r="AG388">
        <f>IF(AE388=0, 'Raw Data'!AM383, 0)</f>
        <v/>
      </c>
      <c r="AH388" s="2">
        <f>IF($A388, 1, 0)</f>
        <v/>
      </c>
      <c r="AI388">
        <f>IF(AND('Raw Data'!$D383&gt;14, 'Raw Data'!$E383&gt;14), 'Raw Data'!AN383, 0)</f>
        <v/>
      </c>
      <c r="AJ388" s="2">
        <f>IF($A388, 1, 0)</f>
        <v/>
      </c>
      <c r="AK388">
        <f>IF(AI388=0, 'Raw Data'!AO383, 0)</f>
        <v/>
      </c>
      <c r="AL388" s="2">
        <f>IF($A388, 1, 0)</f>
        <v/>
      </c>
      <c r="AM388">
        <f>IF(AND('Raw Data'!$D383&gt;19, 'Raw Data'!$E383&gt;19), 'Raw Data'!AP383, 0)</f>
        <v/>
      </c>
      <c r="AN388" s="2">
        <f>IF($A388, 1, 0)</f>
        <v/>
      </c>
      <c r="AO388">
        <f>IF(AM388=0, 'Raw Data'!AQ383, 0)</f>
        <v/>
      </c>
      <c r="AP388" s="2">
        <f>IF($A388, 1, 0)</f>
        <v/>
      </c>
      <c r="AQ388">
        <f>IF(AND('Raw Data'!$D383&gt;24, 'Raw Data'!$E383&gt;24), 'Raw Data'!AR383, 0)</f>
        <v/>
      </c>
      <c r="AR388" s="2">
        <f>IF($A388, 1, 0)</f>
        <v/>
      </c>
      <c r="AS388">
        <f>IF(AQ388=0, 'Raw Data'!AS383, 0)</f>
        <v/>
      </c>
      <c r="AT388" s="2">
        <f>IF($A388, 1, 0)</f>
        <v/>
      </c>
      <c r="AU388">
        <f>IF(AND('Raw Data'!$D383&gt;29, 'Raw Data'!$E383&gt;29), 'Raw Data'!AT383, 0)</f>
        <v/>
      </c>
      <c r="AV388" s="2">
        <f>IF($A388, 1, 0)</f>
        <v/>
      </c>
      <c r="AW388">
        <f>IF(AU388=0, 'Raw Data'!AU383, 0)</f>
        <v/>
      </c>
      <c r="AX388" s="2">
        <f>IF($A388, 1, 0)</f>
        <v/>
      </c>
      <c r="AY388">
        <f>IF(ISNUMBER('Raw Data'!D383), IF(_xlfn.XLOOKUP(SMALL('Raw Data'!K383:N383, 1), K388:Q388, K388:Q388, 0)&gt;0, SMALL('Raw Data'!K383:N383, 1), 0), 0)</f>
        <v/>
      </c>
      <c r="AZ388" s="2">
        <f>IF($A388, 1, 0)</f>
        <v/>
      </c>
      <c r="BA388">
        <f>IF(ISNUMBER('Raw Data'!D383), IF(_xlfn.XLOOKUP(SMALL('Raw Data'!K383:N383, 2), K388:Q388, K388:Q388, 0)&gt;0, SMALL('Raw Data'!K383:N383, 2), 0), 0)</f>
        <v/>
      </c>
      <c r="BB388" s="2">
        <f>IF($A388, 1, 0)</f>
        <v/>
      </c>
      <c r="BC388">
        <f>IF(ISNUMBER('Raw Data'!D383), IF(_xlfn.XLOOKUP(SMALL('Raw Data'!K383:N383, 3), K388:Q388, K388:Q388, 0)&gt;0, SMALL('Raw Data'!K383:N383, 3), 0), 0)</f>
        <v/>
      </c>
      <c r="BD388" s="2">
        <f>IF($A388, 1, 0)</f>
        <v/>
      </c>
      <c r="BE388">
        <f>IF(ISNUMBER('Raw Data'!D383), IF(_xlfn.XLOOKUP(SMALL('Raw Data'!K383:N383, 4), K388:Q388, K388:Q388, 0)&gt;0, SMALL('Raw Data'!K383:N383, 4), 0), 0)</f>
        <v/>
      </c>
      <c r="BF388" s="2">
        <f>IF($A388, 1, 0)</f>
        <v/>
      </c>
      <c r="BG388">
        <f>IF(AND('Raw Data'!I383&lt;'Raw Data'!J383, 'Raw Data'!D383&gt;'Raw Data'!E383), 'Raw Data'!I383, IF(AND('Raw Data'!J383&lt;'Raw Data'!I383, 'Raw Data'!E383&gt;'Raw Data'!D383), 'Raw Data'!J383, 0))</f>
        <v/>
      </c>
      <c r="BH388">
        <f>IF(OR(AND('Raw Data'!I383&lt;'Raw Data'!J383, 'Raw Data'!I383&gt;BH$1), AND('Raw Data'!J383&lt;'Raw Data'!I383, 'Raw Data'!J383&gt;BH$1)), 1, 0)</f>
        <v/>
      </c>
      <c r="BI388">
        <f>IF(AND(BH388, ABS('Raw Data'!D383-'Raw Data'!E383)&lt;4), 'Raw Data'!Z383, 0)</f>
        <v/>
      </c>
      <c r="BJ388">
        <f>IF('Raw Data'!F383&gt;Analysis!BJ$1, 1, 0)</f>
        <v/>
      </c>
      <c r="BK388">
        <f>IF(BJ388, AQ388, 0)</f>
        <v/>
      </c>
      <c r="BL388">
        <f>IF(AND('Raw Data'!F383&lt;Analysis!BL$1, ISBLANK('Raw Data'!F383)=FALSE), 1, 0)</f>
        <v/>
      </c>
      <c r="BM388">
        <f>IF(BL388, AS388, 0)</f>
        <v/>
      </c>
      <c r="BN388">
        <f>IF(AND('Raw Data'!F383&lt;Analysis!BN$1, ISBLANK('Raw Data'!F383)=FALSE), 1, 0)</f>
        <v/>
      </c>
      <c r="BO388">
        <f>IF(BN388, AI388, 0)</f>
        <v/>
      </c>
    </row>
    <row r="389">
      <c r="A389" s="2">
        <f>'Raw Data'!A384</f>
        <v/>
      </c>
      <c r="B389" s="2">
        <f>IF(A389, 1, 0)</f>
        <v/>
      </c>
      <c r="C389">
        <f>IF('Raw Data'!D384&lt;'Raw Data'!E384, 'Raw Data'!J384, 0)</f>
        <v/>
      </c>
      <c r="D389" s="2">
        <f>IF(A389, 1, 0)</f>
        <v/>
      </c>
      <c r="E389">
        <f>IF('Raw Data'!D384&gt;'Raw Data'!E384, 'Raw Data'!I384, 0)</f>
        <v/>
      </c>
      <c r="F389" s="2">
        <f>IF('Raw Data'!F384&gt;0, 1, 0)</f>
        <v/>
      </c>
      <c r="G389">
        <f>IF(SUM('Raw Data'!D384:E384)&lt;'Raw Data'!F384, 'Raw Data'!H384, 0)</f>
        <v/>
      </c>
      <c r="H389">
        <f>IF('Raw Data'!F384&gt;0, 1, 0)</f>
        <v/>
      </c>
      <c r="I389">
        <f>IF(SUM('Raw Data'!D384:E384)&gt;'Raw Data'!F384, 'Raw Data'!G384, 0)</f>
        <v/>
      </c>
      <c r="J389" s="2">
        <f>IF($A389, 1, 0)</f>
        <v/>
      </c>
      <c r="K389">
        <f>IF(AND('Raw Data'!D384&gt;'Raw Data'!E384, ABS('Raw Data'!D384-'Raw Data'!E384)&lt;14), 'Raw Data'!K384, 0)</f>
        <v/>
      </c>
      <c r="L389" s="2">
        <f>IF($A389, 1, 0)</f>
        <v/>
      </c>
      <c r="M389">
        <f>IF(AND('Raw Data'!D384&gt;'Raw Data'!E384, ABS('Raw Data'!D384-'Raw Data'!E384)&gt;13), 'Raw Data'!L384, 0)</f>
        <v/>
      </c>
      <c r="N389" s="2">
        <f>IF($A389, 1, 0)</f>
        <v/>
      </c>
      <c r="O389">
        <f>IF(AND('Raw Data'!E384&gt;'Raw Data'!D384, ABS('Raw Data'!E384-'Raw Data'!D384)&lt;14), 'Raw Data'!M384, 0)</f>
        <v/>
      </c>
      <c r="P389" s="2">
        <f>IF($A389, 1, 0)</f>
        <v/>
      </c>
      <c r="Q389">
        <f>IF(AND('Raw Data'!E384&gt;'Raw Data'!D384, ABS('Raw Data'!E384-'Raw Data'!D384)&gt;13), 'Raw Data'!N384, 0)</f>
        <v/>
      </c>
      <c r="R389" s="2">
        <f>IF($A389, 1, 0)</f>
        <v/>
      </c>
      <c r="S389">
        <f>IF(AND('Raw Data'!D384&gt;'Raw Data'!E384, ABS('Raw Data'!E384-'Raw Data'!D384)&gt;7), 'Raw Data'!V384, 0)</f>
        <v/>
      </c>
      <c r="T389" s="2">
        <f>IF($A389, 1, 0)</f>
        <v/>
      </c>
      <c r="U389">
        <f>IF(ABS('Raw Data'!D384-'Raw Data'!E384)&lt;8, 'Raw Data'!W384, 0)</f>
        <v/>
      </c>
      <c r="V389" s="2">
        <f>IF($A389, 1, 0)</f>
        <v/>
      </c>
      <c r="W389">
        <f>IF(AND('Raw Data'!E384&gt;'Raw Data'!D384, ABS('Raw Data'!E384-'Raw Data'!D384)&gt;7), 'Raw Data'!X384, 0)</f>
        <v/>
      </c>
      <c r="X389" s="2">
        <f>IF($A389, 1, 0)</f>
        <v/>
      </c>
      <c r="Y389">
        <f>IF(AND('Raw Data'!D384&gt;'Raw Data'!E384, ABS('Raw Data'!E384-'Raw Data'!D384)&gt;3), 'Raw Data'!Y384, 0)</f>
        <v/>
      </c>
      <c r="Z389" s="2">
        <f>IF($A389, 1, 0)</f>
        <v/>
      </c>
      <c r="AA389">
        <f>IF(ABS('Raw Data'!D384-'Raw Data'!E384)&lt;4, 'Raw Data'!Z384, 0)</f>
        <v/>
      </c>
      <c r="AB389" s="2">
        <f>IF($A389, 1, 0)</f>
        <v/>
      </c>
      <c r="AC389">
        <f>IF(AND('Raw Data'!E384&gt;'Raw Data'!D384, ABS('Raw Data'!E384-'Raw Data'!D384)&gt;7), 'Raw Data'!AA384, 0)</f>
        <v/>
      </c>
      <c r="AD389" s="2">
        <f>IF($A389, 1, 0)</f>
        <v/>
      </c>
      <c r="AE389">
        <f>IF(AND('Raw Data'!D384&gt;9, 'Raw Data'!E384&gt;9), 'Raw Data'!AL384, 0)</f>
        <v/>
      </c>
      <c r="AF389" s="2">
        <f>IF($A389, 1, 0)</f>
        <v/>
      </c>
      <c r="AG389">
        <f>IF(AE389=0, 'Raw Data'!AM384, 0)</f>
        <v/>
      </c>
      <c r="AH389" s="2">
        <f>IF($A389, 1, 0)</f>
        <v/>
      </c>
      <c r="AI389">
        <f>IF(AND('Raw Data'!$D384&gt;14, 'Raw Data'!$E384&gt;14), 'Raw Data'!AN384, 0)</f>
        <v/>
      </c>
      <c r="AJ389" s="2">
        <f>IF($A389, 1, 0)</f>
        <v/>
      </c>
      <c r="AK389">
        <f>IF(AI389=0, 'Raw Data'!AO384, 0)</f>
        <v/>
      </c>
      <c r="AL389" s="2">
        <f>IF($A389, 1, 0)</f>
        <v/>
      </c>
      <c r="AM389">
        <f>IF(AND('Raw Data'!$D384&gt;19, 'Raw Data'!$E384&gt;19), 'Raw Data'!AP384, 0)</f>
        <v/>
      </c>
      <c r="AN389" s="2">
        <f>IF($A389, 1, 0)</f>
        <v/>
      </c>
      <c r="AO389">
        <f>IF(AM389=0, 'Raw Data'!AQ384, 0)</f>
        <v/>
      </c>
      <c r="AP389" s="2">
        <f>IF($A389, 1, 0)</f>
        <v/>
      </c>
      <c r="AQ389">
        <f>IF(AND('Raw Data'!$D384&gt;24, 'Raw Data'!$E384&gt;24), 'Raw Data'!AR384, 0)</f>
        <v/>
      </c>
      <c r="AR389" s="2">
        <f>IF($A389, 1, 0)</f>
        <v/>
      </c>
      <c r="AS389">
        <f>IF(AQ389=0, 'Raw Data'!AS384, 0)</f>
        <v/>
      </c>
      <c r="AT389" s="2">
        <f>IF($A389, 1, 0)</f>
        <v/>
      </c>
      <c r="AU389">
        <f>IF(AND('Raw Data'!$D384&gt;29, 'Raw Data'!$E384&gt;29), 'Raw Data'!AT384, 0)</f>
        <v/>
      </c>
      <c r="AV389" s="2">
        <f>IF($A389, 1, 0)</f>
        <v/>
      </c>
      <c r="AW389">
        <f>IF(AU389=0, 'Raw Data'!AU384, 0)</f>
        <v/>
      </c>
      <c r="AX389" s="2">
        <f>IF($A389, 1, 0)</f>
        <v/>
      </c>
      <c r="AY389">
        <f>IF(ISNUMBER('Raw Data'!D384), IF(_xlfn.XLOOKUP(SMALL('Raw Data'!K384:N384, 1), K389:Q389, K389:Q389, 0)&gt;0, SMALL('Raw Data'!K384:N384, 1), 0), 0)</f>
        <v/>
      </c>
      <c r="AZ389" s="2">
        <f>IF($A389, 1, 0)</f>
        <v/>
      </c>
      <c r="BA389">
        <f>IF(ISNUMBER('Raw Data'!D384), IF(_xlfn.XLOOKUP(SMALL('Raw Data'!K384:N384, 2), K389:Q389, K389:Q389, 0)&gt;0, SMALL('Raw Data'!K384:N384, 2), 0), 0)</f>
        <v/>
      </c>
      <c r="BB389" s="2">
        <f>IF($A389, 1, 0)</f>
        <v/>
      </c>
      <c r="BC389">
        <f>IF(ISNUMBER('Raw Data'!D384), IF(_xlfn.XLOOKUP(SMALL('Raw Data'!K384:N384, 3), K389:Q389, K389:Q389, 0)&gt;0, SMALL('Raw Data'!K384:N384, 3), 0), 0)</f>
        <v/>
      </c>
      <c r="BD389" s="2">
        <f>IF($A389, 1, 0)</f>
        <v/>
      </c>
      <c r="BE389">
        <f>IF(ISNUMBER('Raw Data'!D384), IF(_xlfn.XLOOKUP(SMALL('Raw Data'!K384:N384, 4), K389:Q389, K389:Q389, 0)&gt;0, SMALL('Raw Data'!K384:N384, 4), 0), 0)</f>
        <v/>
      </c>
      <c r="BF389" s="2">
        <f>IF($A389, 1, 0)</f>
        <v/>
      </c>
      <c r="BG389">
        <f>IF(AND('Raw Data'!I384&lt;'Raw Data'!J384, 'Raw Data'!D384&gt;'Raw Data'!E384), 'Raw Data'!I384, IF(AND('Raw Data'!J384&lt;'Raw Data'!I384, 'Raw Data'!E384&gt;'Raw Data'!D384), 'Raw Data'!J384, 0))</f>
        <v/>
      </c>
      <c r="BH389">
        <f>IF(OR(AND('Raw Data'!I384&lt;'Raw Data'!J384, 'Raw Data'!I384&gt;BH$1), AND('Raw Data'!J384&lt;'Raw Data'!I384, 'Raw Data'!J384&gt;BH$1)), 1, 0)</f>
        <v/>
      </c>
      <c r="BI389">
        <f>IF(AND(BH389, ABS('Raw Data'!D384-'Raw Data'!E384)&lt;4), 'Raw Data'!Z384, 0)</f>
        <v/>
      </c>
      <c r="BJ389">
        <f>IF('Raw Data'!F384&gt;Analysis!BJ$1, 1, 0)</f>
        <v/>
      </c>
      <c r="BK389">
        <f>IF(BJ389, AQ389, 0)</f>
        <v/>
      </c>
      <c r="BL389">
        <f>IF(AND('Raw Data'!F384&lt;Analysis!BL$1, ISBLANK('Raw Data'!F384)=FALSE), 1, 0)</f>
        <v/>
      </c>
      <c r="BM389">
        <f>IF(BL389, AS389, 0)</f>
        <v/>
      </c>
      <c r="BN389">
        <f>IF(AND('Raw Data'!F384&lt;Analysis!BN$1, ISBLANK('Raw Data'!F384)=FALSE), 1, 0)</f>
        <v/>
      </c>
      <c r="BO389">
        <f>IF(BN389, AI389, 0)</f>
        <v/>
      </c>
    </row>
    <row r="390">
      <c r="A390" s="2">
        <f>'Raw Data'!A385</f>
        <v/>
      </c>
      <c r="B390" s="2">
        <f>IF(A390, 1, 0)</f>
        <v/>
      </c>
      <c r="C390">
        <f>IF('Raw Data'!D385&lt;'Raw Data'!E385, 'Raw Data'!J385, 0)</f>
        <v/>
      </c>
      <c r="D390" s="2">
        <f>IF(A390, 1, 0)</f>
        <v/>
      </c>
      <c r="E390">
        <f>IF('Raw Data'!D385&gt;'Raw Data'!E385, 'Raw Data'!I385, 0)</f>
        <v/>
      </c>
      <c r="F390" s="2">
        <f>IF('Raw Data'!F385&gt;0, 1, 0)</f>
        <v/>
      </c>
      <c r="G390">
        <f>IF(SUM('Raw Data'!D385:E385)&lt;'Raw Data'!F385, 'Raw Data'!H385, 0)</f>
        <v/>
      </c>
      <c r="H390">
        <f>IF('Raw Data'!F385&gt;0, 1, 0)</f>
        <v/>
      </c>
      <c r="I390">
        <f>IF(SUM('Raw Data'!D385:E385)&gt;'Raw Data'!F385, 'Raw Data'!G385, 0)</f>
        <v/>
      </c>
      <c r="J390" s="2">
        <f>IF($A390, 1, 0)</f>
        <v/>
      </c>
      <c r="K390">
        <f>IF(AND('Raw Data'!D385&gt;'Raw Data'!E385, ABS('Raw Data'!D385-'Raw Data'!E385)&lt;14), 'Raw Data'!K385, 0)</f>
        <v/>
      </c>
      <c r="L390" s="2">
        <f>IF($A390, 1, 0)</f>
        <v/>
      </c>
      <c r="M390">
        <f>IF(AND('Raw Data'!D385&gt;'Raw Data'!E385, ABS('Raw Data'!D385-'Raw Data'!E385)&gt;13), 'Raw Data'!L385, 0)</f>
        <v/>
      </c>
      <c r="N390" s="2">
        <f>IF($A390, 1, 0)</f>
        <v/>
      </c>
      <c r="O390">
        <f>IF(AND('Raw Data'!E385&gt;'Raw Data'!D385, ABS('Raw Data'!E385-'Raw Data'!D385)&lt;14), 'Raw Data'!M385, 0)</f>
        <v/>
      </c>
      <c r="P390" s="2">
        <f>IF($A390, 1, 0)</f>
        <v/>
      </c>
      <c r="Q390">
        <f>IF(AND('Raw Data'!E385&gt;'Raw Data'!D385, ABS('Raw Data'!E385-'Raw Data'!D385)&gt;13), 'Raw Data'!N385, 0)</f>
        <v/>
      </c>
      <c r="R390" s="2">
        <f>IF($A390, 1, 0)</f>
        <v/>
      </c>
      <c r="S390">
        <f>IF(AND('Raw Data'!D385&gt;'Raw Data'!E385, ABS('Raw Data'!E385-'Raw Data'!D385)&gt;7), 'Raw Data'!V385, 0)</f>
        <v/>
      </c>
      <c r="T390" s="2">
        <f>IF($A390, 1, 0)</f>
        <v/>
      </c>
      <c r="U390">
        <f>IF(ABS('Raw Data'!D385-'Raw Data'!E385)&lt;8, 'Raw Data'!W385, 0)</f>
        <v/>
      </c>
      <c r="V390" s="2">
        <f>IF($A390, 1, 0)</f>
        <v/>
      </c>
      <c r="W390">
        <f>IF(AND('Raw Data'!E385&gt;'Raw Data'!D385, ABS('Raw Data'!E385-'Raw Data'!D385)&gt;7), 'Raw Data'!X385, 0)</f>
        <v/>
      </c>
      <c r="X390" s="2">
        <f>IF($A390, 1, 0)</f>
        <v/>
      </c>
      <c r="Y390">
        <f>IF(AND('Raw Data'!D385&gt;'Raw Data'!E385, ABS('Raw Data'!E385-'Raw Data'!D385)&gt;3), 'Raw Data'!Y385, 0)</f>
        <v/>
      </c>
      <c r="Z390" s="2">
        <f>IF($A390, 1, 0)</f>
        <v/>
      </c>
      <c r="AA390">
        <f>IF(ABS('Raw Data'!D385-'Raw Data'!E385)&lt;4, 'Raw Data'!Z385, 0)</f>
        <v/>
      </c>
      <c r="AB390" s="2">
        <f>IF($A390, 1, 0)</f>
        <v/>
      </c>
      <c r="AC390">
        <f>IF(AND('Raw Data'!E385&gt;'Raw Data'!D385, ABS('Raw Data'!E385-'Raw Data'!D385)&gt;7), 'Raw Data'!AA385, 0)</f>
        <v/>
      </c>
      <c r="AD390" s="2">
        <f>IF($A390, 1, 0)</f>
        <v/>
      </c>
      <c r="AE390">
        <f>IF(AND('Raw Data'!D385&gt;9, 'Raw Data'!E385&gt;9), 'Raw Data'!AL385, 0)</f>
        <v/>
      </c>
      <c r="AF390" s="2">
        <f>IF($A390, 1, 0)</f>
        <v/>
      </c>
      <c r="AG390">
        <f>IF(AE390=0, 'Raw Data'!AM385, 0)</f>
        <v/>
      </c>
      <c r="AH390" s="2">
        <f>IF($A390, 1, 0)</f>
        <v/>
      </c>
      <c r="AI390">
        <f>IF(AND('Raw Data'!$D385&gt;14, 'Raw Data'!$E385&gt;14), 'Raw Data'!AN385, 0)</f>
        <v/>
      </c>
      <c r="AJ390" s="2">
        <f>IF($A390, 1, 0)</f>
        <v/>
      </c>
      <c r="AK390">
        <f>IF(AI390=0, 'Raw Data'!AO385, 0)</f>
        <v/>
      </c>
      <c r="AL390" s="2">
        <f>IF($A390, 1, 0)</f>
        <v/>
      </c>
      <c r="AM390">
        <f>IF(AND('Raw Data'!$D385&gt;19, 'Raw Data'!$E385&gt;19), 'Raw Data'!AP385, 0)</f>
        <v/>
      </c>
      <c r="AN390" s="2">
        <f>IF($A390, 1, 0)</f>
        <v/>
      </c>
      <c r="AO390">
        <f>IF(AM390=0, 'Raw Data'!AQ385, 0)</f>
        <v/>
      </c>
      <c r="AP390" s="2">
        <f>IF($A390, 1, 0)</f>
        <v/>
      </c>
      <c r="AQ390">
        <f>IF(AND('Raw Data'!$D385&gt;24, 'Raw Data'!$E385&gt;24), 'Raw Data'!AR385, 0)</f>
        <v/>
      </c>
      <c r="AR390" s="2">
        <f>IF($A390, 1, 0)</f>
        <v/>
      </c>
      <c r="AS390">
        <f>IF(AQ390=0, 'Raw Data'!AS385, 0)</f>
        <v/>
      </c>
      <c r="AT390" s="2">
        <f>IF($A390, 1, 0)</f>
        <v/>
      </c>
      <c r="AU390">
        <f>IF(AND('Raw Data'!$D385&gt;29, 'Raw Data'!$E385&gt;29), 'Raw Data'!AT385, 0)</f>
        <v/>
      </c>
      <c r="AV390" s="2">
        <f>IF($A390, 1, 0)</f>
        <v/>
      </c>
      <c r="AW390">
        <f>IF(AU390=0, 'Raw Data'!AU385, 0)</f>
        <v/>
      </c>
      <c r="AX390" s="2">
        <f>IF($A390, 1, 0)</f>
        <v/>
      </c>
      <c r="AY390">
        <f>IF(ISNUMBER('Raw Data'!D385), IF(_xlfn.XLOOKUP(SMALL('Raw Data'!K385:N385, 1), K390:Q390, K390:Q390, 0)&gt;0, SMALL('Raw Data'!K385:N385, 1), 0), 0)</f>
        <v/>
      </c>
      <c r="AZ390" s="2">
        <f>IF($A390, 1, 0)</f>
        <v/>
      </c>
      <c r="BA390">
        <f>IF(ISNUMBER('Raw Data'!D385), IF(_xlfn.XLOOKUP(SMALL('Raw Data'!K385:N385, 2), K390:Q390, K390:Q390, 0)&gt;0, SMALL('Raw Data'!K385:N385, 2), 0), 0)</f>
        <v/>
      </c>
      <c r="BB390" s="2">
        <f>IF($A390, 1, 0)</f>
        <v/>
      </c>
      <c r="BC390">
        <f>IF(ISNUMBER('Raw Data'!D385), IF(_xlfn.XLOOKUP(SMALL('Raw Data'!K385:N385, 3), K390:Q390, K390:Q390, 0)&gt;0, SMALL('Raw Data'!K385:N385, 3), 0), 0)</f>
        <v/>
      </c>
      <c r="BD390" s="2">
        <f>IF($A390, 1, 0)</f>
        <v/>
      </c>
      <c r="BE390">
        <f>IF(ISNUMBER('Raw Data'!D385), IF(_xlfn.XLOOKUP(SMALL('Raw Data'!K385:N385, 4), K390:Q390, K390:Q390, 0)&gt;0, SMALL('Raw Data'!K385:N385, 4), 0), 0)</f>
        <v/>
      </c>
      <c r="BF390" s="2">
        <f>IF($A390, 1, 0)</f>
        <v/>
      </c>
      <c r="BG390">
        <f>IF(AND('Raw Data'!I385&lt;'Raw Data'!J385, 'Raw Data'!D385&gt;'Raw Data'!E385), 'Raw Data'!I385, IF(AND('Raw Data'!J385&lt;'Raw Data'!I385, 'Raw Data'!E385&gt;'Raw Data'!D385), 'Raw Data'!J385, 0))</f>
        <v/>
      </c>
      <c r="BH390">
        <f>IF(OR(AND('Raw Data'!I385&lt;'Raw Data'!J385, 'Raw Data'!I385&gt;BH$1), AND('Raw Data'!J385&lt;'Raw Data'!I385, 'Raw Data'!J385&gt;BH$1)), 1, 0)</f>
        <v/>
      </c>
      <c r="BI390">
        <f>IF(AND(BH390, ABS('Raw Data'!D385-'Raw Data'!E385)&lt;4), 'Raw Data'!Z385, 0)</f>
        <v/>
      </c>
      <c r="BJ390">
        <f>IF('Raw Data'!F385&gt;Analysis!BJ$1, 1, 0)</f>
        <v/>
      </c>
      <c r="BK390">
        <f>IF(BJ390, AQ390, 0)</f>
        <v/>
      </c>
      <c r="BL390">
        <f>IF(AND('Raw Data'!F385&lt;Analysis!BL$1, ISBLANK('Raw Data'!F385)=FALSE), 1, 0)</f>
        <v/>
      </c>
      <c r="BM390">
        <f>IF(BL390, AS390, 0)</f>
        <v/>
      </c>
      <c r="BN390">
        <f>IF(AND('Raw Data'!F385&lt;Analysis!BN$1, ISBLANK('Raw Data'!F385)=FALSE), 1, 0)</f>
        <v/>
      </c>
      <c r="BO390">
        <f>IF(BN390, AI390, 0)</f>
        <v/>
      </c>
    </row>
    <row r="391">
      <c r="A391" s="2">
        <f>'Raw Data'!A386</f>
        <v/>
      </c>
      <c r="B391" s="2">
        <f>IF(A391, 1, 0)</f>
        <v/>
      </c>
      <c r="C391">
        <f>IF('Raw Data'!D386&lt;'Raw Data'!E386, 'Raw Data'!J386, 0)</f>
        <v/>
      </c>
      <c r="D391" s="2">
        <f>IF(A391, 1, 0)</f>
        <v/>
      </c>
      <c r="E391">
        <f>IF('Raw Data'!D386&gt;'Raw Data'!E386, 'Raw Data'!I386, 0)</f>
        <v/>
      </c>
      <c r="F391" s="2">
        <f>IF('Raw Data'!F386&gt;0, 1, 0)</f>
        <v/>
      </c>
      <c r="G391">
        <f>IF(SUM('Raw Data'!D386:E386)&lt;'Raw Data'!F386, 'Raw Data'!H386, 0)</f>
        <v/>
      </c>
      <c r="H391">
        <f>IF('Raw Data'!F386&gt;0, 1, 0)</f>
        <v/>
      </c>
      <c r="I391">
        <f>IF(SUM('Raw Data'!D386:E386)&gt;'Raw Data'!F386, 'Raw Data'!G386, 0)</f>
        <v/>
      </c>
      <c r="J391" s="2">
        <f>IF($A391, 1, 0)</f>
        <v/>
      </c>
      <c r="K391">
        <f>IF(AND('Raw Data'!D386&gt;'Raw Data'!E386, ABS('Raw Data'!D386-'Raw Data'!E386)&lt;14), 'Raw Data'!K386, 0)</f>
        <v/>
      </c>
      <c r="L391" s="2">
        <f>IF($A391, 1, 0)</f>
        <v/>
      </c>
      <c r="M391">
        <f>IF(AND('Raw Data'!D386&gt;'Raw Data'!E386, ABS('Raw Data'!D386-'Raw Data'!E386)&gt;13), 'Raw Data'!L386, 0)</f>
        <v/>
      </c>
      <c r="N391" s="2">
        <f>IF($A391, 1, 0)</f>
        <v/>
      </c>
      <c r="O391">
        <f>IF(AND('Raw Data'!E386&gt;'Raw Data'!D386, ABS('Raw Data'!E386-'Raw Data'!D386)&lt;14), 'Raw Data'!M386, 0)</f>
        <v/>
      </c>
      <c r="P391" s="2">
        <f>IF($A391, 1, 0)</f>
        <v/>
      </c>
      <c r="Q391">
        <f>IF(AND('Raw Data'!E386&gt;'Raw Data'!D386, ABS('Raw Data'!E386-'Raw Data'!D386)&gt;13), 'Raw Data'!N386, 0)</f>
        <v/>
      </c>
      <c r="R391" s="2">
        <f>IF($A391, 1, 0)</f>
        <v/>
      </c>
      <c r="S391">
        <f>IF(AND('Raw Data'!D386&gt;'Raw Data'!E386, ABS('Raw Data'!E386-'Raw Data'!D386)&gt;7), 'Raw Data'!V386, 0)</f>
        <v/>
      </c>
      <c r="T391" s="2">
        <f>IF($A391, 1, 0)</f>
        <v/>
      </c>
      <c r="U391">
        <f>IF(ABS('Raw Data'!D386-'Raw Data'!E386)&lt;8, 'Raw Data'!W386, 0)</f>
        <v/>
      </c>
      <c r="V391" s="2">
        <f>IF($A391, 1, 0)</f>
        <v/>
      </c>
      <c r="W391">
        <f>IF(AND('Raw Data'!E386&gt;'Raw Data'!D386, ABS('Raw Data'!E386-'Raw Data'!D386)&gt;7), 'Raw Data'!X386, 0)</f>
        <v/>
      </c>
      <c r="X391" s="2">
        <f>IF($A391, 1, 0)</f>
        <v/>
      </c>
      <c r="Y391">
        <f>IF(AND('Raw Data'!D386&gt;'Raw Data'!E386, ABS('Raw Data'!E386-'Raw Data'!D386)&gt;3), 'Raw Data'!Y386, 0)</f>
        <v/>
      </c>
      <c r="Z391" s="2">
        <f>IF($A391, 1, 0)</f>
        <v/>
      </c>
      <c r="AA391">
        <f>IF(ABS('Raw Data'!D386-'Raw Data'!E386)&lt;4, 'Raw Data'!Z386, 0)</f>
        <v/>
      </c>
      <c r="AB391" s="2">
        <f>IF($A391, 1, 0)</f>
        <v/>
      </c>
      <c r="AC391">
        <f>IF(AND('Raw Data'!E386&gt;'Raw Data'!D386, ABS('Raw Data'!E386-'Raw Data'!D386)&gt;7), 'Raw Data'!AA386, 0)</f>
        <v/>
      </c>
      <c r="AD391" s="2">
        <f>IF($A391, 1, 0)</f>
        <v/>
      </c>
      <c r="AE391">
        <f>IF(AND('Raw Data'!D386&gt;9, 'Raw Data'!E386&gt;9), 'Raw Data'!AL386, 0)</f>
        <v/>
      </c>
      <c r="AF391" s="2">
        <f>IF($A391, 1, 0)</f>
        <v/>
      </c>
      <c r="AG391">
        <f>IF(AE391=0, 'Raw Data'!AM386, 0)</f>
        <v/>
      </c>
      <c r="AH391" s="2">
        <f>IF($A391, 1, 0)</f>
        <v/>
      </c>
      <c r="AI391">
        <f>IF(AND('Raw Data'!$D386&gt;14, 'Raw Data'!$E386&gt;14), 'Raw Data'!AN386, 0)</f>
        <v/>
      </c>
      <c r="AJ391" s="2">
        <f>IF($A391, 1, 0)</f>
        <v/>
      </c>
      <c r="AK391">
        <f>IF(AI391=0, 'Raw Data'!AO386, 0)</f>
        <v/>
      </c>
      <c r="AL391" s="2">
        <f>IF($A391, 1, 0)</f>
        <v/>
      </c>
      <c r="AM391">
        <f>IF(AND('Raw Data'!$D386&gt;19, 'Raw Data'!$E386&gt;19), 'Raw Data'!AP386, 0)</f>
        <v/>
      </c>
      <c r="AN391" s="2">
        <f>IF($A391, 1, 0)</f>
        <v/>
      </c>
      <c r="AO391">
        <f>IF(AM391=0, 'Raw Data'!AQ386, 0)</f>
        <v/>
      </c>
      <c r="AP391" s="2">
        <f>IF($A391, 1, 0)</f>
        <v/>
      </c>
      <c r="AQ391">
        <f>IF(AND('Raw Data'!$D386&gt;24, 'Raw Data'!$E386&gt;24), 'Raw Data'!AR386, 0)</f>
        <v/>
      </c>
      <c r="AR391" s="2">
        <f>IF($A391, 1, 0)</f>
        <v/>
      </c>
      <c r="AS391">
        <f>IF(AQ391=0, 'Raw Data'!AS386, 0)</f>
        <v/>
      </c>
      <c r="AT391" s="2">
        <f>IF($A391, 1, 0)</f>
        <v/>
      </c>
      <c r="AU391">
        <f>IF(AND('Raw Data'!$D386&gt;29, 'Raw Data'!$E386&gt;29), 'Raw Data'!AT386, 0)</f>
        <v/>
      </c>
      <c r="AV391" s="2">
        <f>IF($A391, 1, 0)</f>
        <v/>
      </c>
      <c r="AW391">
        <f>IF(AU391=0, 'Raw Data'!AU386, 0)</f>
        <v/>
      </c>
      <c r="AX391" s="2">
        <f>IF($A391, 1, 0)</f>
        <v/>
      </c>
      <c r="AY391">
        <f>IF(ISNUMBER('Raw Data'!D386), IF(_xlfn.XLOOKUP(SMALL('Raw Data'!K386:N386, 1), K391:Q391, K391:Q391, 0)&gt;0, SMALL('Raw Data'!K386:N386, 1), 0), 0)</f>
        <v/>
      </c>
      <c r="AZ391" s="2">
        <f>IF($A391, 1, 0)</f>
        <v/>
      </c>
      <c r="BA391">
        <f>IF(ISNUMBER('Raw Data'!D386), IF(_xlfn.XLOOKUP(SMALL('Raw Data'!K386:N386, 2), K391:Q391, K391:Q391, 0)&gt;0, SMALL('Raw Data'!K386:N386, 2), 0), 0)</f>
        <v/>
      </c>
      <c r="BB391" s="2">
        <f>IF($A391, 1, 0)</f>
        <v/>
      </c>
      <c r="BC391">
        <f>IF(ISNUMBER('Raw Data'!D386), IF(_xlfn.XLOOKUP(SMALL('Raw Data'!K386:N386, 3), K391:Q391, K391:Q391, 0)&gt;0, SMALL('Raw Data'!K386:N386, 3), 0), 0)</f>
        <v/>
      </c>
      <c r="BD391" s="2">
        <f>IF($A391, 1, 0)</f>
        <v/>
      </c>
      <c r="BE391">
        <f>IF(ISNUMBER('Raw Data'!D386), IF(_xlfn.XLOOKUP(SMALL('Raw Data'!K386:N386, 4), K391:Q391, K391:Q391, 0)&gt;0, SMALL('Raw Data'!K386:N386, 4), 0), 0)</f>
        <v/>
      </c>
      <c r="BF391" s="2">
        <f>IF($A391, 1, 0)</f>
        <v/>
      </c>
      <c r="BG391">
        <f>IF(AND('Raw Data'!I386&lt;'Raw Data'!J386, 'Raw Data'!D386&gt;'Raw Data'!E386), 'Raw Data'!I386, IF(AND('Raw Data'!J386&lt;'Raw Data'!I386, 'Raw Data'!E386&gt;'Raw Data'!D386), 'Raw Data'!J386, 0))</f>
        <v/>
      </c>
      <c r="BH391">
        <f>IF(OR(AND('Raw Data'!I386&lt;'Raw Data'!J386, 'Raw Data'!I386&gt;BH$1), AND('Raw Data'!J386&lt;'Raw Data'!I386, 'Raw Data'!J386&gt;BH$1)), 1, 0)</f>
        <v/>
      </c>
      <c r="BI391">
        <f>IF(AND(BH391, ABS('Raw Data'!D386-'Raw Data'!E386)&lt;4), 'Raw Data'!Z386, 0)</f>
        <v/>
      </c>
      <c r="BJ391">
        <f>IF('Raw Data'!F386&gt;Analysis!BJ$1, 1, 0)</f>
        <v/>
      </c>
      <c r="BK391">
        <f>IF(BJ391, AQ391, 0)</f>
        <v/>
      </c>
      <c r="BL391">
        <f>IF(AND('Raw Data'!F386&lt;Analysis!BL$1, ISBLANK('Raw Data'!F386)=FALSE), 1, 0)</f>
        <v/>
      </c>
      <c r="BM391">
        <f>IF(BL391, AS391, 0)</f>
        <v/>
      </c>
      <c r="BN391">
        <f>IF(AND('Raw Data'!F386&lt;Analysis!BN$1, ISBLANK('Raw Data'!F386)=FALSE), 1, 0)</f>
        <v/>
      </c>
      <c r="BO391">
        <f>IF(BN391, AI391, 0)</f>
        <v/>
      </c>
    </row>
    <row r="392">
      <c r="A392" s="2">
        <f>'Raw Data'!A387</f>
        <v/>
      </c>
      <c r="B392" s="2">
        <f>IF(A392, 1, 0)</f>
        <v/>
      </c>
      <c r="C392">
        <f>IF('Raw Data'!D387&lt;'Raw Data'!E387, 'Raw Data'!J387, 0)</f>
        <v/>
      </c>
      <c r="D392" s="2">
        <f>IF(A392, 1, 0)</f>
        <v/>
      </c>
      <c r="E392">
        <f>IF('Raw Data'!D387&gt;'Raw Data'!E387, 'Raw Data'!I387, 0)</f>
        <v/>
      </c>
      <c r="F392" s="2">
        <f>IF('Raw Data'!F387&gt;0, 1, 0)</f>
        <v/>
      </c>
      <c r="G392">
        <f>IF(SUM('Raw Data'!D387:E387)&lt;'Raw Data'!F387, 'Raw Data'!H387, 0)</f>
        <v/>
      </c>
      <c r="H392">
        <f>IF('Raw Data'!F387&gt;0, 1, 0)</f>
        <v/>
      </c>
      <c r="I392">
        <f>IF(SUM('Raw Data'!D387:E387)&gt;'Raw Data'!F387, 'Raw Data'!G387, 0)</f>
        <v/>
      </c>
      <c r="J392" s="2">
        <f>IF($A392, 1, 0)</f>
        <v/>
      </c>
      <c r="K392">
        <f>IF(AND('Raw Data'!D387&gt;'Raw Data'!E387, ABS('Raw Data'!D387-'Raw Data'!E387)&lt;14), 'Raw Data'!K387, 0)</f>
        <v/>
      </c>
      <c r="L392" s="2">
        <f>IF($A392, 1, 0)</f>
        <v/>
      </c>
      <c r="M392">
        <f>IF(AND('Raw Data'!D387&gt;'Raw Data'!E387, ABS('Raw Data'!D387-'Raw Data'!E387)&gt;13), 'Raw Data'!L387, 0)</f>
        <v/>
      </c>
      <c r="N392" s="2">
        <f>IF($A392, 1, 0)</f>
        <v/>
      </c>
      <c r="O392">
        <f>IF(AND('Raw Data'!E387&gt;'Raw Data'!D387, ABS('Raw Data'!E387-'Raw Data'!D387)&lt;14), 'Raw Data'!M387, 0)</f>
        <v/>
      </c>
      <c r="P392" s="2">
        <f>IF($A392, 1, 0)</f>
        <v/>
      </c>
      <c r="Q392">
        <f>IF(AND('Raw Data'!E387&gt;'Raw Data'!D387, ABS('Raw Data'!E387-'Raw Data'!D387)&gt;13), 'Raw Data'!N387, 0)</f>
        <v/>
      </c>
      <c r="R392" s="2">
        <f>IF($A392, 1, 0)</f>
        <v/>
      </c>
      <c r="S392">
        <f>IF(AND('Raw Data'!D387&gt;'Raw Data'!E387, ABS('Raw Data'!E387-'Raw Data'!D387)&gt;7), 'Raw Data'!V387, 0)</f>
        <v/>
      </c>
      <c r="T392" s="2">
        <f>IF($A392, 1, 0)</f>
        <v/>
      </c>
      <c r="U392">
        <f>IF(ABS('Raw Data'!D387-'Raw Data'!E387)&lt;8, 'Raw Data'!W387, 0)</f>
        <v/>
      </c>
      <c r="V392" s="2">
        <f>IF($A392, 1, 0)</f>
        <v/>
      </c>
      <c r="W392">
        <f>IF(AND('Raw Data'!E387&gt;'Raw Data'!D387, ABS('Raw Data'!E387-'Raw Data'!D387)&gt;7), 'Raw Data'!X387, 0)</f>
        <v/>
      </c>
      <c r="X392" s="2">
        <f>IF($A392, 1, 0)</f>
        <v/>
      </c>
      <c r="Y392">
        <f>IF(AND('Raw Data'!D387&gt;'Raw Data'!E387, ABS('Raw Data'!E387-'Raw Data'!D387)&gt;3), 'Raw Data'!Y387, 0)</f>
        <v/>
      </c>
      <c r="Z392" s="2">
        <f>IF($A392, 1, 0)</f>
        <v/>
      </c>
      <c r="AA392">
        <f>IF(ABS('Raw Data'!D387-'Raw Data'!E387)&lt;4, 'Raw Data'!Z387, 0)</f>
        <v/>
      </c>
      <c r="AB392" s="2">
        <f>IF($A392, 1, 0)</f>
        <v/>
      </c>
      <c r="AC392">
        <f>IF(AND('Raw Data'!E387&gt;'Raw Data'!D387, ABS('Raw Data'!E387-'Raw Data'!D387)&gt;7), 'Raw Data'!AA387, 0)</f>
        <v/>
      </c>
      <c r="AD392" s="2">
        <f>IF($A392, 1, 0)</f>
        <v/>
      </c>
      <c r="AE392">
        <f>IF(AND('Raw Data'!D387&gt;9, 'Raw Data'!E387&gt;9), 'Raw Data'!AL387, 0)</f>
        <v/>
      </c>
      <c r="AF392" s="2">
        <f>IF($A392, 1, 0)</f>
        <v/>
      </c>
      <c r="AG392">
        <f>IF(AE392=0, 'Raw Data'!AM387, 0)</f>
        <v/>
      </c>
      <c r="AH392" s="2">
        <f>IF($A392, 1, 0)</f>
        <v/>
      </c>
      <c r="AI392">
        <f>IF(AND('Raw Data'!$D387&gt;14, 'Raw Data'!$E387&gt;14), 'Raw Data'!AN387, 0)</f>
        <v/>
      </c>
      <c r="AJ392" s="2">
        <f>IF($A392, 1, 0)</f>
        <v/>
      </c>
      <c r="AK392">
        <f>IF(AI392=0, 'Raw Data'!AO387, 0)</f>
        <v/>
      </c>
      <c r="AL392" s="2">
        <f>IF($A392, 1, 0)</f>
        <v/>
      </c>
      <c r="AM392">
        <f>IF(AND('Raw Data'!$D387&gt;19, 'Raw Data'!$E387&gt;19), 'Raw Data'!AP387, 0)</f>
        <v/>
      </c>
      <c r="AN392" s="2">
        <f>IF($A392, 1, 0)</f>
        <v/>
      </c>
      <c r="AO392">
        <f>IF(AM392=0, 'Raw Data'!AQ387, 0)</f>
        <v/>
      </c>
      <c r="AP392" s="2">
        <f>IF($A392, 1, 0)</f>
        <v/>
      </c>
      <c r="AQ392">
        <f>IF(AND('Raw Data'!$D387&gt;24, 'Raw Data'!$E387&gt;24), 'Raw Data'!AR387, 0)</f>
        <v/>
      </c>
      <c r="AR392" s="2">
        <f>IF($A392, 1, 0)</f>
        <v/>
      </c>
      <c r="AS392">
        <f>IF(AQ392=0, 'Raw Data'!AS387, 0)</f>
        <v/>
      </c>
      <c r="AT392" s="2">
        <f>IF($A392, 1, 0)</f>
        <v/>
      </c>
      <c r="AU392">
        <f>IF(AND('Raw Data'!$D387&gt;29, 'Raw Data'!$E387&gt;29), 'Raw Data'!AT387, 0)</f>
        <v/>
      </c>
      <c r="AV392" s="2">
        <f>IF($A392, 1, 0)</f>
        <v/>
      </c>
      <c r="AW392">
        <f>IF(AU392=0, 'Raw Data'!AU387, 0)</f>
        <v/>
      </c>
      <c r="AX392" s="2">
        <f>IF($A392, 1, 0)</f>
        <v/>
      </c>
      <c r="AY392">
        <f>IF(ISNUMBER('Raw Data'!D387), IF(_xlfn.XLOOKUP(SMALL('Raw Data'!K387:N387, 1), K392:Q392, K392:Q392, 0)&gt;0, SMALL('Raw Data'!K387:N387, 1), 0), 0)</f>
        <v/>
      </c>
      <c r="AZ392" s="2">
        <f>IF($A392, 1, 0)</f>
        <v/>
      </c>
      <c r="BA392">
        <f>IF(ISNUMBER('Raw Data'!D387), IF(_xlfn.XLOOKUP(SMALL('Raw Data'!K387:N387, 2), K392:Q392, K392:Q392, 0)&gt;0, SMALL('Raw Data'!K387:N387, 2), 0), 0)</f>
        <v/>
      </c>
      <c r="BB392" s="2">
        <f>IF($A392, 1, 0)</f>
        <v/>
      </c>
      <c r="BC392">
        <f>IF(ISNUMBER('Raw Data'!D387), IF(_xlfn.XLOOKUP(SMALL('Raw Data'!K387:N387, 3), K392:Q392, K392:Q392, 0)&gt;0, SMALL('Raw Data'!K387:N387, 3), 0), 0)</f>
        <v/>
      </c>
      <c r="BD392" s="2">
        <f>IF($A392, 1, 0)</f>
        <v/>
      </c>
      <c r="BE392">
        <f>IF(ISNUMBER('Raw Data'!D387), IF(_xlfn.XLOOKUP(SMALL('Raw Data'!K387:N387, 4), K392:Q392, K392:Q392, 0)&gt;0, SMALL('Raw Data'!K387:N387, 4), 0), 0)</f>
        <v/>
      </c>
      <c r="BF392" s="2">
        <f>IF($A392, 1, 0)</f>
        <v/>
      </c>
      <c r="BG392">
        <f>IF(AND('Raw Data'!I387&lt;'Raw Data'!J387, 'Raw Data'!D387&gt;'Raw Data'!E387), 'Raw Data'!I387, IF(AND('Raw Data'!J387&lt;'Raw Data'!I387, 'Raw Data'!E387&gt;'Raw Data'!D387), 'Raw Data'!J387, 0))</f>
        <v/>
      </c>
      <c r="BH392">
        <f>IF(OR(AND('Raw Data'!I387&lt;'Raw Data'!J387, 'Raw Data'!I387&gt;BH$1), AND('Raw Data'!J387&lt;'Raw Data'!I387, 'Raw Data'!J387&gt;BH$1)), 1, 0)</f>
        <v/>
      </c>
      <c r="BI392">
        <f>IF(AND(BH392, ABS('Raw Data'!D387-'Raw Data'!E387)&lt;4), 'Raw Data'!Z387, 0)</f>
        <v/>
      </c>
      <c r="BJ392">
        <f>IF('Raw Data'!F387&gt;Analysis!BJ$1, 1, 0)</f>
        <v/>
      </c>
      <c r="BK392">
        <f>IF(BJ392, AQ392, 0)</f>
        <v/>
      </c>
      <c r="BL392">
        <f>IF(AND('Raw Data'!F387&lt;Analysis!BL$1, ISBLANK('Raw Data'!F387)=FALSE), 1, 0)</f>
        <v/>
      </c>
      <c r="BM392">
        <f>IF(BL392, AS392, 0)</f>
        <v/>
      </c>
      <c r="BN392">
        <f>IF(AND('Raw Data'!F387&lt;Analysis!BN$1, ISBLANK('Raw Data'!F387)=FALSE), 1, 0)</f>
        <v/>
      </c>
      <c r="BO392">
        <f>IF(BN392, AI392, 0)</f>
        <v/>
      </c>
    </row>
    <row r="393">
      <c r="A393" s="2">
        <f>'Raw Data'!A388</f>
        <v/>
      </c>
      <c r="B393" s="2">
        <f>IF(A393, 1, 0)</f>
        <v/>
      </c>
      <c r="C393">
        <f>IF('Raw Data'!D388&lt;'Raw Data'!E388, 'Raw Data'!J388, 0)</f>
        <v/>
      </c>
      <c r="D393" s="2">
        <f>IF(A393, 1, 0)</f>
        <v/>
      </c>
      <c r="E393">
        <f>IF('Raw Data'!D388&gt;'Raw Data'!E388, 'Raw Data'!I388, 0)</f>
        <v/>
      </c>
      <c r="F393" s="2">
        <f>IF('Raw Data'!F388&gt;0, 1, 0)</f>
        <v/>
      </c>
      <c r="G393">
        <f>IF(SUM('Raw Data'!D388:E388)&lt;'Raw Data'!F388, 'Raw Data'!H388, 0)</f>
        <v/>
      </c>
      <c r="H393">
        <f>IF('Raw Data'!F388&gt;0, 1, 0)</f>
        <v/>
      </c>
      <c r="I393">
        <f>IF(SUM('Raw Data'!D388:E388)&gt;'Raw Data'!F388, 'Raw Data'!G388, 0)</f>
        <v/>
      </c>
      <c r="J393" s="2">
        <f>IF($A393, 1, 0)</f>
        <v/>
      </c>
      <c r="K393">
        <f>IF(AND('Raw Data'!D388&gt;'Raw Data'!E388, ABS('Raw Data'!D388-'Raw Data'!E388)&lt;14), 'Raw Data'!K388, 0)</f>
        <v/>
      </c>
      <c r="L393" s="2">
        <f>IF($A393, 1, 0)</f>
        <v/>
      </c>
      <c r="M393">
        <f>IF(AND('Raw Data'!D388&gt;'Raw Data'!E388, ABS('Raw Data'!D388-'Raw Data'!E388)&gt;13), 'Raw Data'!L388, 0)</f>
        <v/>
      </c>
      <c r="N393" s="2">
        <f>IF($A393, 1, 0)</f>
        <v/>
      </c>
      <c r="O393">
        <f>IF(AND('Raw Data'!E388&gt;'Raw Data'!D388, ABS('Raw Data'!E388-'Raw Data'!D388)&lt;14), 'Raw Data'!M388, 0)</f>
        <v/>
      </c>
      <c r="P393" s="2">
        <f>IF($A393, 1, 0)</f>
        <v/>
      </c>
      <c r="Q393">
        <f>IF(AND('Raw Data'!E388&gt;'Raw Data'!D388, ABS('Raw Data'!E388-'Raw Data'!D388)&gt;13), 'Raw Data'!N388, 0)</f>
        <v/>
      </c>
      <c r="R393" s="2">
        <f>IF($A393, 1, 0)</f>
        <v/>
      </c>
      <c r="S393">
        <f>IF(AND('Raw Data'!D388&gt;'Raw Data'!E388, ABS('Raw Data'!E388-'Raw Data'!D388)&gt;7), 'Raw Data'!V388, 0)</f>
        <v/>
      </c>
      <c r="T393" s="2">
        <f>IF($A393, 1, 0)</f>
        <v/>
      </c>
      <c r="U393">
        <f>IF(ABS('Raw Data'!D388-'Raw Data'!E388)&lt;8, 'Raw Data'!W388, 0)</f>
        <v/>
      </c>
      <c r="V393" s="2">
        <f>IF($A393, 1, 0)</f>
        <v/>
      </c>
      <c r="W393">
        <f>IF(AND('Raw Data'!E388&gt;'Raw Data'!D388, ABS('Raw Data'!E388-'Raw Data'!D388)&gt;7), 'Raw Data'!X388, 0)</f>
        <v/>
      </c>
      <c r="X393" s="2">
        <f>IF($A393, 1, 0)</f>
        <v/>
      </c>
      <c r="Y393">
        <f>IF(AND('Raw Data'!D388&gt;'Raw Data'!E388, ABS('Raw Data'!E388-'Raw Data'!D388)&gt;3), 'Raw Data'!Y388, 0)</f>
        <v/>
      </c>
      <c r="Z393" s="2">
        <f>IF($A393, 1, 0)</f>
        <v/>
      </c>
      <c r="AA393">
        <f>IF(ABS('Raw Data'!D388-'Raw Data'!E388)&lt;4, 'Raw Data'!Z388, 0)</f>
        <v/>
      </c>
      <c r="AB393" s="2">
        <f>IF($A393, 1, 0)</f>
        <v/>
      </c>
      <c r="AC393">
        <f>IF(AND('Raw Data'!E388&gt;'Raw Data'!D388, ABS('Raw Data'!E388-'Raw Data'!D388)&gt;7), 'Raw Data'!AA388, 0)</f>
        <v/>
      </c>
      <c r="AD393" s="2">
        <f>IF($A393, 1, 0)</f>
        <v/>
      </c>
      <c r="AE393">
        <f>IF(AND('Raw Data'!D388&gt;9, 'Raw Data'!E388&gt;9), 'Raw Data'!AL388, 0)</f>
        <v/>
      </c>
      <c r="AF393" s="2">
        <f>IF($A393, 1, 0)</f>
        <v/>
      </c>
      <c r="AG393">
        <f>IF(AE393=0, 'Raw Data'!AM388, 0)</f>
        <v/>
      </c>
      <c r="AH393" s="2">
        <f>IF($A393, 1, 0)</f>
        <v/>
      </c>
      <c r="AI393">
        <f>IF(AND('Raw Data'!$D388&gt;14, 'Raw Data'!$E388&gt;14), 'Raw Data'!AN388, 0)</f>
        <v/>
      </c>
      <c r="AJ393" s="2">
        <f>IF($A393, 1, 0)</f>
        <v/>
      </c>
      <c r="AK393">
        <f>IF(AI393=0, 'Raw Data'!AO388, 0)</f>
        <v/>
      </c>
      <c r="AL393" s="2">
        <f>IF($A393, 1, 0)</f>
        <v/>
      </c>
      <c r="AM393">
        <f>IF(AND('Raw Data'!$D388&gt;19, 'Raw Data'!$E388&gt;19), 'Raw Data'!AP388, 0)</f>
        <v/>
      </c>
      <c r="AN393" s="2">
        <f>IF($A393, 1, 0)</f>
        <v/>
      </c>
      <c r="AO393">
        <f>IF(AM393=0, 'Raw Data'!AQ388, 0)</f>
        <v/>
      </c>
      <c r="AP393" s="2">
        <f>IF($A393, 1, 0)</f>
        <v/>
      </c>
      <c r="AQ393">
        <f>IF(AND('Raw Data'!$D388&gt;24, 'Raw Data'!$E388&gt;24), 'Raw Data'!AR388, 0)</f>
        <v/>
      </c>
      <c r="AR393" s="2">
        <f>IF($A393, 1, 0)</f>
        <v/>
      </c>
      <c r="AS393">
        <f>IF(AQ393=0, 'Raw Data'!AS388, 0)</f>
        <v/>
      </c>
      <c r="AT393" s="2">
        <f>IF($A393, 1, 0)</f>
        <v/>
      </c>
      <c r="AU393">
        <f>IF(AND('Raw Data'!$D388&gt;29, 'Raw Data'!$E388&gt;29), 'Raw Data'!AT388, 0)</f>
        <v/>
      </c>
      <c r="AV393" s="2">
        <f>IF($A393, 1, 0)</f>
        <v/>
      </c>
      <c r="AW393">
        <f>IF(AU393=0, 'Raw Data'!AU388, 0)</f>
        <v/>
      </c>
      <c r="AX393" s="2">
        <f>IF($A393, 1, 0)</f>
        <v/>
      </c>
      <c r="AY393">
        <f>IF(ISNUMBER('Raw Data'!D388), IF(_xlfn.XLOOKUP(SMALL('Raw Data'!K388:N388, 1), K393:Q393, K393:Q393, 0)&gt;0, SMALL('Raw Data'!K388:N388, 1), 0), 0)</f>
        <v/>
      </c>
      <c r="AZ393" s="2">
        <f>IF($A393, 1, 0)</f>
        <v/>
      </c>
      <c r="BA393">
        <f>IF(ISNUMBER('Raw Data'!D388), IF(_xlfn.XLOOKUP(SMALL('Raw Data'!K388:N388, 2), K393:Q393, K393:Q393, 0)&gt;0, SMALL('Raw Data'!K388:N388, 2), 0), 0)</f>
        <v/>
      </c>
      <c r="BB393" s="2">
        <f>IF($A393, 1, 0)</f>
        <v/>
      </c>
      <c r="BC393">
        <f>IF(ISNUMBER('Raw Data'!D388), IF(_xlfn.XLOOKUP(SMALL('Raw Data'!K388:N388, 3), K393:Q393, K393:Q393, 0)&gt;0, SMALL('Raw Data'!K388:N388, 3), 0), 0)</f>
        <v/>
      </c>
      <c r="BD393" s="2">
        <f>IF($A393, 1, 0)</f>
        <v/>
      </c>
      <c r="BE393">
        <f>IF(ISNUMBER('Raw Data'!D388), IF(_xlfn.XLOOKUP(SMALL('Raw Data'!K388:N388, 4), K393:Q393, K393:Q393, 0)&gt;0, SMALL('Raw Data'!K388:N388, 4), 0), 0)</f>
        <v/>
      </c>
      <c r="BF393" s="2">
        <f>IF($A393, 1, 0)</f>
        <v/>
      </c>
      <c r="BG393">
        <f>IF(AND('Raw Data'!I388&lt;'Raw Data'!J388, 'Raw Data'!D388&gt;'Raw Data'!E388), 'Raw Data'!I388, IF(AND('Raw Data'!J388&lt;'Raw Data'!I388, 'Raw Data'!E388&gt;'Raw Data'!D388), 'Raw Data'!J388, 0))</f>
        <v/>
      </c>
      <c r="BH393">
        <f>IF(OR(AND('Raw Data'!I388&lt;'Raw Data'!J388, 'Raw Data'!I388&gt;BH$1), AND('Raw Data'!J388&lt;'Raw Data'!I388, 'Raw Data'!J388&gt;BH$1)), 1, 0)</f>
        <v/>
      </c>
      <c r="BI393">
        <f>IF(AND(BH393, ABS('Raw Data'!D388-'Raw Data'!E388)&lt;4), 'Raw Data'!Z388, 0)</f>
        <v/>
      </c>
      <c r="BJ393">
        <f>IF('Raw Data'!F388&gt;Analysis!BJ$1, 1, 0)</f>
        <v/>
      </c>
      <c r="BK393">
        <f>IF(BJ393, AQ393, 0)</f>
        <v/>
      </c>
      <c r="BL393">
        <f>IF(AND('Raw Data'!F388&lt;Analysis!BL$1, ISBLANK('Raw Data'!F388)=FALSE), 1, 0)</f>
        <v/>
      </c>
      <c r="BM393">
        <f>IF(BL393, AS393, 0)</f>
        <v/>
      </c>
      <c r="BN393">
        <f>IF(AND('Raw Data'!F388&lt;Analysis!BN$1, ISBLANK('Raw Data'!F388)=FALSE), 1, 0)</f>
        <v/>
      </c>
      <c r="BO393">
        <f>IF(BN393, AI393, 0)</f>
        <v/>
      </c>
    </row>
    <row r="394">
      <c r="A394" s="2">
        <f>'Raw Data'!A389</f>
        <v/>
      </c>
      <c r="B394" s="2">
        <f>IF(A394, 1, 0)</f>
        <v/>
      </c>
      <c r="C394">
        <f>IF('Raw Data'!D389&lt;'Raw Data'!E389, 'Raw Data'!J389, 0)</f>
        <v/>
      </c>
      <c r="D394" s="2">
        <f>IF(A394, 1, 0)</f>
        <v/>
      </c>
      <c r="E394">
        <f>IF('Raw Data'!D389&gt;'Raw Data'!E389, 'Raw Data'!I389, 0)</f>
        <v/>
      </c>
      <c r="F394" s="2">
        <f>IF('Raw Data'!F389&gt;0, 1, 0)</f>
        <v/>
      </c>
      <c r="G394">
        <f>IF(SUM('Raw Data'!D389:E389)&lt;'Raw Data'!F389, 'Raw Data'!H389, 0)</f>
        <v/>
      </c>
      <c r="H394">
        <f>IF('Raw Data'!F389&gt;0, 1, 0)</f>
        <v/>
      </c>
      <c r="I394">
        <f>IF(SUM('Raw Data'!D389:E389)&gt;'Raw Data'!F389, 'Raw Data'!G389, 0)</f>
        <v/>
      </c>
      <c r="J394" s="2">
        <f>IF($A394, 1, 0)</f>
        <v/>
      </c>
      <c r="K394">
        <f>IF(AND('Raw Data'!D389&gt;'Raw Data'!E389, ABS('Raw Data'!D389-'Raw Data'!E389)&lt;14), 'Raw Data'!K389, 0)</f>
        <v/>
      </c>
      <c r="L394" s="2">
        <f>IF($A394, 1, 0)</f>
        <v/>
      </c>
      <c r="M394">
        <f>IF(AND('Raw Data'!D389&gt;'Raw Data'!E389, ABS('Raw Data'!D389-'Raw Data'!E389)&gt;13), 'Raw Data'!L389, 0)</f>
        <v/>
      </c>
      <c r="N394" s="2">
        <f>IF($A394, 1, 0)</f>
        <v/>
      </c>
      <c r="O394">
        <f>IF(AND('Raw Data'!E389&gt;'Raw Data'!D389, ABS('Raw Data'!E389-'Raw Data'!D389)&lt;14), 'Raw Data'!M389, 0)</f>
        <v/>
      </c>
      <c r="P394" s="2">
        <f>IF($A394, 1, 0)</f>
        <v/>
      </c>
      <c r="Q394">
        <f>IF(AND('Raw Data'!E389&gt;'Raw Data'!D389, ABS('Raw Data'!E389-'Raw Data'!D389)&gt;13), 'Raw Data'!N389, 0)</f>
        <v/>
      </c>
      <c r="R394" s="2">
        <f>IF($A394, 1, 0)</f>
        <v/>
      </c>
      <c r="S394">
        <f>IF(AND('Raw Data'!D389&gt;'Raw Data'!E389, ABS('Raw Data'!E389-'Raw Data'!D389)&gt;7), 'Raw Data'!V389, 0)</f>
        <v/>
      </c>
      <c r="T394" s="2">
        <f>IF($A394, 1, 0)</f>
        <v/>
      </c>
      <c r="U394">
        <f>IF(ABS('Raw Data'!D389-'Raw Data'!E389)&lt;8, 'Raw Data'!W389, 0)</f>
        <v/>
      </c>
      <c r="V394" s="2">
        <f>IF($A394, 1, 0)</f>
        <v/>
      </c>
      <c r="W394">
        <f>IF(AND('Raw Data'!E389&gt;'Raw Data'!D389, ABS('Raw Data'!E389-'Raw Data'!D389)&gt;7), 'Raw Data'!X389, 0)</f>
        <v/>
      </c>
      <c r="X394" s="2">
        <f>IF($A394, 1, 0)</f>
        <v/>
      </c>
      <c r="Y394">
        <f>IF(AND('Raw Data'!D389&gt;'Raw Data'!E389, ABS('Raw Data'!E389-'Raw Data'!D389)&gt;3), 'Raw Data'!Y389, 0)</f>
        <v/>
      </c>
      <c r="Z394" s="2">
        <f>IF($A394, 1, 0)</f>
        <v/>
      </c>
      <c r="AA394">
        <f>IF(ABS('Raw Data'!D389-'Raw Data'!E389)&lt;4, 'Raw Data'!Z389, 0)</f>
        <v/>
      </c>
      <c r="AB394" s="2">
        <f>IF($A394, 1, 0)</f>
        <v/>
      </c>
      <c r="AC394">
        <f>IF(AND('Raw Data'!E389&gt;'Raw Data'!D389, ABS('Raw Data'!E389-'Raw Data'!D389)&gt;7), 'Raw Data'!AA389, 0)</f>
        <v/>
      </c>
      <c r="AD394" s="2">
        <f>IF($A394, 1, 0)</f>
        <v/>
      </c>
      <c r="AE394">
        <f>IF(AND('Raw Data'!D389&gt;9, 'Raw Data'!E389&gt;9), 'Raw Data'!AL389, 0)</f>
        <v/>
      </c>
      <c r="AF394" s="2">
        <f>IF($A394, 1, 0)</f>
        <v/>
      </c>
      <c r="AG394">
        <f>IF(AE394=0, 'Raw Data'!AM389, 0)</f>
        <v/>
      </c>
      <c r="AH394" s="2">
        <f>IF($A394, 1, 0)</f>
        <v/>
      </c>
      <c r="AI394">
        <f>IF(AND('Raw Data'!$D389&gt;14, 'Raw Data'!$E389&gt;14), 'Raw Data'!AN389, 0)</f>
        <v/>
      </c>
      <c r="AJ394" s="2">
        <f>IF($A394, 1, 0)</f>
        <v/>
      </c>
      <c r="AK394">
        <f>IF(AI394=0, 'Raw Data'!AO389, 0)</f>
        <v/>
      </c>
      <c r="AL394" s="2">
        <f>IF($A394, 1, 0)</f>
        <v/>
      </c>
      <c r="AM394">
        <f>IF(AND('Raw Data'!$D389&gt;19, 'Raw Data'!$E389&gt;19), 'Raw Data'!AP389, 0)</f>
        <v/>
      </c>
      <c r="AN394" s="2">
        <f>IF($A394, 1, 0)</f>
        <v/>
      </c>
      <c r="AO394">
        <f>IF(AM394=0, 'Raw Data'!AQ389, 0)</f>
        <v/>
      </c>
      <c r="AP394" s="2">
        <f>IF($A394, 1, 0)</f>
        <v/>
      </c>
      <c r="AQ394">
        <f>IF(AND('Raw Data'!$D389&gt;24, 'Raw Data'!$E389&gt;24), 'Raw Data'!AR389, 0)</f>
        <v/>
      </c>
      <c r="AR394" s="2">
        <f>IF($A394, 1, 0)</f>
        <v/>
      </c>
      <c r="AS394">
        <f>IF(AQ394=0, 'Raw Data'!AS389, 0)</f>
        <v/>
      </c>
      <c r="AT394" s="2">
        <f>IF($A394, 1, 0)</f>
        <v/>
      </c>
      <c r="AU394">
        <f>IF(AND('Raw Data'!$D389&gt;29, 'Raw Data'!$E389&gt;29), 'Raw Data'!AT389, 0)</f>
        <v/>
      </c>
      <c r="AV394" s="2">
        <f>IF($A394, 1, 0)</f>
        <v/>
      </c>
      <c r="AW394">
        <f>IF(AU394=0, 'Raw Data'!AU389, 0)</f>
        <v/>
      </c>
      <c r="AX394" s="2">
        <f>IF($A394, 1, 0)</f>
        <v/>
      </c>
      <c r="AY394">
        <f>IF(ISNUMBER('Raw Data'!D389), IF(_xlfn.XLOOKUP(SMALL('Raw Data'!K389:N389, 1), K394:Q394, K394:Q394, 0)&gt;0, SMALL('Raw Data'!K389:N389, 1), 0), 0)</f>
        <v/>
      </c>
      <c r="AZ394" s="2">
        <f>IF($A394, 1, 0)</f>
        <v/>
      </c>
      <c r="BA394">
        <f>IF(ISNUMBER('Raw Data'!D389), IF(_xlfn.XLOOKUP(SMALL('Raw Data'!K389:N389, 2), K394:Q394, K394:Q394, 0)&gt;0, SMALL('Raw Data'!K389:N389, 2), 0), 0)</f>
        <v/>
      </c>
      <c r="BB394" s="2">
        <f>IF($A394, 1, 0)</f>
        <v/>
      </c>
      <c r="BC394">
        <f>IF(ISNUMBER('Raw Data'!D389), IF(_xlfn.XLOOKUP(SMALL('Raw Data'!K389:N389, 3), K394:Q394, K394:Q394, 0)&gt;0, SMALL('Raw Data'!K389:N389, 3), 0), 0)</f>
        <v/>
      </c>
      <c r="BD394" s="2">
        <f>IF($A394, 1, 0)</f>
        <v/>
      </c>
      <c r="BE394">
        <f>IF(ISNUMBER('Raw Data'!D389), IF(_xlfn.XLOOKUP(SMALL('Raw Data'!K389:N389, 4), K394:Q394, K394:Q394, 0)&gt;0, SMALL('Raw Data'!K389:N389, 4), 0), 0)</f>
        <v/>
      </c>
      <c r="BF394" s="2">
        <f>IF($A394, 1, 0)</f>
        <v/>
      </c>
      <c r="BG394">
        <f>IF(AND('Raw Data'!I389&lt;'Raw Data'!J389, 'Raw Data'!D389&gt;'Raw Data'!E389), 'Raw Data'!I389, IF(AND('Raw Data'!J389&lt;'Raw Data'!I389, 'Raw Data'!E389&gt;'Raw Data'!D389), 'Raw Data'!J389, 0))</f>
        <v/>
      </c>
      <c r="BH394">
        <f>IF(OR(AND('Raw Data'!I389&lt;'Raw Data'!J389, 'Raw Data'!I389&gt;BH$1), AND('Raw Data'!J389&lt;'Raw Data'!I389, 'Raw Data'!J389&gt;BH$1)), 1, 0)</f>
        <v/>
      </c>
      <c r="BI394">
        <f>IF(AND(BH394, ABS('Raw Data'!D389-'Raw Data'!E389)&lt;4), 'Raw Data'!Z389, 0)</f>
        <v/>
      </c>
      <c r="BJ394">
        <f>IF('Raw Data'!F389&gt;Analysis!BJ$1, 1, 0)</f>
        <v/>
      </c>
      <c r="BK394">
        <f>IF(BJ394, AQ394, 0)</f>
        <v/>
      </c>
      <c r="BL394">
        <f>IF(AND('Raw Data'!F389&lt;Analysis!BL$1, ISBLANK('Raw Data'!F389)=FALSE), 1, 0)</f>
        <v/>
      </c>
      <c r="BM394">
        <f>IF(BL394, AS394, 0)</f>
        <v/>
      </c>
      <c r="BN394">
        <f>IF(AND('Raw Data'!F389&lt;Analysis!BN$1, ISBLANK('Raw Data'!F389)=FALSE), 1, 0)</f>
        <v/>
      </c>
      <c r="BO394">
        <f>IF(BN394, AI394, 0)</f>
        <v/>
      </c>
    </row>
    <row r="395">
      <c r="A395" s="2">
        <f>'Raw Data'!A390</f>
        <v/>
      </c>
      <c r="B395" s="2">
        <f>IF(A395, 1, 0)</f>
        <v/>
      </c>
      <c r="C395">
        <f>IF('Raw Data'!D390&lt;'Raw Data'!E390, 'Raw Data'!J390, 0)</f>
        <v/>
      </c>
      <c r="D395" s="2">
        <f>IF(A395, 1, 0)</f>
        <v/>
      </c>
      <c r="E395">
        <f>IF('Raw Data'!D390&gt;'Raw Data'!E390, 'Raw Data'!I390, 0)</f>
        <v/>
      </c>
      <c r="F395" s="2">
        <f>IF('Raw Data'!F390&gt;0, 1, 0)</f>
        <v/>
      </c>
      <c r="G395">
        <f>IF(SUM('Raw Data'!D390:E390)&lt;'Raw Data'!F390, 'Raw Data'!H390, 0)</f>
        <v/>
      </c>
      <c r="H395">
        <f>IF('Raw Data'!F390&gt;0, 1, 0)</f>
        <v/>
      </c>
      <c r="I395">
        <f>IF(SUM('Raw Data'!D390:E390)&gt;'Raw Data'!F390, 'Raw Data'!G390, 0)</f>
        <v/>
      </c>
      <c r="J395" s="2">
        <f>IF($A395, 1, 0)</f>
        <v/>
      </c>
      <c r="K395">
        <f>IF(AND('Raw Data'!D390&gt;'Raw Data'!E390, ABS('Raw Data'!D390-'Raw Data'!E390)&lt;14), 'Raw Data'!K390, 0)</f>
        <v/>
      </c>
      <c r="L395" s="2">
        <f>IF($A395, 1, 0)</f>
        <v/>
      </c>
      <c r="M395">
        <f>IF(AND('Raw Data'!D390&gt;'Raw Data'!E390, ABS('Raw Data'!D390-'Raw Data'!E390)&gt;13), 'Raw Data'!L390, 0)</f>
        <v/>
      </c>
      <c r="N395" s="2">
        <f>IF($A395, 1, 0)</f>
        <v/>
      </c>
      <c r="O395">
        <f>IF(AND('Raw Data'!E390&gt;'Raw Data'!D390, ABS('Raw Data'!E390-'Raw Data'!D390)&lt;14), 'Raw Data'!M390, 0)</f>
        <v/>
      </c>
      <c r="P395" s="2">
        <f>IF($A395, 1, 0)</f>
        <v/>
      </c>
      <c r="Q395">
        <f>IF(AND('Raw Data'!E390&gt;'Raw Data'!D390, ABS('Raw Data'!E390-'Raw Data'!D390)&gt;13), 'Raw Data'!N390, 0)</f>
        <v/>
      </c>
      <c r="R395" s="2">
        <f>IF($A395, 1, 0)</f>
        <v/>
      </c>
      <c r="S395">
        <f>IF(AND('Raw Data'!D390&gt;'Raw Data'!E390, ABS('Raw Data'!E390-'Raw Data'!D390)&gt;7), 'Raw Data'!V390, 0)</f>
        <v/>
      </c>
      <c r="T395" s="2">
        <f>IF($A395, 1, 0)</f>
        <v/>
      </c>
      <c r="U395">
        <f>IF(ABS('Raw Data'!D390-'Raw Data'!E390)&lt;8, 'Raw Data'!W390, 0)</f>
        <v/>
      </c>
      <c r="V395" s="2">
        <f>IF($A395, 1, 0)</f>
        <v/>
      </c>
      <c r="W395">
        <f>IF(AND('Raw Data'!E390&gt;'Raw Data'!D390, ABS('Raw Data'!E390-'Raw Data'!D390)&gt;7), 'Raw Data'!X390, 0)</f>
        <v/>
      </c>
      <c r="X395" s="2">
        <f>IF($A395, 1, 0)</f>
        <v/>
      </c>
      <c r="Y395">
        <f>IF(AND('Raw Data'!D390&gt;'Raw Data'!E390, ABS('Raw Data'!E390-'Raw Data'!D390)&gt;3), 'Raw Data'!Y390, 0)</f>
        <v/>
      </c>
      <c r="Z395" s="2">
        <f>IF($A395, 1, 0)</f>
        <v/>
      </c>
      <c r="AA395">
        <f>IF(ABS('Raw Data'!D390-'Raw Data'!E390)&lt;4, 'Raw Data'!Z390, 0)</f>
        <v/>
      </c>
      <c r="AB395" s="2">
        <f>IF($A395, 1, 0)</f>
        <v/>
      </c>
      <c r="AC395">
        <f>IF(AND('Raw Data'!E390&gt;'Raw Data'!D390, ABS('Raw Data'!E390-'Raw Data'!D390)&gt;7), 'Raw Data'!AA390, 0)</f>
        <v/>
      </c>
      <c r="AD395" s="2">
        <f>IF($A395, 1, 0)</f>
        <v/>
      </c>
      <c r="AE395">
        <f>IF(AND('Raw Data'!D390&gt;9, 'Raw Data'!E390&gt;9), 'Raw Data'!AL390, 0)</f>
        <v/>
      </c>
      <c r="AF395" s="2">
        <f>IF($A395, 1, 0)</f>
        <v/>
      </c>
      <c r="AG395">
        <f>IF(AE395=0, 'Raw Data'!AM390, 0)</f>
        <v/>
      </c>
      <c r="AH395" s="2">
        <f>IF($A395, 1, 0)</f>
        <v/>
      </c>
      <c r="AI395">
        <f>IF(AND('Raw Data'!$D390&gt;14, 'Raw Data'!$E390&gt;14), 'Raw Data'!AN390, 0)</f>
        <v/>
      </c>
      <c r="AJ395" s="2">
        <f>IF($A395, 1, 0)</f>
        <v/>
      </c>
      <c r="AK395">
        <f>IF(AI395=0, 'Raw Data'!AO390, 0)</f>
        <v/>
      </c>
      <c r="AL395" s="2">
        <f>IF($A395, 1, 0)</f>
        <v/>
      </c>
      <c r="AM395">
        <f>IF(AND('Raw Data'!$D390&gt;19, 'Raw Data'!$E390&gt;19), 'Raw Data'!AP390, 0)</f>
        <v/>
      </c>
      <c r="AN395" s="2">
        <f>IF($A395, 1, 0)</f>
        <v/>
      </c>
      <c r="AO395">
        <f>IF(AM395=0, 'Raw Data'!AQ390, 0)</f>
        <v/>
      </c>
      <c r="AP395" s="2">
        <f>IF($A395, 1, 0)</f>
        <v/>
      </c>
      <c r="AQ395">
        <f>IF(AND('Raw Data'!$D390&gt;24, 'Raw Data'!$E390&gt;24), 'Raw Data'!AR390, 0)</f>
        <v/>
      </c>
      <c r="AR395" s="2">
        <f>IF($A395, 1, 0)</f>
        <v/>
      </c>
      <c r="AS395">
        <f>IF(AQ395=0, 'Raw Data'!AS390, 0)</f>
        <v/>
      </c>
      <c r="AT395" s="2">
        <f>IF($A395, 1, 0)</f>
        <v/>
      </c>
      <c r="AU395">
        <f>IF(AND('Raw Data'!$D390&gt;29, 'Raw Data'!$E390&gt;29), 'Raw Data'!AT390, 0)</f>
        <v/>
      </c>
      <c r="AV395" s="2">
        <f>IF($A395, 1, 0)</f>
        <v/>
      </c>
      <c r="AW395">
        <f>IF(AU395=0, 'Raw Data'!AU390, 0)</f>
        <v/>
      </c>
      <c r="AX395" s="2">
        <f>IF($A395, 1, 0)</f>
        <v/>
      </c>
      <c r="AY395">
        <f>IF(ISNUMBER('Raw Data'!D390), IF(_xlfn.XLOOKUP(SMALL('Raw Data'!K390:N390, 1), K395:Q395, K395:Q395, 0)&gt;0, SMALL('Raw Data'!K390:N390, 1), 0), 0)</f>
        <v/>
      </c>
      <c r="AZ395" s="2">
        <f>IF($A395, 1, 0)</f>
        <v/>
      </c>
      <c r="BA395">
        <f>IF(ISNUMBER('Raw Data'!D390), IF(_xlfn.XLOOKUP(SMALL('Raw Data'!K390:N390, 2), K395:Q395, K395:Q395, 0)&gt;0, SMALL('Raw Data'!K390:N390, 2), 0), 0)</f>
        <v/>
      </c>
      <c r="BB395" s="2">
        <f>IF($A395, 1, 0)</f>
        <v/>
      </c>
      <c r="BC395">
        <f>IF(ISNUMBER('Raw Data'!D390), IF(_xlfn.XLOOKUP(SMALL('Raw Data'!K390:N390, 3), K395:Q395, K395:Q395, 0)&gt;0, SMALL('Raw Data'!K390:N390, 3), 0), 0)</f>
        <v/>
      </c>
      <c r="BD395" s="2">
        <f>IF($A395, 1, 0)</f>
        <v/>
      </c>
      <c r="BE395">
        <f>IF(ISNUMBER('Raw Data'!D390), IF(_xlfn.XLOOKUP(SMALL('Raw Data'!K390:N390, 4), K395:Q395, K395:Q395, 0)&gt;0, SMALL('Raw Data'!K390:N390, 4), 0), 0)</f>
        <v/>
      </c>
      <c r="BF395" s="2">
        <f>IF($A395, 1, 0)</f>
        <v/>
      </c>
      <c r="BG395">
        <f>IF(AND('Raw Data'!I390&lt;'Raw Data'!J390, 'Raw Data'!D390&gt;'Raw Data'!E390), 'Raw Data'!I390, IF(AND('Raw Data'!J390&lt;'Raw Data'!I390, 'Raw Data'!E390&gt;'Raw Data'!D390), 'Raw Data'!J390, 0))</f>
        <v/>
      </c>
      <c r="BH395">
        <f>IF(OR(AND('Raw Data'!I390&lt;'Raw Data'!J390, 'Raw Data'!I390&gt;BH$1), AND('Raw Data'!J390&lt;'Raw Data'!I390, 'Raw Data'!J390&gt;BH$1)), 1, 0)</f>
        <v/>
      </c>
      <c r="BI395">
        <f>IF(AND(BH395, ABS('Raw Data'!D390-'Raw Data'!E390)&lt;4), 'Raw Data'!Z390, 0)</f>
        <v/>
      </c>
      <c r="BJ395">
        <f>IF('Raw Data'!F390&gt;Analysis!BJ$1, 1, 0)</f>
        <v/>
      </c>
      <c r="BK395">
        <f>IF(BJ395, AQ395, 0)</f>
        <v/>
      </c>
      <c r="BL395">
        <f>IF(AND('Raw Data'!F390&lt;Analysis!BL$1, ISBLANK('Raw Data'!F390)=FALSE), 1, 0)</f>
        <v/>
      </c>
      <c r="BM395">
        <f>IF(BL395, AS395, 0)</f>
        <v/>
      </c>
      <c r="BN395">
        <f>IF(AND('Raw Data'!F390&lt;Analysis!BN$1, ISBLANK('Raw Data'!F390)=FALSE), 1, 0)</f>
        <v/>
      </c>
      <c r="BO395">
        <f>IF(BN395, AI395, 0)</f>
        <v/>
      </c>
    </row>
    <row r="396">
      <c r="A396" s="2">
        <f>'Raw Data'!A391</f>
        <v/>
      </c>
      <c r="B396" s="2">
        <f>IF(A396, 1, 0)</f>
        <v/>
      </c>
      <c r="C396">
        <f>IF('Raw Data'!D391&lt;'Raw Data'!E391, 'Raw Data'!J391, 0)</f>
        <v/>
      </c>
      <c r="D396" s="2">
        <f>IF(A396, 1, 0)</f>
        <v/>
      </c>
      <c r="E396">
        <f>IF('Raw Data'!D391&gt;'Raw Data'!E391, 'Raw Data'!I391, 0)</f>
        <v/>
      </c>
      <c r="F396" s="2">
        <f>IF('Raw Data'!F391&gt;0, 1, 0)</f>
        <v/>
      </c>
      <c r="G396">
        <f>IF(SUM('Raw Data'!D391:E391)&lt;'Raw Data'!F391, 'Raw Data'!H391, 0)</f>
        <v/>
      </c>
      <c r="H396">
        <f>IF('Raw Data'!F391&gt;0, 1, 0)</f>
        <v/>
      </c>
      <c r="I396">
        <f>IF(SUM('Raw Data'!D391:E391)&gt;'Raw Data'!F391, 'Raw Data'!G391, 0)</f>
        <v/>
      </c>
      <c r="J396" s="2">
        <f>IF($A396, 1, 0)</f>
        <v/>
      </c>
      <c r="K396">
        <f>IF(AND('Raw Data'!D391&gt;'Raw Data'!E391, ABS('Raw Data'!D391-'Raw Data'!E391)&lt;14), 'Raw Data'!K391, 0)</f>
        <v/>
      </c>
      <c r="L396" s="2">
        <f>IF($A396, 1, 0)</f>
        <v/>
      </c>
      <c r="M396">
        <f>IF(AND('Raw Data'!D391&gt;'Raw Data'!E391, ABS('Raw Data'!D391-'Raw Data'!E391)&gt;13), 'Raw Data'!L391, 0)</f>
        <v/>
      </c>
      <c r="N396" s="2">
        <f>IF($A396, 1, 0)</f>
        <v/>
      </c>
      <c r="O396">
        <f>IF(AND('Raw Data'!E391&gt;'Raw Data'!D391, ABS('Raw Data'!E391-'Raw Data'!D391)&lt;14), 'Raw Data'!M391, 0)</f>
        <v/>
      </c>
      <c r="P396" s="2">
        <f>IF($A396, 1, 0)</f>
        <v/>
      </c>
      <c r="Q396">
        <f>IF(AND('Raw Data'!E391&gt;'Raw Data'!D391, ABS('Raw Data'!E391-'Raw Data'!D391)&gt;13), 'Raw Data'!N391, 0)</f>
        <v/>
      </c>
      <c r="R396" s="2">
        <f>IF($A396, 1, 0)</f>
        <v/>
      </c>
      <c r="S396">
        <f>IF(AND('Raw Data'!D391&gt;'Raw Data'!E391, ABS('Raw Data'!E391-'Raw Data'!D391)&gt;7), 'Raw Data'!V391, 0)</f>
        <v/>
      </c>
      <c r="T396" s="2">
        <f>IF($A396, 1, 0)</f>
        <v/>
      </c>
      <c r="U396">
        <f>IF(ABS('Raw Data'!D391-'Raw Data'!E391)&lt;8, 'Raw Data'!W391, 0)</f>
        <v/>
      </c>
      <c r="V396" s="2">
        <f>IF($A396, 1, 0)</f>
        <v/>
      </c>
      <c r="W396">
        <f>IF(AND('Raw Data'!E391&gt;'Raw Data'!D391, ABS('Raw Data'!E391-'Raw Data'!D391)&gt;7), 'Raw Data'!X391, 0)</f>
        <v/>
      </c>
      <c r="X396" s="2">
        <f>IF($A396, 1, 0)</f>
        <v/>
      </c>
      <c r="Y396">
        <f>IF(AND('Raw Data'!D391&gt;'Raw Data'!E391, ABS('Raw Data'!E391-'Raw Data'!D391)&gt;3), 'Raw Data'!Y391, 0)</f>
        <v/>
      </c>
      <c r="Z396" s="2">
        <f>IF($A396, 1, 0)</f>
        <v/>
      </c>
      <c r="AA396">
        <f>IF(ABS('Raw Data'!D391-'Raw Data'!E391)&lt;4, 'Raw Data'!Z391, 0)</f>
        <v/>
      </c>
      <c r="AB396" s="2">
        <f>IF($A396, 1, 0)</f>
        <v/>
      </c>
      <c r="AC396">
        <f>IF(AND('Raw Data'!E391&gt;'Raw Data'!D391, ABS('Raw Data'!E391-'Raw Data'!D391)&gt;7), 'Raw Data'!AA391, 0)</f>
        <v/>
      </c>
      <c r="AD396" s="2">
        <f>IF($A396, 1, 0)</f>
        <v/>
      </c>
      <c r="AE396">
        <f>IF(AND('Raw Data'!D391&gt;9, 'Raw Data'!E391&gt;9), 'Raw Data'!AL391, 0)</f>
        <v/>
      </c>
      <c r="AF396" s="2">
        <f>IF($A396, 1, 0)</f>
        <v/>
      </c>
      <c r="AG396">
        <f>IF(AE396=0, 'Raw Data'!AM391, 0)</f>
        <v/>
      </c>
      <c r="AH396" s="2">
        <f>IF($A396, 1, 0)</f>
        <v/>
      </c>
      <c r="AI396">
        <f>IF(AND('Raw Data'!$D391&gt;14, 'Raw Data'!$E391&gt;14), 'Raw Data'!AN391, 0)</f>
        <v/>
      </c>
      <c r="AJ396" s="2">
        <f>IF($A396, 1, 0)</f>
        <v/>
      </c>
      <c r="AK396">
        <f>IF(AI396=0, 'Raw Data'!AO391, 0)</f>
        <v/>
      </c>
      <c r="AL396" s="2">
        <f>IF($A396, 1, 0)</f>
        <v/>
      </c>
      <c r="AM396">
        <f>IF(AND('Raw Data'!$D391&gt;19, 'Raw Data'!$E391&gt;19), 'Raw Data'!AP391, 0)</f>
        <v/>
      </c>
      <c r="AN396" s="2">
        <f>IF($A396, 1, 0)</f>
        <v/>
      </c>
      <c r="AO396">
        <f>IF(AM396=0, 'Raw Data'!AQ391, 0)</f>
        <v/>
      </c>
      <c r="AP396" s="2">
        <f>IF($A396, 1, 0)</f>
        <v/>
      </c>
      <c r="AQ396">
        <f>IF(AND('Raw Data'!$D391&gt;24, 'Raw Data'!$E391&gt;24), 'Raw Data'!AR391, 0)</f>
        <v/>
      </c>
      <c r="AR396" s="2">
        <f>IF($A396, 1, 0)</f>
        <v/>
      </c>
      <c r="AS396">
        <f>IF(AQ396=0, 'Raw Data'!AS391, 0)</f>
        <v/>
      </c>
      <c r="AT396" s="2">
        <f>IF($A396, 1, 0)</f>
        <v/>
      </c>
      <c r="AU396">
        <f>IF(AND('Raw Data'!$D391&gt;29, 'Raw Data'!$E391&gt;29), 'Raw Data'!AT391, 0)</f>
        <v/>
      </c>
      <c r="AV396" s="2">
        <f>IF($A396, 1, 0)</f>
        <v/>
      </c>
      <c r="AW396">
        <f>IF(AU396=0, 'Raw Data'!AU391, 0)</f>
        <v/>
      </c>
      <c r="AX396" s="2">
        <f>IF($A396, 1, 0)</f>
        <v/>
      </c>
      <c r="AY396">
        <f>IF(ISNUMBER('Raw Data'!D391), IF(_xlfn.XLOOKUP(SMALL('Raw Data'!K391:N391, 1), K396:Q396, K396:Q396, 0)&gt;0, SMALL('Raw Data'!K391:N391, 1), 0), 0)</f>
        <v/>
      </c>
      <c r="AZ396" s="2">
        <f>IF($A396, 1, 0)</f>
        <v/>
      </c>
      <c r="BA396">
        <f>IF(ISNUMBER('Raw Data'!D391), IF(_xlfn.XLOOKUP(SMALL('Raw Data'!K391:N391, 2), K396:Q396, K396:Q396, 0)&gt;0, SMALL('Raw Data'!K391:N391, 2), 0), 0)</f>
        <v/>
      </c>
      <c r="BB396" s="2">
        <f>IF($A396, 1, 0)</f>
        <v/>
      </c>
      <c r="BC396">
        <f>IF(ISNUMBER('Raw Data'!D391), IF(_xlfn.XLOOKUP(SMALL('Raw Data'!K391:N391, 3), K396:Q396, K396:Q396, 0)&gt;0, SMALL('Raw Data'!K391:N391, 3), 0), 0)</f>
        <v/>
      </c>
      <c r="BD396" s="2">
        <f>IF($A396, 1, 0)</f>
        <v/>
      </c>
      <c r="BE396">
        <f>IF(ISNUMBER('Raw Data'!D391), IF(_xlfn.XLOOKUP(SMALL('Raw Data'!K391:N391, 4), K396:Q396, K396:Q396, 0)&gt;0, SMALL('Raw Data'!K391:N391, 4), 0), 0)</f>
        <v/>
      </c>
      <c r="BF396" s="2">
        <f>IF($A396, 1, 0)</f>
        <v/>
      </c>
      <c r="BG396">
        <f>IF(AND('Raw Data'!I391&lt;'Raw Data'!J391, 'Raw Data'!D391&gt;'Raw Data'!E391), 'Raw Data'!I391, IF(AND('Raw Data'!J391&lt;'Raw Data'!I391, 'Raw Data'!E391&gt;'Raw Data'!D391), 'Raw Data'!J391, 0))</f>
        <v/>
      </c>
      <c r="BH396">
        <f>IF(OR(AND('Raw Data'!I391&lt;'Raw Data'!J391, 'Raw Data'!I391&gt;BH$1), AND('Raw Data'!J391&lt;'Raw Data'!I391, 'Raw Data'!J391&gt;BH$1)), 1, 0)</f>
        <v/>
      </c>
      <c r="BI396">
        <f>IF(AND(BH396, ABS('Raw Data'!D391-'Raw Data'!E391)&lt;4), 'Raw Data'!Z391, 0)</f>
        <v/>
      </c>
      <c r="BJ396">
        <f>IF('Raw Data'!F391&gt;Analysis!BJ$1, 1, 0)</f>
        <v/>
      </c>
      <c r="BK396">
        <f>IF(BJ396, AQ396, 0)</f>
        <v/>
      </c>
      <c r="BL396">
        <f>IF(AND('Raw Data'!F391&lt;Analysis!BL$1, ISBLANK('Raw Data'!F391)=FALSE), 1, 0)</f>
        <v/>
      </c>
      <c r="BM396">
        <f>IF(BL396, AS396, 0)</f>
        <v/>
      </c>
      <c r="BN396">
        <f>IF(AND('Raw Data'!F391&lt;Analysis!BN$1, ISBLANK('Raw Data'!F391)=FALSE), 1, 0)</f>
        <v/>
      </c>
      <c r="BO396">
        <f>IF(BN396, AI396, 0)</f>
        <v/>
      </c>
    </row>
    <row r="397">
      <c r="A397" s="2">
        <f>'Raw Data'!A392</f>
        <v/>
      </c>
      <c r="B397" s="2">
        <f>IF(A397, 1, 0)</f>
        <v/>
      </c>
      <c r="C397">
        <f>IF('Raw Data'!D392&lt;'Raw Data'!E392, 'Raw Data'!J392, 0)</f>
        <v/>
      </c>
      <c r="D397" s="2">
        <f>IF(A397, 1, 0)</f>
        <v/>
      </c>
      <c r="E397">
        <f>IF('Raw Data'!D392&gt;'Raw Data'!E392, 'Raw Data'!I392, 0)</f>
        <v/>
      </c>
      <c r="F397" s="2">
        <f>IF('Raw Data'!F392&gt;0, 1, 0)</f>
        <v/>
      </c>
      <c r="G397">
        <f>IF(SUM('Raw Data'!D392:E392)&lt;'Raw Data'!F392, 'Raw Data'!H392, 0)</f>
        <v/>
      </c>
      <c r="H397">
        <f>IF('Raw Data'!F392&gt;0, 1, 0)</f>
        <v/>
      </c>
      <c r="I397">
        <f>IF(SUM('Raw Data'!D392:E392)&gt;'Raw Data'!F392, 'Raw Data'!G392, 0)</f>
        <v/>
      </c>
      <c r="J397" s="2">
        <f>IF($A397, 1, 0)</f>
        <v/>
      </c>
      <c r="K397">
        <f>IF(AND('Raw Data'!D392&gt;'Raw Data'!E392, ABS('Raw Data'!D392-'Raw Data'!E392)&lt;14), 'Raw Data'!K392, 0)</f>
        <v/>
      </c>
      <c r="L397" s="2">
        <f>IF($A397, 1, 0)</f>
        <v/>
      </c>
      <c r="M397">
        <f>IF(AND('Raw Data'!D392&gt;'Raw Data'!E392, ABS('Raw Data'!D392-'Raw Data'!E392)&gt;13), 'Raw Data'!L392, 0)</f>
        <v/>
      </c>
      <c r="N397" s="2">
        <f>IF($A397, 1, 0)</f>
        <v/>
      </c>
      <c r="O397">
        <f>IF(AND('Raw Data'!E392&gt;'Raw Data'!D392, ABS('Raw Data'!E392-'Raw Data'!D392)&lt;14), 'Raw Data'!M392, 0)</f>
        <v/>
      </c>
      <c r="P397" s="2">
        <f>IF($A397, 1, 0)</f>
        <v/>
      </c>
      <c r="Q397">
        <f>IF(AND('Raw Data'!E392&gt;'Raw Data'!D392, ABS('Raw Data'!E392-'Raw Data'!D392)&gt;13), 'Raw Data'!N392, 0)</f>
        <v/>
      </c>
      <c r="R397" s="2">
        <f>IF($A397, 1, 0)</f>
        <v/>
      </c>
      <c r="S397">
        <f>IF(AND('Raw Data'!D392&gt;'Raw Data'!E392, ABS('Raw Data'!E392-'Raw Data'!D392)&gt;7), 'Raw Data'!V392, 0)</f>
        <v/>
      </c>
      <c r="T397" s="2">
        <f>IF($A397, 1, 0)</f>
        <v/>
      </c>
      <c r="U397">
        <f>IF(ABS('Raw Data'!D392-'Raw Data'!E392)&lt;8, 'Raw Data'!W392, 0)</f>
        <v/>
      </c>
      <c r="V397" s="2">
        <f>IF($A397, 1, 0)</f>
        <v/>
      </c>
      <c r="W397">
        <f>IF(AND('Raw Data'!E392&gt;'Raw Data'!D392, ABS('Raw Data'!E392-'Raw Data'!D392)&gt;7), 'Raw Data'!X392, 0)</f>
        <v/>
      </c>
      <c r="X397" s="2">
        <f>IF($A397, 1, 0)</f>
        <v/>
      </c>
      <c r="Y397">
        <f>IF(AND('Raw Data'!D392&gt;'Raw Data'!E392, ABS('Raw Data'!E392-'Raw Data'!D392)&gt;3), 'Raw Data'!Y392, 0)</f>
        <v/>
      </c>
      <c r="Z397" s="2">
        <f>IF($A397, 1, 0)</f>
        <v/>
      </c>
      <c r="AA397">
        <f>IF(ABS('Raw Data'!D392-'Raw Data'!E392)&lt;4, 'Raw Data'!Z392, 0)</f>
        <v/>
      </c>
      <c r="AB397" s="2">
        <f>IF($A397, 1, 0)</f>
        <v/>
      </c>
      <c r="AC397">
        <f>IF(AND('Raw Data'!E392&gt;'Raw Data'!D392, ABS('Raw Data'!E392-'Raw Data'!D392)&gt;7), 'Raw Data'!AA392, 0)</f>
        <v/>
      </c>
      <c r="AD397" s="2">
        <f>IF($A397, 1, 0)</f>
        <v/>
      </c>
      <c r="AE397">
        <f>IF(AND('Raw Data'!D392&gt;9, 'Raw Data'!E392&gt;9), 'Raw Data'!AL392, 0)</f>
        <v/>
      </c>
      <c r="AF397" s="2">
        <f>IF($A397, 1, 0)</f>
        <v/>
      </c>
      <c r="AG397">
        <f>IF(AE397=0, 'Raw Data'!AM392, 0)</f>
        <v/>
      </c>
      <c r="AH397" s="2">
        <f>IF($A397, 1, 0)</f>
        <v/>
      </c>
      <c r="AI397">
        <f>IF(AND('Raw Data'!$D392&gt;14, 'Raw Data'!$E392&gt;14), 'Raw Data'!AN392, 0)</f>
        <v/>
      </c>
      <c r="AJ397" s="2">
        <f>IF($A397, 1, 0)</f>
        <v/>
      </c>
      <c r="AK397">
        <f>IF(AI397=0, 'Raw Data'!AO392, 0)</f>
        <v/>
      </c>
      <c r="AL397" s="2">
        <f>IF($A397, 1, 0)</f>
        <v/>
      </c>
      <c r="AM397">
        <f>IF(AND('Raw Data'!$D392&gt;19, 'Raw Data'!$E392&gt;19), 'Raw Data'!AP392, 0)</f>
        <v/>
      </c>
      <c r="AN397" s="2">
        <f>IF($A397, 1, 0)</f>
        <v/>
      </c>
      <c r="AO397">
        <f>IF(AM397=0, 'Raw Data'!AQ392, 0)</f>
        <v/>
      </c>
      <c r="AP397" s="2">
        <f>IF($A397, 1, 0)</f>
        <v/>
      </c>
      <c r="AQ397">
        <f>IF(AND('Raw Data'!$D392&gt;24, 'Raw Data'!$E392&gt;24), 'Raw Data'!AR392, 0)</f>
        <v/>
      </c>
      <c r="AR397" s="2">
        <f>IF($A397, 1, 0)</f>
        <v/>
      </c>
      <c r="AS397">
        <f>IF(AQ397=0, 'Raw Data'!AS392, 0)</f>
        <v/>
      </c>
      <c r="AT397" s="2">
        <f>IF($A397, 1, 0)</f>
        <v/>
      </c>
      <c r="AU397">
        <f>IF(AND('Raw Data'!$D392&gt;29, 'Raw Data'!$E392&gt;29), 'Raw Data'!AT392, 0)</f>
        <v/>
      </c>
      <c r="AV397" s="2">
        <f>IF($A397, 1, 0)</f>
        <v/>
      </c>
      <c r="AW397">
        <f>IF(AU397=0, 'Raw Data'!AU392, 0)</f>
        <v/>
      </c>
      <c r="AX397" s="2">
        <f>IF($A397, 1, 0)</f>
        <v/>
      </c>
      <c r="AY397">
        <f>IF(ISNUMBER('Raw Data'!D392), IF(_xlfn.XLOOKUP(SMALL('Raw Data'!K392:N392, 1), K397:Q397, K397:Q397, 0)&gt;0, SMALL('Raw Data'!K392:N392, 1), 0), 0)</f>
        <v/>
      </c>
      <c r="AZ397" s="2">
        <f>IF($A397, 1, 0)</f>
        <v/>
      </c>
      <c r="BA397">
        <f>IF(ISNUMBER('Raw Data'!D392), IF(_xlfn.XLOOKUP(SMALL('Raw Data'!K392:N392, 2), K397:Q397, K397:Q397, 0)&gt;0, SMALL('Raw Data'!K392:N392, 2), 0), 0)</f>
        <v/>
      </c>
      <c r="BB397" s="2">
        <f>IF($A397, 1, 0)</f>
        <v/>
      </c>
      <c r="BC397">
        <f>IF(ISNUMBER('Raw Data'!D392), IF(_xlfn.XLOOKUP(SMALL('Raw Data'!K392:N392, 3), K397:Q397, K397:Q397, 0)&gt;0, SMALL('Raw Data'!K392:N392, 3), 0), 0)</f>
        <v/>
      </c>
      <c r="BD397" s="2">
        <f>IF($A397, 1, 0)</f>
        <v/>
      </c>
      <c r="BE397">
        <f>IF(ISNUMBER('Raw Data'!D392), IF(_xlfn.XLOOKUP(SMALL('Raw Data'!K392:N392, 4), K397:Q397, K397:Q397, 0)&gt;0, SMALL('Raw Data'!K392:N392, 4), 0), 0)</f>
        <v/>
      </c>
      <c r="BF397" s="2">
        <f>IF($A397, 1, 0)</f>
        <v/>
      </c>
      <c r="BG397">
        <f>IF(AND('Raw Data'!I392&lt;'Raw Data'!J392, 'Raw Data'!D392&gt;'Raw Data'!E392), 'Raw Data'!I392, IF(AND('Raw Data'!J392&lt;'Raw Data'!I392, 'Raw Data'!E392&gt;'Raw Data'!D392), 'Raw Data'!J392, 0))</f>
        <v/>
      </c>
      <c r="BH397">
        <f>IF(OR(AND('Raw Data'!I392&lt;'Raw Data'!J392, 'Raw Data'!I392&gt;BH$1), AND('Raw Data'!J392&lt;'Raw Data'!I392, 'Raw Data'!J392&gt;BH$1)), 1, 0)</f>
        <v/>
      </c>
      <c r="BI397">
        <f>IF(AND(BH397, ABS('Raw Data'!D392-'Raw Data'!E392)&lt;4), 'Raw Data'!Z392, 0)</f>
        <v/>
      </c>
      <c r="BJ397">
        <f>IF('Raw Data'!F392&gt;Analysis!BJ$1, 1, 0)</f>
        <v/>
      </c>
      <c r="BK397">
        <f>IF(BJ397, AQ397, 0)</f>
        <v/>
      </c>
      <c r="BL397">
        <f>IF(AND('Raw Data'!F392&lt;Analysis!BL$1, ISBLANK('Raw Data'!F392)=FALSE), 1, 0)</f>
        <v/>
      </c>
      <c r="BM397">
        <f>IF(BL397, AS397, 0)</f>
        <v/>
      </c>
      <c r="BN397">
        <f>IF(AND('Raw Data'!F392&lt;Analysis!BN$1, ISBLANK('Raw Data'!F392)=FALSE), 1, 0)</f>
        <v/>
      </c>
      <c r="BO397">
        <f>IF(BN397, AI397, 0)</f>
        <v/>
      </c>
    </row>
    <row r="398">
      <c r="A398" s="2">
        <f>'Raw Data'!A393</f>
        <v/>
      </c>
      <c r="B398" s="2">
        <f>IF(A398, 1, 0)</f>
        <v/>
      </c>
      <c r="C398">
        <f>IF('Raw Data'!D393&lt;'Raw Data'!E393, 'Raw Data'!J393, 0)</f>
        <v/>
      </c>
      <c r="D398" s="2">
        <f>IF(A398, 1, 0)</f>
        <v/>
      </c>
      <c r="E398">
        <f>IF('Raw Data'!D393&gt;'Raw Data'!E393, 'Raw Data'!I393, 0)</f>
        <v/>
      </c>
      <c r="F398" s="2">
        <f>IF('Raw Data'!F393&gt;0, 1, 0)</f>
        <v/>
      </c>
      <c r="G398">
        <f>IF(SUM('Raw Data'!D393:E393)&lt;'Raw Data'!F393, 'Raw Data'!H393, 0)</f>
        <v/>
      </c>
      <c r="H398">
        <f>IF('Raw Data'!F393&gt;0, 1, 0)</f>
        <v/>
      </c>
      <c r="I398">
        <f>IF(SUM('Raw Data'!D393:E393)&gt;'Raw Data'!F393, 'Raw Data'!G393, 0)</f>
        <v/>
      </c>
      <c r="J398" s="2">
        <f>IF($A398, 1, 0)</f>
        <v/>
      </c>
      <c r="K398">
        <f>IF(AND('Raw Data'!D393&gt;'Raw Data'!E393, ABS('Raw Data'!D393-'Raw Data'!E393)&lt;14), 'Raw Data'!K393, 0)</f>
        <v/>
      </c>
      <c r="L398" s="2">
        <f>IF($A398, 1, 0)</f>
        <v/>
      </c>
      <c r="M398">
        <f>IF(AND('Raw Data'!D393&gt;'Raw Data'!E393, ABS('Raw Data'!D393-'Raw Data'!E393)&gt;13), 'Raw Data'!L393, 0)</f>
        <v/>
      </c>
      <c r="N398" s="2">
        <f>IF($A398, 1, 0)</f>
        <v/>
      </c>
      <c r="O398">
        <f>IF(AND('Raw Data'!E393&gt;'Raw Data'!D393, ABS('Raw Data'!E393-'Raw Data'!D393)&lt;14), 'Raw Data'!M393, 0)</f>
        <v/>
      </c>
      <c r="P398" s="2">
        <f>IF($A398, 1, 0)</f>
        <v/>
      </c>
      <c r="Q398">
        <f>IF(AND('Raw Data'!E393&gt;'Raw Data'!D393, ABS('Raw Data'!E393-'Raw Data'!D393)&gt;13), 'Raw Data'!N393, 0)</f>
        <v/>
      </c>
      <c r="R398" s="2">
        <f>IF($A398, 1, 0)</f>
        <v/>
      </c>
      <c r="S398">
        <f>IF(AND('Raw Data'!D393&gt;'Raw Data'!E393, ABS('Raw Data'!E393-'Raw Data'!D393)&gt;7), 'Raw Data'!V393, 0)</f>
        <v/>
      </c>
      <c r="T398" s="2">
        <f>IF($A398, 1, 0)</f>
        <v/>
      </c>
      <c r="U398">
        <f>IF(ABS('Raw Data'!D393-'Raw Data'!E393)&lt;8, 'Raw Data'!W393, 0)</f>
        <v/>
      </c>
      <c r="V398" s="2">
        <f>IF($A398, 1, 0)</f>
        <v/>
      </c>
      <c r="W398">
        <f>IF(AND('Raw Data'!E393&gt;'Raw Data'!D393, ABS('Raw Data'!E393-'Raw Data'!D393)&gt;7), 'Raw Data'!X393, 0)</f>
        <v/>
      </c>
      <c r="X398" s="2">
        <f>IF($A398, 1, 0)</f>
        <v/>
      </c>
      <c r="Y398">
        <f>IF(AND('Raw Data'!D393&gt;'Raw Data'!E393, ABS('Raw Data'!E393-'Raw Data'!D393)&gt;3), 'Raw Data'!Y393, 0)</f>
        <v/>
      </c>
      <c r="Z398" s="2">
        <f>IF($A398, 1, 0)</f>
        <v/>
      </c>
      <c r="AA398">
        <f>IF(ABS('Raw Data'!D393-'Raw Data'!E393)&lt;4, 'Raw Data'!Z393, 0)</f>
        <v/>
      </c>
      <c r="AB398" s="2">
        <f>IF($A398, 1, 0)</f>
        <v/>
      </c>
      <c r="AC398">
        <f>IF(AND('Raw Data'!E393&gt;'Raw Data'!D393, ABS('Raw Data'!E393-'Raw Data'!D393)&gt;7), 'Raw Data'!AA393, 0)</f>
        <v/>
      </c>
      <c r="AD398" s="2">
        <f>IF($A398, 1, 0)</f>
        <v/>
      </c>
      <c r="AE398">
        <f>IF(AND('Raw Data'!D393&gt;9, 'Raw Data'!E393&gt;9), 'Raw Data'!AL393, 0)</f>
        <v/>
      </c>
      <c r="AF398" s="2">
        <f>IF($A398, 1, 0)</f>
        <v/>
      </c>
      <c r="AG398">
        <f>IF(AE398=0, 'Raw Data'!AM393, 0)</f>
        <v/>
      </c>
      <c r="AH398" s="2">
        <f>IF($A398, 1, 0)</f>
        <v/>
      </c>
      <c r="AI398">
        <f>IF(AND('Raw Data'!$D393&gt;14, 'Raw Data'!$E393&gt;14), 'Raw Data'!AN393, 0)</f>
        <v/>
      </c>
      <c r="AJ398" s="2">
        <f>IF($A398, 1, 0)</f>
        <v/>
      </c>
      <c r="AK398">
        <f>IF(AI398=0, 'Raw Data'!AO393, 0)</f>
        <v/>
      </c>
      <c r="AL398" s="2">
        <f>IF($A398, 1, 0)</f>
        <v/>
      </c>
      <c r="AM398">
        <f>IF(AND('Raw Data'!$D393&gt;19, 'Raw Data'!$E393&gt;19), 'Raw Data'!AP393, 0)</f>
        <v/>
      </c>
      <c r="AN398" s="2">
        <f>IF($A398, 1, 0)</f>
        <v/>
      </c>
      <c r="AO398">
        <f>IF(AM398=0, 'Raw Data'!AQ393, 0)</f>
        <v/>
      </c>
      <c r="AP398" s="2">
        <f>IF($A398, 1, 0)</f>
        <v/>
      </c>
      <c r="AQ398">
        <f>IF(AND('Raw Data'!$D393&gt;24, 'Raw Data'!$E393&gt;24), 'Raw Data'!AR393, 0)</f>
        <v/>
      </c>
      <c r="AR398" s="2">
        <f>IF($A398, 1, 0)</f>
        <v/>
      </c>
      <c r="AS398">
        <f>IF(AQ398=0, 'Raw Data'!AS393, 0)</f>
        <v/>
      </c>
      <c r="AT398" s="2">
        <f>IF($A398, 1, 0)</f>
        <v/>
      </c>
      <c r="AU398">
        <f>IF(AND('Raw Data'!$D393&gt;29, 'Raw Data'!$E393&gt;29), 'Raw Data'!AT393, 0)</f>
        <v/>
      </c>
      <c r="AV398" s="2">
        <f>IF($A398, 1, 0)</f>
        <v/>
      </c>
      <c r="AW398">
        <f>IF(AU398=0, 'Raw Data'!AU393, 0)</f>
        <v/>
      </c>
      <c r="AX398" s="2">
        <f>IF($A398, 1, 0)</f>
        <v/>
      </c>
      <c r="AY398">
        <f>IF(ISNUMBER('Raw Data'!D393), IF(_xlfn.XLOOKUP(SMALL('Raw Data'!K393:N393, 1), K398:Q398, K398:Q398, 0)&gt;0, SMALL('Raw Data'!K393:N393, 1), 0), 0)</f>
        <v/>
      </c>
      <c r="AZ398" s="2">
        <f>IF($A398, 1, 0)</f>
        <v/>
      </c>
      <c r="BA398">
        <f>IF(ISNUMBER('Raw Data'!D393), IF(_xlfn.XLOOKUP(SMALL('Raw Data'!K393:N393, 2), K398:Q398, K398:Q398, 0)&gt;0, SMALL('Raw Data'!K393:N393, 2), 0), 0)</f>
        <v/>
      </c>
      <c r="BB398" s="2">
        <f>IF($A398, 1, 0)</f>
        <v/>
      </c>
      <c r="BC398">
        <f>IF(ISNUMBER('Raw Data'!D393), IF(_xlfn.XLOOKUP(SMALL('Raw Data'!K393:N393, 3), K398:Q398, K398:Q398, 0)&gt;0, SMALL('Raw Data'!K393:N393, 3), 0), 0)</f>
        <v/>
      </c>
      <c r="BD398" s="2">
        <f>IF($A398, 1, 0)</f>
        <v/>
      </c>
      <c r="BE398">
        <f>IF(ISNUMBER('Raw Data'!D393), IF(_xlfn.XLOOKUP(SMALL('Raw Data'!K393:N393, 4), K398:Q398, K398:Q398, 0)&gt;0, SMALL('Raw Data'!K393:N393, 4), 0), 0)</f>
        <v/>
      </c>
      <c r="BF398" s="2">
        <f>IF($A398, 1, 0)</f>
        <v/>
      </c>
      <c r="BG398">
        <f>IF(AND('Raw Data'!I393&lt;'Raw Data'!J393, 'Raw Data'!D393&gt;'Raw Data'!E393), 'Raw Data'!I393, IF(AND('Raw Data'!J393&lt;'Raw Data'!I393, 'Raw Data'!E393&gt;'Raw Data'!D393), 'Raw Data'!J393, 0))</f>
        <v/>
      </c>
      <c r="BH398">
        <f>IF(OR(AND('Raw Data'!I393&lt;'Raw Data'!J393, 'Raw Data'!I393&gt;BH$1), AND('Raw Data'!J393&lt;'Raw Data'!I393, 'Raw Data'!J393&gt;BH$1)), 1, 0)</f>
        <v/>
      </c>
      <c r="BI398">
        <f>IF(AND(BH398, ABS('Raw Data'!D393-'Raw Data'!E393)&lt;4), 'Raw Data'!Z393, 0)</f>
        <v/>
      </c>
      <c r="BJ398">
        <f>IF('Raw Data'!F393&gt;Analysis!BJ$1, 1, 0)</f>
        <v/>
      </c>
      <c r="BK398">
        <f>IF(BJ398, AQ398, 0)</f>
        <v/>
      </c>
      <c r="BL398">
        <f>IF(AND('Raw Data'!F393&lt;Analysis!BL$1, ISBLANK('Raw Data'!F393)=FALSE), 1, 0)</f>
        <v/>
      </c>
      <c r="BM398">
        <f>IF(BL398, AS398, 0)</f>
        <v/>
      </c>
      <c r="BN398">
        <f>IF(AND('Raw Data'!F393&lt;Analysis!BN$1, ISBLANK('Raw Data'!F393)=FALSE), 1, 0)</f>
        <v/>
      </c>
      <c r="BO398">
        <f>IF(BN398, AI398, 0)</f>
        <v/>
      </c>
    </row>
    <row r="399">
      <c r="A399" s="2">
        <f>'Raw Data'!A394</f>
        <v/>
      </c>
      <c r="B399" s="2">
        <f>IF(A399, 1, 0)</f>
        <v/>
      </c>
      <c r="C399">
        <f>IF('Raw Data'!D394&lt;'Raw Data'!E394, 'Raw Data'!J394, 0)</f>
        <v/>
      </c>
      <c r="D399" s="2">
        <f>IF(A399, 1, 0)</f>
        <v/>
      </c>
      <c r="E399">
        <f>IF('Raw Data'!D394&gt;'Raw Data'!E394, 'Raw Data'!I394, 0)</f>
        <v/>
      </c>
      <c r="F399" s="2">
        <f>IF('Raw Data'!F394&gt;0, 1, 0)</f>
        <v/>
      </c>
      <c r="G399">
        <f>IF(SUM('Raw Data'!D394:E394)&lt;'Raw Data'!F394, 'Raw Data'!H394, 0)</f>
        <v/>
      </c>
      <c r="H399">
        <f>IF('Raw Data'!F394&gt;0, 1, 0)</f>
        <v/>
      </c>
      <c r="I399">
        <f>IF(SUM('Raw Data'!D394:E394)&gt;'Raw Data'!F394, 'Raw Data'!G394, 0)</f>
        <v/>
      </c>
      <c r="J399" s="2">
        <f>IF($A399, 1, 0)</f>
        <v/>
      </c>
      <c r="K399">
        <f>IF(AND('Raw Data'!D394&gt;'Raw Data'!E394, ABS('Raw Data'!D394-'Raw Data'!E394)&lt;14), 'Raw Data'!K394, 0)</f>
        <v/>
      </c>
      <c r="L399" s="2">
        <f>IF($A399, 1, 0)</f>
        <v/>
      </c>
      <c r="M399">
        <f>IF(AND('Raw Data'!D394&gt;'Raw Data'!E394, ABS('Raw Data'!D394-'Raw Data'!E394)&gt;13), 'Raw Data'!L394, 0)</f>
        <v/>
      </c>
      <c r="N399" s="2">
        <f>IF($A399, 1, 0)</f>
        <v/>
      </c>
      <c r="O399">
        <f>IF(AND('Raw Data'!E394&gt;'Raw Data'!D394, ABS('Raw Data'!E394-'Raw Data'!D394)&lt;14), 'Raw Data'!M394, 0)</f>
        <v/>
      </c>
      <c r="P399" s="2">
        <f>IF($A399, 1, 0)</f>
        <v/>
      </c>
      <c r="Q399">
        <f>IF(AND('Raw Data'!E394&gt;'Raw Data'!D394, ABS('Raw Data'!E394-'Raw Data'!D394)&gt;13), 'Raw Data'!N394, 0)</f>
        <v/>
      </c>
      <c r="R399" s="2">
        <f>IF($A399, 1, 0)</f>
        <v/>
      </c>
      <c r="S399">
        <f>IF(AND('Raw Data'!D394&gt;'Raw Data'!E394, ABS('Raw Data'!E394-'Raw Data'!D394)&gt;7), 'Raw Data'!V394, 0)</f>
        <v/>
      </c>
      <c r="T399" s="2">
        <f>IF($A399, 1, 0)</f>
        <v/>
      </c>
      <c r="U399">
        <f>IF(ABS('Raw Data'!D394-'Raw Data'!E394)&lt;8, 'Raw Data'!W394, 0)</f>
        <v/>
      </c>
      <c r="V399" s="2">
        <f>IF($A399, 1, 0)</f>
        <v/>
      </c>
      <c r="W399">
        <f>IF(AND('Raw Data'!E394&gt;'Raw Data'!D394, ABS('Raw Data'!E394-'Raw Data'!D394)&gt;7), 'Raw Data'!X394, 0)</f>
        <v/>
      </c>
      <c r="X399" s="2">
        <f>IF($A399, 1, 0)</f>
        <v/>
      </c>
      <c r="Y399">
        <f>IF(AND('Raw Data'!D394&gt;'Raw Data'!E394, ABS('Raw Data'!E394-'Raw Data'!D394)&gt;3), 'Raw Data'!Y394, 0)</f>
        <v/>
      </c>
      <c r="Z399" s="2">
        <f>IF($A399, 1, 0)</f>
        <v/>
      </c>
      <c r="AA399">
        <f>IF(ABS('Raw Data'!D394-'Raw Data'!E394)&lt;4, 'Raw Data'!Z394, 0)</f>
        <v/>
      </c>
      <c r="AB399" s="2">
        <f>IF($A399, 1, 0)</f>
        <v/>
      </c>
      <c r="AC399">
        <f>IF(AND('Raw Data'!E394&gt;'Raw Data'!D394, ABS('Raw Data'!E394-'Raw Data'!D394)&gt;7), 'Raw Data'!AA394, 0)</f>
        <v/>
      </c>
      <c r="AD399" s="2">
        <f>IF($A399, 1, 0)</f>
        <v/>
      </c>
      <c r="AE399">
        <f>IF(AND('Raw Data'!D394&gt;9, 'Raw Data'!E394&gt;9), 'Raw Data'!AL394, 0)</f>
        <v/>
      </c>
      <c r="AF399" s="2">
        <f>IF($A399, 1, 0)</f>
        <v/>
      </c>
      <c r="AG399">
        <f>IF(AE399=0, 'Raw Data'!AM394, 0)</f>
        <v/>
      </c>
      <c r="AH399" s="2">
        <f>IF($A399, 1, 0)</f>
        <v/>
      </c>
      <c r="AI399">
        <f>IF(AND('Raw Data'!$D394&gt;14, 'Raw Data'!$E394&gt;14), 'Raw Data'!AN394, 0)</f>
        <v/>
      </c>
      <c r="AJ399" s="2">
        <f>IF($A399, 1, 0)</f>
        <v/>
      </c>
      <c r="AK399">
        <f>IF(AI399=0, 'Raw Data'!AO394, 0)</f>
        <v/>
      </c>
      <c r="AL399" s="2">
        <f>IF($A399, 1, 0)</f>
        <v/>
      </c>
      <c r="AM399">
        <f>IF(AND('Raw Data'!$D394&gt;19, 'Raw Data'!$E394&gt;19), 'Raw Data'!AP394, 0)</f>
        <v/>
      </c>
      <c r="AN399" s="2">
        <f>IF($A399, 1, 0)</f>
        <v/>
      </c>
      <c r="AO399">
        <f>IF(AM399=0, 'Raw Data'!AQ394, 0)</f>
        <v/>
      </c>
      <c r="AP399" s="2">
        <f>IF($A399, 1, 0)</f>
        <v/>
      </c>
      <c r="AQ399">
        <f>IF(AND('Raw Data'!$D394&gt;24, 'Raw Data'!$E394&gt;24), 'Raw Data'!AR394, 0)</f>
        <v/>
      </c>
      <c r="AR399" s="2">
        <f>IF($A399, 1, 0)</f>
        <v/>
      </c>
      <c r="AS399">
        <f>IF(AQ399=0, 'Raw Data'!AS394, 0)</f>
        <v/>
      </c>
      <c r="AT399" s="2">
        <f>IF($A399, 1, 0)</f>
        <v/>
      </c>
      <c r="AU399">
        <f>IF(AND('Raw Data'!$D394&gt;29, 'Raw Data'!$E394&gt;29), 'Raw Data'!AT394, 0)</f>
        <v/>
      </c>
      <c r="AV399" s="2">
        <f>IF($A399, 1, 0)</f>
        <v/>
      </c>
      <c r="AW399">
        <f>IF(AU399=0, 'Raw Data'!AU394, 0)</f>
        <v/>
      </c>
      <c r="AX399" s="2">
        <f>IF($A399, 1, 0)</f>
        <v/>
      </c>
      <c r="AY399">
        <f>IF(ISNUMBER('Raw Data'!D394), IF(_xlfn.XLOOKUP(SMALL('Raw Data'!K394:N394, 1), K399:Q399, K399:Q399, 0)&gt;0, SMALL('Raw Data'!K394:N394, 1), 0), 0)</f>
        <v/>
      </c>
      <c r="AZ399" s="2">
        <f>IF($A399, 1, 0)</f>
        <v/>
      </c>
      <c r="BA399">
        <f>IF(ISNUMBER('Raw Data'!D394), IF(_xlfn.XLOOKUP(SMALL('Raw Data'!K394:N394, 2), K399:Q399, K399:Q399, 0)&gt;0, SMALL('Raw Data'!K394:N394, 2), 0), 0)</f>
        <v/>
      </c>
      <c r="BB399" s="2">
        <f>IF($A399, 1, 0)</f>
        <v/>
      </c>
      <c r="BC399">
        <f>IF(ISNUMBER('Raw Data'!D394), IF(_xlfn.XLOOKUP(SMALL('Raw Data'!K394:N394, 3), K399:Q399, K399:Q399, 0)&gt;0, SMALL('Raw Data'!K394:N394, 3), 0), 0)</f>
        <v/>
      </c>
      <c r="BD399" s="2">
        <f>IF($A399, 1, 0)</f>
        <v/>
      </c>
      <c r="BE399">
        <f>IF(ISNUMBER('Raw Data'!D394), IF(_xlfn.XLOOKUP(SMALL('Raw Data'!K394:N394, 4), K399:Q399, K399:Q399, 0)&gt;0, SMALL('Raw Data'!K394:N394, 4), 0), 0)</f>
        <v/>
      </c>
      <c r="BF399" s="2">
        <f>IF($A399, 1, 0)</f>
        <v/>
      </c>
      <c r="BG399">
        <f>IF(AND('Raw Data'!I394&lt;'Raw Data'!J394, 'Raw Data'!D394&gt;'Raw Data'!E394), 'Raw Data'!I394, IF(AND('Raw Data'!J394&lt;'Raw Data'!I394, 'Raw Data'!E394&gt;'Raw Data'!D394), 'Raw Data'!J394, 0))</f>
        <v/>
      </c>
      <c r="BH399">
        <f>IF(OR(AND('Raw Data'!I394&lt;'Raw Data'!J394, 'Raw Data'!I394&gt;BH$1), AND('Raw Data'!J394&lt;'Raw Data'!I394, 'Raw Data'!J394&gt;BH$1)), 1, 0)</f>
        <v/>
      </c>
      <c r="BI399">
        <f>IF(AND(BH399, ABS('Raw Data'!D394-'Raw Data'!E394)&lt;4), 'Raw Data'!Z394, 0)</f>
        <v/>
      </c>
      <c r="BJ399">
        <f>IF('Raw Data'!F394&gt;Analysis!BJ$1, 1, 0)</f>
        <v/>
      </c>
      <c r="BK399">
        <f>IF(BJ399, AQ399, 0)</f>
        <v/>
      </c>
      <c r="BL399">
        <f>IF(AND('Raw Data'!F394&lt;Analysis!BL$1, ISBLANK('Raw Data'!F394)=FALSE), 1, 0)</f>
        <v/>
      </c>
      <c r="BM399">
        <f>IF(BL399, AS399, 0)</f>
        <v/>
      </c>
      <c r="BN399">
        <f>IF(AND('Raw Data'!F394&lt;Analysis!BN$1, ISBLANK('Raw Data'!F394)=FALSE), 1, 0)</f>
        <v/>
      </c>
      <c r="BO399">
        <f>IF(BN399, AI399, 0)</f>
        <v/>
      </c>
    </row>
    <row r="400">
      <c r="A400" s="2">
        <f>'Raw Data'!A395</f>
        <v/>
      </c>
      <c r="B400" s="2">
        <f>IF(A400, 1, 0)</f>
        <v/>
      </c>
      <c r="C400">
        <f>IF('Raw Data'!D395&lt;'Raw Data'!E395, 'Raw Data'!J395, 0)</f>
        <v/>
      </c>
      <c r="D400" s="2">
        <f>IF(A400, 1, 0)</f>
        <v/>
      </c>
      <c r="E400">
        <f>IF('Raw Data'!D395&gt;'Raw Data'!E395, 'Raw Data'!I395, 0)</f>
        <v/>
      </c>
      <c r="F400" s="2">
        <f>IF('Raw Data'!F395&gt;0, 1, 0)</f>
        <v/>
      </c>
      <c r="G400">
        <f>IF(SUM('Raw Data'!D395:E395)&lt;'Raw Data'!F395, 'Raw Data'!H395, 0)</f>
        <v/>
      </c>
      <c r="H400">
        <f>IF('Raw Data'!F395&gt;0, 1, 0)</f>
        <v/>
      </c>
      <c r="I400">
        <f>IF(SUM('Raw Data'!D395:E395)&gt;'Raw Data'!F395, 'Raw Data'!G395, 0)</f>
        <v/>
      </c>
      <c r="J400" s="2">
        <f>IF($A400, 1, 0)</f>
        <v/>
      </c>
      <c r="K400">
        <f>IF(AND('Raw Data'!D395&gt;'Raw Data'!E395, ABS('Raw Data'!D395-'Raw Data'!E395)&lt;14), 'Raw Data'!K395, 0)</f>
        <v/>
      </c>
      <c r="L400" s="2">
        <f>IF($A400, 1, 0)</f>
        <v/>
      </c>
      <c r="M400">
        <f>IF(AND('Raw Data'!D395&gt;'Raw Data'!E395, ABS('Raw Data'!D395-'Raw Data'!E395)&gt;13), 'Raw Data'!L395, 0)</f>
        <v/>
      </c>
      <c r="N400" s="2">
        <f>IF($A400, 1, 0)</f>
        <v/>
      </c>
      <c r="O400">
        <f>IF(AND('Raw Data'!E395&gt;'Raw Data'!D395, ABS('Raw Data'!E395-'Raw Data'!D395)&lt;14), 'Raw Data'!M395, 0)</f>
        <v/>
      </c>
      <c r="P400" s="2">
        <f>IF($A400, 1, 0)</f>
        <v/>
      </c>
      <c r="Q400">
        <f>IF(AND('Raw Data'!E395&gt;'Raw Data'!D395, ABS('Raw Data'!E395-'Raw Data'!D395)&gt;13), 'Raw Data'!N395, 0)</f>
        <v/>
      </c>
      <c r="R400" s="2">
        <f>IF($A400, 1, 0)</f>
        <v/>
      </c>
      <c r="S400">
        <f>IF(AND('Raw Data'!D395&gt;'Raw Data'!E395, ABS('Raw Data'!E395-'Raw Data'!D395)&gt;7), 'Raw Data'!V395, 0)</f>
        <v/>
      </c>
      <c r="T400" s="2">
        <f>IF($A400, 1, 0)</f>
        <v/>
      </c>
      <c r="U400">
        <f>IF(ABS('Raw Data'!D395-'Raw Data'!E395)&lt;8, 'Raw Data'!W395, 0)</f>
        <v/>
      </c>
      <c r="V400" s="2">
        <f>IF($A400, 1, 0)</f>
        <v/>
      </c>
      <c r="W400">
        <f>IF(AND('Raw Data'!E395&gt;'Raw Data'!D395, ABS('Raw Data'!E395-'Raw Data'!D395)&gt;7), 'Raw Data'!X395, 0)</f>
        <v/>
      </c>
      <c r="X400" s="2">
        <f>IF($A400, 1, 0)</f>
        <v/>
      </c>
      <c r="Y400">
        <f>IF(AND('Raw Data'!D395&gt;'Raw Data'!E395, ABS('Raw Data'!E395-'Raw Data'!D395)&gt;3), 'Raw Data'!Y395, 0)</f>
        <v/>
      </c>
      <c r="Z400" s="2">
        <f>IF($A400, 1, 0)</f>
        <v/>
      </c>
      <c r="AA400">
        <f>IF(ABS('Raw Data'!D395-'Raw Data'!E395)&lt;4, 'Raw Data'!Z395, 0)</f>
        <v/>
      </c>
      <c r="AB400" s="2">
        <f>IF($A400, 1, 0)</f>
        <v/>
      </c>
      <c r="AC400">
        <f>IF(AND('Raw Data'!E395&gt;'Raw Data'!D395, ABS('Raw Data'!E395-'Raw Data'!D395)&gt;7), 'Raw Data'!AA395, 0)</f>
        <v/>
      </c>
      <c r="AD400" s="2">
        <f>IF($A400, 1, 0)</f>
        <v/>
      </c>
      <c r="AE400">
        <f>IF(AND('Raw Data'!D395&gt;9, 'Raw Data'!E395&gt;9), 'Raw Data'!AL395, 0)</f>
        <v/>
      </c>
      <c r="AF400" s="2">
        <f>IF($A400, 1, 0)</f>
        <v/>
      </c>
      <c r="AG400">
        <f>IF(AE400=0, 'Raw Data'!AM395, 0)</f>
        <v/>
      </c>
      <c r="AH400" s="2">
        <f>IF($A400, 1, 0)</f>
        <v/>
      </c>
      <c r="AI400">
        <f>IF(AND('Raw Data'!$D395&gt;14, 'Raw Data'!$E395&gt;14), 'Raw Data'!AN395, 0)</f>
        <v/>
      </c>
      <c r="AJ400" s="2">
        <f>IF($A400, 1, 0)</f>
        <v/>
      </c>
      <c r="AK400">
        <f>IF(AI400=0, 'Raw Data'!AO395, 0)</f>
        <v/>
      </c>
      <c r="AL400" s="2">
        <f>IF($A400, 1, 0)</f>
        <v/>
      </c>
      <c r="AM400">
        <f>IF(AND('Raw Data'!$D395&gt;19, 'Raw Data'!$E395&gt;19), 'Raw Data'!AP395, 0)</f>
        <v/>
      </c>
      <c r="AN400" s="2">
        <f>IF($A400, 1, 0)</f>
        <v/>
      </c>
      <c r="AO400">
        <f>IF(AM400=0, 'Raw Data'!AQ395, 0)</f>
        <v/>
      </c>
      <c r="AP400" s="2">
        <f>IF($A400, 1, 0)</f>
        <v/>
      </c>
      <c r="AQ400">
        <f>IF(AND('Raw Data'!$D395&gt;24, 'Raw Data'!$E395&gt;24), 'Raw Data'!AR395, 0)</f>
        <v/>
      </c>
      <c r="AR400" s="2">
        <f>IF($A400, 1, 0)</f>
        <v/>
      </c>
      <c r="AS400">
        <f>IF(AQ400=0, 'Raw Data'!AS395, 0)</f>
        <v/>
      </c>
      <c r="AT400" s="2">
        <f>IF($A400, 1, 0)</f>
        <v/>
      </c>
      <c r="AU400">
        <f>IF(AND('Raw Data'!$D395&gt;29, 'Raw Data'!$E395&gt;29), 'Raw Data'!AT395, 0)</f>
        <v/>
      </c>
      <c r="AV400" s="2">
        <f>IF($A400, 1, 0)</f>
        <v/>
      </c>
      <c r="AW400">
        <f>IF(AU400=0, 'Raw Data'!AU395, 0)</f>
        <v/>
      </c>
      <c r="AX400" s="2">
        <f>IF($A400, 1, 0)</f>
        <v/>
      </c>
      <c r="AY400">
        <f>IF(ISNUMBER('Raw Data'!D395), IF(_xlfn.XLOOKUP(SMALL('Raw Data'!K395:N395, 1), K400:Q400, K400:Q400, 0)&gt;0, SMALL('Raw Data'!K395:N395, 1), 0), 0)</f>
        <v/>
      </c>
      <c r="AZ400" s="2">
        <f>IF($A400, 1, 0)</f>
        <v/>
      </c>
      <c r="BA400">
        <f>IF(ISNUMBER('Raw Data'!D395), IF(_xlfn.XLOOKUP(SMALL('Raw Data'!K395:N395, 2), K400:Q400, K400:Q400, 0)&gt;0, SMALL('Raw Data'!K395:N395, 2), 0), 0)</f>
        <v/>
      </c>
      <c r="BB400" s="2">
        <f>IF($A400, 1, 0)</f>
        <v/>
      </c>
      <c r="BC400">
        <f>IF(ISNUMBER('Raw Data'!D395), IF(_xlfn.XLOOKUP(SMALL('Raw Data'!K395:N395, 3), K400:Q400, K400:Q400, 0)&gt;0, SMALL('Raw Data'!K395:N395, 3), 0), 0)</f>
        <v/>
      </c>
      <c r="BD400" s="2">
        <f>IF($A400, 1, 0)</f>
        <v/>
      </c>
      <c r="BE400">
        <f>IF(ISNUMBER('Raw Data'!D395), IF(_xlfn.XLOOKUP(SMALL('Raw Data'!K395:N395, 4), K400:Q400, K400:Q400, 0)&gt;0, SMALL('Raw Data'!K395:N395, 4), 0), 0)</f>
        <v/>
      </c>
      <c r="BF400" s="2">
        <f>IF($A400, 1, 0)</f>
        <v/>
      </c>
      <c r="BG400">
        <f>IF(AND('Raw Data'!I395&lt;'Raw Data'!J395, 'Raw Data'!D395&gt;'Raw Data'!E395), 'Raw Data'!I395, IF(AND('Raw Data'!J395&lt;'Raw Data'!I395, 'Raw Data'!E395&gt;'Raw Data'!D395), 'Raw Data'!J395, 0))</f>
        <v/>
      </c>
      <c r="BH400">
        <f>IF(OR(AND('Raw Data'!I395&lt;'Raw Data'!J395, 'Raw Data'!I395&gt;BH$1), AND('Raw Data'!J395&lt;'Raw Data'!I395, 'Raw Data'!J395&gt;BH$1)), 1, 0)</f>
        <v/>
      </c>
      <c r="BI400">
        <f>IF(AND(BH400, ABS('Raw Data'!D395-'Raw Data'!E395)&lt;4), 'Raw Data'!Z395, 0)</f>
        <v/>
      </c>
      <c r="BJ400">
        <f>IF('Raw Data'!F395&gt;Analysis!BJ$1, 1, 0)</f>
        <v/>
      </c>
      <c r="BK400">
        <f>IF(BJ400, AQ400, 0)</f>
        <v/>
      </c>
      <c r="BL400">
        <f>IF(AND('Raw Data'!F395&lt;Analysis!BL$1, ISBLANK('Raw Data'!F395)=FALSE), 1, 0)</f>
        <v/>
      </c>
      <c r="BM400">
        <f>IF(BL400, AS400, 0)</f>
        <v/>
      </c>
      <c r="BN400">
        <f>IF(AND('Raw Data'!F395&lt;Analysis!BN$1, ISBLANK('Raw Data'!F395)=FALSE), 1, 0)</f>
        <v/>
      </c>
      <c r="BO400">
        <f>IF(BN400, AI400, 0)</f>
        <v/>
      </c>
    </row>
    <row r="401">
      <c r="A401" s="2">
        <f>'Raw Data'!A396</f>
        <v/>
      </c>
      <c r="B401" s="2">
        <f>IF(A401, 1, 0)</f>
        <v/>
      </c>
      <c r="C401">
        <f>IF('Raw Data'!D396&lt;'Raw Data'!E396, 'Raw Data'!J396, 0)</f>
        <v/>
      </c>
      <c r="D401" s="2">
        <f>IF(A401, 1, 0)</f>
        <v/>
      </c>
      <c r="E401">
        <f>IF('Raw Data'!D396&gt;'Raw Data'!E396, 'Raw Data'!I396, 0)</f>
        <v/>
      </c>
      <c r="F401" s="2">
        <f>IF('Raw Data'!F396&gt;0, 1, 0)</f>
        <v/>
      </c>
      <c r="G401">
        <f>IF(SUM('Raw Data'!D396:E396)&lt;'Raw Data'!F396, 'Raw Data'!H396, 0)</f>
        <v/>
      </c>
      <c r="H401">
        <f>IF('Raw Data'!F396&gt;0, 1, 0)</f>
        <v/>
      </c>
      <c r="I401">
        <f>IF(SUM('Raw Data'!D396:E396)&gt;'Raw Data'!F396, 'Raw Data'!G396, 0)</f>
        <v/>
      </c>
      <c r="J401" s="2">
        <f>IF($A401, 1, 0)</f>
        <v/>
      </c>
      <c r="K401">
        <f>IF(AND('Raw Data'!D396&gt;'Raw Data'!E396, ABS('Raw Data'!D396-'Raw Data'!E396)&lt;14), 'Raw Data'!K396, 0)</f>
        <v/>
      </c>
      <c r="L401" s="2">
        <f>IF($A401, 1, 0)</f>
        <v/>
      </c>
      <c r="M401">
        <f>IF(AND('Raw Data'!D396&gt;'Raw Data'!E396, ABS('Raw Data'!D396-'Raw Data'!E396)&gt;13), 'Raw Data'!L396, 0)</f>
        <v/>
      </c>
      <c r="N401" s="2">
        <f>IF($A401, 1, 0)</f>
        <v/>
      </c>
      <c r="O401">
        <f>IF(AND('Raw Data'!E396&gt;'Raw Data'!D396, ABS('Raw Data'!E396-'Raw Data'!D396)&lt;14), 'Raw Data'!M396, 0)</f>
        <v/>
      </c>
      <c r="P401" s="2">
        <f>IF($A401, 1, 0)</f>
        <v/>
      </c>
      <c r="Q401">
        <f>IF(AND('Raw Data'!E396&gt;'Raw Data'!D396, ABS('Raw Data'!E396-'Raw Data'!D396)&gt;13), 'Raw Data'!N396, 0)</f>
        <v/>
      </c>
      <c r="R401" s="2">
        <f>IF($A401, 1, 0)</f>
        <v/>
      </c>
      <c r="S401">
        <f>IF(AND('Raw Data'!D396&gt;'Raw Data'!E396, ABS('Raw Data'!E396-'Raw Data'!D396)&gt;7), 'Raw Data'!V396, 0)</f>
        <v/>
      </c>
      <c r="T401" s="2">
        <f>IF($A401, 1, 0)</f>
        <v/>
      </c>
      <c r="U401">
        <f>IF(ABS('Raw Data'!D396-'Raw Data'!E396)&lt;8, 'Raw Data'!W396, 0)</f>
        <v/>
      </c>
      <c r="V401" s="2">
        <f>IF($A401, 1, 0)</f>
        <v/>
      </c>
      <c r="W401">
        <f>IF(AND('Raw Data'!E396&gt;'Raw Data'!D396, ABS('Raw Data'!E396-'Raw Data'!D396)&gt;7), 'Raw Data'!X396, 0)</f>
        <v/>
      </c>
      <c r="X401" s="2">
        <f>IF($A401, 1, 0)</f>
        <v/>
      </c>
      <c r="Y401">
        <f>IF(AND('Raw Data'!D396&gt;'Raw Data'!E396, ABS('Raw Data'!E396-'Raw Data'!D396)&gt;3), 'Raw Data'!Y396, 0)</f>
        <v/>
      </c>
      <c r="Z401" s="2">
        <f>IF($A401, 1, 0)</f>
        <v/>
      </c>
      <c r="AA401">
        <f>IF(ABS('Raw Data'!D396-'Raw Data'!E396)&lt;4, 'Raw Data'!Z396, 0)</f>
        <v/>
      </c>
      <c r="AB401" s="2">
        <f>IF($A401, 1, 0)</f>
        <v/>
      </c>
      <c r="AC401">
        <f>IF(AND('Raw Data'!E396&gt;'Raw Data'!D396, ABS('Raw Data'!E396-'Raw Data'!D396)&gt;7), 'Raw Data'!AA396, 0)</f>
        <v/>
      </c>
      <c r="AD401" s="2">
        <f>IF($A401, 1, 0)</f>
        <v/>
      </c>
      <c r="AE401">
        <f>IF(AND('Raw Data'!D396&gt;9, 'Raw Data'!E396&gt;9), 'Raw Data'!AL396, 0)</f>
        <v/>
      </c>
      <c r="AF401" s="2">
        <f>IF($A401, 1, 0)</f>
        <v/>
      </c>
      <c r="AG401">
        <f>IF(AE401=0, 'Raw Data'!AM396, 0)</f>
        <v/>
      </c>
      <c r="AH401" s="2">
        <f>IF($A401, 1, 0)</f>
        <v/>
      </c>
      <c r="AI401">
        <f>IF(AND('Raw Data'!$D396&gt;14, 'Raw Data'!$E396&gt;14), 'Raw Data'!AN396, 0)</f>
        <v/>
      </c>
      <c r="AJ401" s="2">
        <f>IF($A401, 1, 0)</f>
        <v/>
      </c>
      <c r="AK401">
        <f>IF(AI401=0, 'Raw Data'!AO396, 0)</f>
        <v/>
      </c>
      <c r="AL401" s="2">
        <f>IF($A401, 1, 0)</f>
        <v/>
      </c>
      <c r="AM401">
        <f>IF(AND('Raw Data'!$D396&gt;19, 'Raw Data'!$E396&gt;19), 'Raw Data'!AP396, 0)</f>
        <v/>
      </c>
      <c r="AN401" s="2">
        <f>IF($A401, 1, 0)</f>
        <v/>
      </c>
      <c r="AO401">
        <f>IF(AM401=0, 'Raw Data'!AQ396, 0)</f>
        <v/>
      </c>
      <c r="AP401" s="2">
        <f>IF($A401, 1, 0)</f>
        <v/>
      </c>
      <c r="AQ401">
        <f>IF(AND('Raw Data'!$D396&gt;24, 'Raw Data'!$E396&gt;24), 'Raw Data'!AR396, 0)</f>
        <v/>
      </c>
      <c r="AR401" s="2">
        <f>IF($A401, 1, 0)</f>
        <v/>
      </c>
      <c r="AS401">
        <f>IF(AQ401=0, 'Raw Data'!AS396, 0)</f>
        <v/>
      </c>
      <c r="AT401" s="2">
        <f>IF($A401, 1, 0)</f>
        <v/>
      </c>
      <c r="AU401">
        <f>IF(AND('Raw Data'!$D396&gt;29, 'Raw Data'!$E396&gt;29), 'Raw Data'!AT396, 0)</f>
        <v/>
      </c>
      <c r="AV401" s="2">
        <f>IF($A401, 1, 0)</f>
        <v/>
      </c>
      <c r="AW401">
        <f>IF(AU401=0, 'Raw Data'!AU396, 0)</f>
        <v/>
      </c>
      <c r="AX401" s="2">
        <f>IF($A401, 1, 0)</f>
        <v/>
      </c>
      <c r="AY401">
        <f>IF(ISNUMBER('Raw Data'!D396), IF(_xlfn.XLOOKUP(SMALL('Raw Data'!K396:N396, 1), K401:Q401, K401:Q401, 0)&gt;0, SMALL('Raw Data'!K396:N396, 1), 0), 0)</f>
        <v/>
      </c>
      <c r="AZ401" s="2">
        <f>IF($A401, 1, 0)</f>
        <v/>
      </c>
      <c r="BA401">
        <f>IF(ISNUMBER('Raw Data'!D396), IF(_xlfn.XLOOKUP(SMALL('Raw Data'!K396:N396, 2), K401:Q401, K401:Q401, 0)&gt;0, SMALL('Raw Data'!K396:N396, 2), 0), 0)</f>
        <v/>
      </c>
      <c r="BB401" s="2">
        <f>IF($A401, 1, 0)</f>
        <v/>
      </c>
      <c r="BC401">
        <f>IF(ISNUMBER('Raw Data'!D396), IF(_xlfn.XLOOKUP(SMALL('Raw Data'!K396:N396, 3), K401:Q401, K401:Q401, 0)&gt;0, SMALL('Raw Data'!K396:N396, 3), 0), 0)</f>
        <v/>
      </c>
      <c r="BD401" s="2">
        <f>IF($A401, 1, 0)</f>
        <v/>
      </c>
      <c r="BE401">
        <f>IF(ISNUMBER('Raw Data'!D396), IF(_xlfn.XLOOKUP(SMALL('Raw Data'!K396:N396, 4), K401:Q401, K401:Q401, 0)&gt;0, SMALL('Raw Data'!K396:N396, 4), 0), 0)</f>
        <v/>
      </c>
      <c r="BF401" s="2">
        <f>IF($A401, 1, 0)</f>
        <v/>
      </c>
      <c r="BG401">
        <f>IF(AND('Raw Data'!I396&lt;'Raw Data'!J396, 'Raw Data'!D396&gt;'Raw Data'!E396), 'Raw Data'!I396, IF(AND('Raw Data'!J396&lt;'Raw Data'!I396, 'Raw Data'!E396&gt;'Raw Data'!D396), 'Raw Data'!J396, 0))</f>
        <v/>
      </c>
      <c r="BH401">
        <f>IF(OR(AND('Raw Data'!I396&lt;'Raw Data'!J396, 'Raw Data'!I396&gt;BH$1), AND('Raw Data'!J396&lt;'Raw Data'!I396, 'Raw Data'!J396&gt;BH$1)), 1, 0)</f>
        <v/>
      </c>
      <c r="BI401">
        <f>IF(AND(BH401, ABS('Raw Data'!D396-'Raw Data'!E396)&lt;4), 'Raw Data'!Z396, 0)</f>
        <v/>
      </c>
      <c r="BJ401">
        <f>IF('Raw Data'!F396&gt;Analysis!BJ$1, 1, 0)</f>
        <v/>
      </c>
      <c r="BK401">
        <f>IF(BJ401, AQ401, 0)</f>
        <v/>
      </c>
      <c r="BL401">
        <f>IF(AND('Raw Data'!F396&lt;Analysis!BL$1, ISBLANK('Raw Data'!F396)=FALSE), 1, 0)</f>
        <v/>
      </c>
      <c r="BM401">
        <f>IF(BL401, AS401, 0)</f>
        <v/>
      </c>
      <c r="BN401">
        <f>IF(AND('Raw Data'!F396&lt;Analysis!BN$1, ISBLANK('Raw Data'!F396)=FALSE), 1, 0)</f>
        <v/>
      </c>
      <c r="BO401">
        <f>IF(BN401, AI401, 0)</f>
        <v/>
      </c>
    </row>
    <row r="402">
      <c r="A402" s="2">
        <f>'Raw Data'!A397</f>
        <v/>
      </c>
      <c r="B402" s="2">
        <f>IF(A402, 1, 0)</f>
        <v/>
      </c>
      <c r="C402">
        <f>IF('Raw Data'!D397&lt;'Raw Data'!E397, 'Raw Data'!J397, 0)</f>
        <v/>
      </c>
      <c r="D402" s="2">
        <f>IF(A402, 1, 0)</f>
        <v/>
      </c>
      <c r="E402">
        <f>IF('Raw Data'!D397&gt;'Raw Data'!E397, 'Raw Data'!I397, 0)</f>
        <v/>
      </c>
      <c r="F402" s="2">
        <f>IF('Raw Data'!F397&gt;0, 1, 0)</f>
        <v/>
      </c>
      <c r="G402">
        <f>IF(SUM('Raw Data'!D397:E397)&lt;'Raw Data'!F397, 'Raw Data'!H397, 0)</f>
        <v/>
      </c>
      <c r="H402">
        <f>IF('Raw Data'!F397&gt;0, 1, 0)</f>
        <v/>
      </c>
      <c r="I402">
        <f>IF(SUM('Raw Data'!D397:E397)&gt;'Raw Data'!F397, 'Raw Data'!G397, 0)</f>
        <v/>
      </c>
      <c r="J402" s="2">
        <f>IF($A402, 1, 0)</f>
        <v/>
      </c>
      <c r="K402">
        <f>IF(AND('Raw Data'!D397&gt;'Raw Data'!E397, ABS('Raw Data'!D397-'Raw Data'!E397)&lt;14), 'Raw Data'!K397, 0)</f>
        <v/>
      </c>
      <c r="L402" s="2">
        <f>IF($A402, 1, 0)</f>
        <v/>
      </c>
      <c r="M402">
        <f>IF(AND('Raw Data'!D397&gt;'Raw Data'!E397, ABS('Raw Data'!D397-'Raw Data'!E397)&gt;13), 'Raw Data'!L397, 0)</f>
        <v/>
      </c>
      <c r="N402" s="2">
        <f>IF($A402, 1, 0)</f>
        <v/>
      </c>
      <c r="O402">
        <f>IF(AND('Raw Data'!E397&gt;'Raw Data'!D397, ABS('Raw Data'!E397-'Raw Data'!D397)&lt;14), 'Raw Data'!M397, 0)</f>
        <v/>
      </c>
      <c r="P402" s="2">
        <f>IF($A402, 1, 0)</f>
        <v/>
      </c>
      <c r="Q402">
        <f>IF(AND('Raw Data'!E397&gt;'Raw Data'!D397, ABS('Raw Data'!E397-'Raw Data'!D397)&gt;13), 'Raw Data'!N397, 0)</f>
        <v/>
      </c>
      <c r="R402" s="2">
        <f>IF($A402, 1, 0)</f>
        <v/>
      </c>
      <c r="S402">
        <f>IF(AND('Raw Data'!D397&gt;'Raw Data'!E397, ABS('Raw Data'!E397-'Raw Data'!D397)&gt;7), 'Raw Data'!V397, 0)</f>
        <v/>
      </c>
      <c r="T402" s="2">
        <f>IF($A402, 1, 0)</f>
        <v/>
      </c>
      <c r="U402">
        <f>IF(ABS('Raw Data'!D397-'Raw Data'!E397)&lt;8, 'Raw Data'!W397, 0)</f>
        <v/>
      </c>
      <c r="V402" s="2">
        <f>IF($A402, 1, 0)</f>
        <v/>
      </c>
      <c r="W402">
        <f>IF(AND('Raw Data'!E397&gt;'Raw Data'!D397, ABS('Raw Data'!E397-'Raw Data'!D397)&gt;7), 'Raw Data'!X397, 0)</f>
        <v/>
      </c>
      <c r="X402" s="2">
        <f>IF($A402, 1, 0)</f>
        <v/>
      </c>
      <c r="Y402">
        <f>IF(AND('Raw Data'!D397&gt;'Raw Data'!E397, ABS('Raw Data'!E397-'Raw Data'!D397)&gt;3), 'Raw Data'!Y397, 0)</f>
        <v/>
      </c>
      <c r="Z402" s="2">
        <f>IF($A402, 1, 0)</f>
        <v/>
      </c>
      <c r="AA402">
        <f>IF(ABS('Raw Data'!D397-'Raw Data'!E397)&lt;4, 'Raw Data'!Z397, 0)</f>
        <v/>
      </c>
      <c r="AB402" s="2">
        <f>IF($A402, 1, 0)</f>
        <v/>
      </c>
      <c r="AC402">
        <f>IF(AND('Raw Data'!E397&gt;'Raw Data'!D397, ABS('Raw Data'!E397-'Raw Data'!D397)&gt;7), 'Raw Data'!AA397, 0)</f>
        <v/>
      </c>
      <c r="AD402" s="2">
        <f>IF($A402, 1, 0)</f>
        <v/>
      </c>
      <c r="AE402">
        <f>IF(AND('Raw Data'!D397&gt;9, 'Raw Data'!E397&gt;9), 'Raw Data'!AL397, 0)</f>
        <v/>
      </c>
      <c r="AF402" s="2">
        <f>IF($A402, 1, 0)</f>
        <v/>
      </c>
      <c r="AG402">
        <f>IF(AE402=0, 'Raw Data'!AM397, 0)</f>
        <v/>
      </c>
      <c r="AH402" s="2">
        <f>IF($A402, 1, 0)</f>
        <v/>
      </c>
      <c r="AI402">
        <f>IF(AND('Raw Data'!$D397&gt;14, 'Raw Data'!$E397&gt;14), 'Raw Data'!AN397, 0)</f>
        <v/>
      </c>
      <c r="AJ402" s="2">
        <f>IF($A402, 1, 0)</f>
        <v/>
      </c>
      <c r="AK402">
        <f>IF(AI402=0, 'Raw Data'!AO397, 0)</f>
        <v/>
      </c>
      <c r="AL402" s="2">
        <f>IF($A402, 1, 0)</f>
        <v/>
      </c>
      <c r="AM402">
        <f>IF(AND('Raw Data'!$D397&gt;19, 'Raw Data'!$E397&gt;19), 'Raw Data'!AP397, 0)</f>
        <v/>
      </c>
      <c r="AN402" s="2">
        <f>IF($A402, 1, 0)</f>
        <v/>
      </c>
      <c r="AO402">
        <f>IF(AM402=0, 'Raw Data'!AQ397, 0)</f>
        <v/>
      </c>
      <c r="AP402" s="2">
        <f>IF($A402, 1, 0)</f>
        <v/>
      </c>
      <c r="AQ402">
        <f>IF(AND('Raw Data'!$D397&gt;24, 'Raw Data'!$E397&gt;24), 'Raw Data'!AR397, 0)</f>
        <v/>
      </c>
      <c r="AR402" s="2">
        <f>IF($A402, 1, 0)</f>
        <v/>
      </c>
      <c r="AS402">
        <f>IF(AQ402=0, 'Raw Data'!AS397, 0)</f>
        <v/>
      </c>
      <c r="AT402" s="2">
        <f>IF($A402, 1, 0)</f>
        <v/>
      </c>
      <c r="AU402">
        <f>IF(AND('Raw Data'!$D397&gt;29, 'Raw Data'!$E397&gt;29), 'Raw Data'!AT397, 0)</f>
        <v/>
      </c>
      <c r="AV402" s="2">
        <f>IF($A402, 1, 0)</f>
        <v/>
      </c>
      <c r="AW402">
        <f>IF(AU402=0, 'Raw Data'!AU397, 0)</f>
        <v/>
      </c>
      <c r="AX402" s="2">
        <f>IF($A402, 1, 0)</f>
        <v/>
      </c>
      <c r="AY402">
        <f>IF(ISNUMBER('Raw Data'!D397), IF(_xlfn.XLOOKUP(SMALL('Raw Data'!K397:N397, 1), K402:Q402, K402:Q402, 0)&gt;0, SMALL('Raw Data'!K397:N397, 1), 0), 0)</f>
        <v/>
      </c>
      <c r="AZ402" s="2">
        <f>IF($A402, 1, 0)</f>
        <v/>
      </c>
      <c r="BA402">
        <f>IF(ISNUMBER('Raw Data'!D397), IF(_xlfn.XLOOKUP(SMALL('Raw Data'!K397:N397, 2), K402:Q402, K402:Q402, 0)&gt;0, SMALL('Raw Data'!K397:N397, 2), 0), 0)</f>
        <v/>
      </c>
      <c r="BB402" s="2">
        <f>IF($A402, 1, 0)</f>
        <v/>
      </c>
      <c r="BC402">
        <f>IF(ISNUMBER('Raw Data'!D397), IF(_xlfn.XLOOKUP(SMALL('Raw Data'!K397:N397, 3), K402:Q402, K402:Q402, 0)&gt;0, SMALL('Raw Data'!K397:N397, 3), 0), 0)</f>
        <v/>
      </c>
      <c r="BD402" s="2">
        <f>IF($A402, 1, 0)</f>
        <v/>
      </c>
      <c r="BE402">
        <f>IF(ISNUMBER('Raw Data'!D397), IF(_xlfn.XLOOKUP(SMALL('Raw Data'!K397:N397, 4), K402:Q402, K402:Q402, 0)&gt;0, SMALL('Raw Data'!K397:N397, 4), 0), 0)</f>
        <v/>
      </c>
      <c r="BF402" s="2">
        <f>IF($A402, 1, 0)</f>
        <v/>
      </c>
      <c r="BG402">
        <f>IF(AND('Raw Data'!I397&lt;'Raw Data'!J397, 'Raw Data'!D397&gt;'Raw Data'!E397), 'Raw Data'!I397, IF(AND('Raw Data'!J397&lt;'Raw Data'!I397, 'Raw Data'!E397&gt;'Raw Data'!D397), 'Raw Data'!J397, 0))</f>
        <v/>
      </c>
      <c r="BH402">
        <f>IF(OR(AND('Raw Data'!I397&lt;'Raw Data'!J397, 'Raw Data'!I397&gt;BH$1), AND('Raw Data'!J397&lt;'Raw Data'!I397, 'Raw Data'!J397&gt;BH$1)), 1, 0)</f>
        <v/>
      </c>
      <c r="BI402">
        <f>IF(AND(BH402, ABS('Raw Data'!D397-'Raw Data'!E397)&lt;4), 'Raw Data'!Z397, 0)</f>
        <v/>
      </c>
      <c r="BJ402">
        <f>IF('Raw Data'!F397&gt;Analysis!BJ$1, 1, 0)</f>
        <v/>
      </c>
      <c r="BK402">
        <f>IF(BJ402, AQ402, 0)</f>
        <v/>
      </c>
      <c r="BL402">
        <f>IF(AND('Raw Data'!F397&lt;Analysis!BL$1, ISBLANK('Raw Data'!F397)=FALSE), 1, 0)</f>
        <v/>
      </c>
      <c r="BM402">
        <f>IF(BL402, AS402, 0)</f>
        <v/>
      </c>
      <c r="BN402">
        <f>IF(AND('Raw Data'!F397&lt;Analysis!BN$1, ISBLANK('Raw Data'!F397)=FALSE), 1, 0)</f>
        <v/>
      </c>
      <c r="BO402">
        <f>IF(BN402, AI402, 0)</f>
        <v/>
      </c>
    </row>
    <row r="403">
      <c r="A403" s="2">
        <f>'Raw Data'!A398</f>
        <v/>
      </c>
      <c r="B403" s="2">
        <f>IF(A403, 1, 0)</f>
        <v/>
      </c>
      <c r="C403">
        <f>IF('Raw Data'!D398&lt;'Raw Data'!E398, 'Raw Data'!J398, 0)</f>
        <v/>
      </c>
      <c r="D403" s="2">
        <f>IF(A403, 1, 0)</f>
        <v/>
      </c>
      <c r="E403">
        <f>IF('Raw Data'!D398&gt;'Raw Data'!E398, 'Raw Data'!I398, 0)</f>
        <v/>
      </c>
      <c r="F403" s="2">
        <f>IF('Raw Data'!F398&gt;0, 1, 0)</f>
        <v/>
      </c>
      <c r="G403">
        <f>IF(SUM('Raw Data'!D398:E398)&lt;'Raw Data'!F398, 'Raw Data'!H398, 0)</f>
        <v/>
      </c>
      <c r="H403">
        <f>IF('Raw Data'!F398&gt;0, 1, 0)</f>
        <v/>
      </c>
      <c r="I403">
        <f>IF(SUM('Raw Data'!D398:E398)&gt;'Raw Data'!F398, 'Raw Data'!G398, 0)</f>
        <v/>
      </c>
      <c r="J403" s="2">
        <f>IF($A403, 1, 0)</f>
        <v/>
      </c>
      <c r="K403">
        <f>IF(AND('Raw Data'!D398&gt;'Raw Data'!E398, ABS('Raw Data'!D398-'Raw Data'!E398)&lt;14), 'Raw Data'!K398, 0)</f>
        <v/>
      </c>
      <c r="L403" s="2">
        <f>IF($A403, 1, 0)</f>
        <v/>
      </c>
      <c r="M403">
        <f>IF(AND('Raw Data'!D398&gt;'Raw Data'!E398, ABS('Raw Data'!D398-'Raw Data'!E398)&gt;13), 'Raw Data'!L398, 0)</f>
        <v/>
      </c>
      <c r="N403" s="2">
        <f>IF($A403, 1, 0)</f>
        <v/>
      </c>
      <c r="O403">
        <f>IF(AND('Raw Data'!E398&gt;'Raw Data'!D398, ABS('Raw Data'!E398-'Raw Data'!D398)&lt;14), 'Raw Data'!M398, 0)</f>
        <v/>
      </c>
      <c r="P403" s="2">
        <f>IF($A403, 1, 0)</f>
        <v/>
      </c>
      <c r="Q403">
        <f>IF(AND('Raw Data'!E398&gt;'Raw Data'!D398, ABS('Raw Data'!E398-'Raw Data'!D398)&gt;13), 'Raw Data'!N398, 0)</f>
        <v/>
      </c>
      <c r="R403" s="2">
        <f>IF($A403, 1, 0)</f>
        <v/>
      </c>
      <c r="S403">
        <f>IF(AND('Raw Data'!D398&gt;'Raw Data'!E398, ABS('Raw Data'!E398-'Raw Data'!D398)&gt;7), 'Raw Data'!V398, 0)</f>
        <v/>
      </c>
      <c r="T403" s="2">
        <f>IF($A403, 1, 0)</f>
        <v/>
      </c>
      <c r="U403">
        <f>IF(ABS('Raw Data'!D398-'Raw Data'!E398)&lt;8, 'Raw Data'!W398, 0)</f>
        <v/>
      </c>
      <c r="V403" s="2">
        <f>IF($A403, 1, 0)</f>
        <v/>
      </c>
      <c r="W403">
        <f>IF(AND('Raw Data'!E398&gt;'Raw Data'!D398, ABS('Raw Data'!E398-'Raw Data'!D398)&gt;7), 'Raw Data'!X398, 0)</f>
        <v/>
      </c>
      <c r="X403" s="2">
        <f>IF($A403, 1, 0)</f>
        <v/>
      </c>
      <c r="Y403">
        <f>IF(AND('Raw Data'!D398&gt;'Raw Data'!E398, ABS('Raw Data'!E398-'Raw Data'!D398)&gt;3), 'Raw Data'!Y398, 0)</f>
        <v/>
      </c>
      <c r="Z403" s="2">
        <f>IF($A403, 1, 0)</f>
        <v/>
      </c>
      <c r="AA403">
        <f>IF(ABS('Raw Data'!D398-'Raw Data'!E398)&lt;4, 'Raw Data'!Z398, 0)</f>
        <v/>
      </c>
      <c r="AB403" s="2">
        <f>IF($A403, 1, 0)</f>
        <v/>
      </c>
      <c r="AC403">
        <f>IF(AND('Raw Data'!E398&gt;'Raw Data'!D398, ABS('Raw Data'!E398-'Raw Data'!D398)&gt;7), 'Raw Data'!AA398, 0)</f>
        <v/>
      </c>
      <c r="AD403" s="2">
        <f>IF($A403, 1, 0)</f>
        <v/>
      </c>
      <c r="AE403">
        <f>IF(AND('Raw Data'!D398&gt;9, 'Raw Data'!E398&gt;9), 'Raw Data'!AL398, 0)</f>
        <v/>
      </c>
      <c r="AF403" s="2">
        <f>IF($A403, 1, 0)</f>
        <v/>
      </c>
      <c r="AG403">
        <f>IF(AE403=0, 'Raw Data'!AM398, 0)</f>
        <v/>
      </c>
      <c r="AH403" s="2">
        <f>IF($A403, 1, 0)</f>
        <v/>
      </c>
      <c r="AI403">
        <f>IF(AND('Raw Data'!$D398&gt;14, 'Raw Data'!$E398&gt;14), 'Raw Data'!AN398, 0)</f>
        <v/>
      </c>
      <c r="AJ403" s="2">
        <f>IF($A403, 1, 0)</f>
        <v/>
      </c>
      <c r="AK403">
        <f>IF(AI403=0, 'Raw Data'!AO398, 0)</f>
        <v/>
      </c>
      <c r="AL403" s="2">
        <f>IF($A403, 1, 0)</f>
        <v/>
      </c>
      <c r="AM403">
        <f>IF(AND('Raw Data'!$D398&gt;19, 'Raw Data'!$E398&gt;19), 'Raw Data'!AP398, 0)</f>
        <v/>
      </c>
      <c r="AN403" s="2">
        <f>IF($A403, 1, 0)</f>
        <v/>
      </c>
      <c r="AO403">
        <f>IF(AM403=0, 'Raw Data'!AQ398, 0)</f>
        <v/>
      </c>
      <c r="AP403" s="2">
        <f>IF($A403, 1, 0)</f>
        <v/>
      </c>
      <c r="AQ403">
        <f>IF(AND('Raw Data'!$D398&gt;24, 'Raw Data'!$E398&gt;24), 'Raw Data'!AR398, 0)</f>
        <v/>
      </c>
      <c r="AR403" s="2">
        <f>IF($A403, 1, 0)</f>
        <v/>
      </c>
      <c r="AS403">
        <f>IF(AQ403=0, 'Raw Data'!AS398, 0)</f>
        <v/>
      </c>
      <c r="AT403" s="2">
        <f>IF($A403, 1, 0)</f>
        <v/>
      </c>
      <c r="AU403">
        <f>IF(AND('Raw Data'!$D398&gt;29, 'Raw Data'!$E398&gt;29), 'Raw Data'!AT398, 0)</f>
        <v/>
      </c>
      <c r="AV403" s="2">
        <f>IF($A403, 1, 0)</f>
        <v/>
      </c>
      <c r="AW403">
        <f>IF(AU403=0, 'Raw Data'!AU398, 0)</f>
        <v/>
      </c>
      <c r="AX403" s="2">
        <f>IF($A403, 1, 0)</f>
        <v/>
      </c>
      <c r="AY403">
        <f>IF(ISNUMBER('Raw Data'!D398), IF(_xlfn.XLOOKUP(SMALL('Raw Data'!K398:N398, 1), K403:Q403, K403:Q403, 0)&gt;0, SMALL('Raw Data'!K398:N398, 1), 0), 0)</f>
        <v/>
      </c>
      <c r="AZ403" s="2">
        <f>IF($A403, 1, 0)</f>
        <v/>
      </c>
      <c r="BA403">
        <f>IF(ISNUMBER('Raw Data'!D398), IF(_xlfn.XLOOKUP(SMALL('Raw Data'!K398:N398, 2), K403:Q403, K403:Q403, 0)&gt;0, SMALL('Raw Data'!K398:N398, 2), 0), 0)</f>
        <v/>
      </c>
      <c r="BB403" s="2">
        <f>IF($A403, 1, 0)</f>
        <v/>
      </c>
      <c r="BC403">
        <f>IF(ISNUMBER('Raw Data'!D398), IF(_xlfn.XLOOKUP(SMALL('Raw Data'!K398:N398, 3), K403:Q403, K403:Q403, 0)&gt;0, SMALL('Raw Data'!K398:N398, 3), 0), 0)</f>
        <v/>
      </c>
      <c r="BD403" s="2">
        <f>IF($A403, 1, 0)</f>
        <v/>
      </c>
      <c r="BE403">
        <f>IF(ISNUMBER('Raw Data'!D398), IF(_xlfn.XLOOKUP(SMALL('Raw Data'!K398:N398, 4), K403:Q403, K403:Q403, 0)&gt;0, SMALL('Raw Data'!K398:N398, 4), 0), 0)</f>
        <v/>
      </c>
      <c r="BF403" s="2">
        <f>IF($A403, 1, 0)</f>
        <v/>
      </c>
      <c r="BG403">
        <f>IF(AND('Raw Data'!I398&lt;'Raw Data'!J398, 'Raw Data'!D398&gt;'Raw Data'!E398), 'Raw Data'!I398, IF(AND('Raw Data'!J398&lt;'Raw Data'!I398, 'Raw Data'!E398&gt;'Raw Data'!D398), 'Raw Data'!J398, 0))</f>
        <v/>
      </c>
      <c r="BH403">
        <f>IF(OR(AND('Raw Data'!I398&lt;'Raw Data'!J398, 'Raw Data'!I398&gt;BH$1), AND('Raw Data'!J398&lt;'Raw Data'!I398, 'Raw Data'!J398&gt;BH$1)), 1, 0)</f>
        <v/>
      </c>
      <c r="BI403">
        <f>IF(AND(BH403, ABS('Raw Data'!D398-'Raw Data'!E398)&lt;4), 'Raw Data'!Z398, 0)</f>
        <v/>
      </c>
      <c r="BJ403">
        <f>IF('Raw Data'!F398&gt;Analysis!BJ$1, 1, 0)</f>
        <v/>
      </c>
      <c r="BK403">
        <f>IF(BJ403, AQ403, 0)</f>
        <v/>
      </c>
      <c r="BL403">
        <f>IF(AND('Raw Data'!F398&lt;Analysis!BL$1, ISBLANK('Raw Data'!F398)=FALSE), 1, 0)</f>
        <v/>
      </c>
      <c r="BM403">
        <f>IF(BL403, AS403, 0)</f>
        <v/>
      </c>
      <c r="BN403">
        <f>IF(AND('Raw Data'!F398&lt;Analysis!BN$1, ISBLANK('Raw Data'!F398)=FALSE), 1, 0)</f>
        <v/>
      </c>
      <c r="BO403">
        <f>IF(BN403, AI403, 0)</f>
        <v/>
      </c>
    </row>
    <row r="404">
      <c r="A404" s="2">
        <f>'Raw Data'!A399</f>
        <v/>
      </c>
      <c r="B404" s="2">
        <f>IF(A404, 1, 0)</f>
        <v/>
      </c>
      <c r="C404">
        <f>IF('Raw Data'!D399&lt;'Raw Data'!E399, 'Raw Data'!J399, 0)</f>
        <v/>
      </c>
      <c r="D404" s="2">
        <f>IF(A404, 1, 0)</f>
        <v/>
      </c>
      <c r="E404">
        <f>IF('Raw Data'!D399&gt;'Raw Data'!E399, 'Raw Data'!I399, 0)</f>
        <v/>
      </c>
      <c r="F404" s="2">
        <f>IF('Raw Data'!F399&gt;0, 1, 0)</f>
        <v/>
      </c>
      <c r="G404">
        <f>IF(SUM('Raw Data'!D399:E399)&lt;'Raw Data'!F399, 'Raw Data'!H399, 0)</f>
        <v/>
      </c>
      <c r="H404">
        <f>IF('Raw Data'!F399&gt;0, 1, 0)</f>
        <v/>
      </c>
      <c r="I404">
        <f>IF(SUM('Raw Data'!D399:E399)&gt;'Raw Data'!F399, 'Raw Data'!G399, 0)</f>
        <v/>
      </c>
      <c r="J404" s="2">
        <f>IF($A404, 1, 0)</f>
        <v/>
      </c>
      <c r="K404">
        <f>IF(AND('Raw Data'!D399&gt;'Raw Data'!E399, ABS('Raw Data'!D399-'Raw Data'!E399)&lt;14), 'Raw Data'!K399, 0)</f>
        <v/>
      </c>
      <c r="L404" s="2">
        <f>IF($A404, 1, 0)</f>
        <v/>
      </c>
      <c r="M404">
        <f>IF(AND('Raw Data'!D399&gt;'Raw Data'!E399, ABS('Raw Data'!D399-'Raw Data'!E399)&gt;13), 'Raw Data'!L399, 0)</f>
        <v/>
      </c>
      <c r="N404" s="2">
        <f>IF($A404, 1, 0)</f>
        <v/>
      </c>
      <c r="O404">
        <f>IF(AND('Raw Data'!E399&gt;'Raw Data'!D399, ABS('Raw Data'!E399-'Raw Data'!D399)&lt;14), 'Raw Data'!M399, 0)</f>
        <v/>
      </c>
      <c r="P404" s="2">
        <f>IF($A404, 1, 0)</f>
        <v/>
      </c>
      <c r="Q404">
        <f>IF(AND('Raw Data'!E399&gt;'Raw Data'!D399, ABS('Raw Data'!E399-'Raw Data'!D399)&gt;13), 'Raw Data'!N399, 0)</f>
        <v/>
      </c>
      <c r="R404" s="2">
        <f>IF($A404, 1, 0)</f>
        <v/>
      </c>
      <c r="S404">
        <f>IF(AND('Raw Data'!D399&gt;'Raw Data'!E399, ABS('Raw Data'!E399-'Raw Data'!D399)&gt;7), 'Raw Data'!V399, 0)</f>
        <v/>
      </c>
      <c r="T404" s="2">
        <f>IF($A404, 1, 0)</f>
        <v/>
      </c>
      <c r="U404">
        <f>IF(ABS('Raw Data'!D399-'Raw Data'!E399)&lt;8, 'Raw Data'!W399, 0)</f>
        <v/>
      </c>
      <c r="V404" s="2">
        <f>IF($A404, 1, 0)</f>
        <v/>
      </c>
      <c r="W404">
        <f>IF(AND('Raw Data'!E399&gt;'Raw Data'!D399, ABS('Raw Data'!E399-'Raw Data'!D399)&gt;7), 'Raw Data'!X399, 0)</f>
        <v/>
      </c>
      <c r="X404" s="2">
        <f>IF($A404, 1, 0)</f>
        <v/>
      </c>
      <c r="Y404">
        <f>IF(AND('Raw Data'!D399&gt;'Raw Data'!E399, ABS('Raw Data'!E399-'Raw Data'!D399)&gt;3), 'Raw Data'!Y399, 0)</f>
        <v/>
      </c>
      <c r="Z404" s="2">
        <f>IF($A404, 1, 0)</f>
        <v/>
      </c>
      <c r="AA404">
        <f>IF(ABS('Raw Data'!D399-'Raw Data'!E399)&lt;4, 'Raw Data'!Z399, 0)</f>
        <v/>
      </c>
      <c r="AB404" s="2">
        <f>IF($A404, 1, 0)</f>
        <v/>
      </c>
      <c r="AC404">
        <f>IF(AND('Raw Data'!E399&gt;'Raw Data'!D399, ABS('Raw Data'!E399-'Raw Data'!D399)&gt;7), 'Raw Data'!AA399, 0)</f>
        <v/>
      </c>
      <c r="AD404" s="2">
        <f>IF($A404, 1, 0)</f>
        <v/>
      </c>
      <c r="AE404">
        <f>IF(AND('Raw Data'!D399&gt;9, 'Raw Data'!E399&gt;9), 'Raw Data'!AL399, 0)</f>
        <v/>
      </c>
      <c r="AF404" s="2">
        <f>IF($A404, 1, 0)</f>
        <v/>
      </c>
      <c r="AG404">
        <f>IF(AE404=0, 'Raw Data'!AM399, 0)</f>
        <v/>
      </c>
      <c r="AH404" s="2">
        <f>IF($A404, 1, 0)</f>
        <v/>
      </c>
      <c r="AI404">
        <f>IF(AND('Raw Data'!$D399&gt;14, 'Raw Data'!$E399&gt;14), 'Raw Data'!AN399, 0)</f>
        <v/>
      </c>
      <c r="AJ404" s="2">
        <f>IF($A404, 1, 0)</f>
        <v/>
      </c>
      <c r="AK404">
        <f>IF(AI404=0, 'Raw Data'!AO399, 0)</f>
        <v/>
      </c>
      <c r="AL404" s="2">
        <f>IF($A404, 1, 0)</f>
        <v/>
      </c>
      <c r="AM404">
        <f>IF(AND('Raw Data'!$D399&gt;19, 'Raw Data'!$E399&gt;19), 'Raw Data'!AP399, 0)</f>
        <v/>
      </c>
      <c r="AN404" s="2">
        <f>IF($A404, 1, 0)</f>
        <v/>
      </c>
      <c r="AO404">
        <f>IF(AM404=0, 'Raw Data'!AQ399, 0)</f>
        <v/>
      </c>
      <c r="AP404" s="2">
        <f>IF($A404, 1, 0)</f>
        <v/>
      </c>
      <c r="AQ404">
        <f>IF(AND('Raw Data'!$D399&gt;24, 'Raw Data'!$E399&gt;24), 'Raw Data'!AR399, 0)</f>
        <v/>
      </c>
      <c r="AR404" s="2">
        <f>IF($A404, 1, 0)</f>
        <v/>
      </c>
      <c r="AS404">
        <f>IF(AQ404=0, 'Raw Data'!AS399, 0)</f>
        <v/>
      </c>
      <c r="AT404" s="2">
        <f>IF($A404, 1, 0)</f>
        <v/>
      </c>
      <c r="AU404">
        <f>IF(AND('Raw Data'!$D399&gt;29, 'Raw Data'!$E399&gt;29), 'Raw Data'!AT399, 0)</f>
        <v/>
      </c>
      <c r="AV404" s="2">
        <f>IF($A404, 1, 0)</f>
        <v/>
      </c>
      <c r="AW404">
        <f>IF(AU404=0, 'Raw Data'!AU399, 0)</f>
        <v/>
      </c>
      <c r="AX404" s="2">
        <f>IF($A404, 1, 0)</f>
        <v/>
      </c>
      <c r="AY404">
        <f>IF(ISNUMBER('Raw Data'!D399), IF(_xlfn.XLOOKUP(SMALL('Raw Data'!K399:N399, 1), K404:Q404, K404:Q404, 0)&gt;0, SMALL('Raw Data'!K399:N399, 1), 0), 0)</f>
        <v/>
      </c>
      <c r="AZ404" s="2">
        <f>IF($A404, 1, 0)</f>
        <v/>
      </c>
      <c r="BA404">
        <f>IF(ISNUMBER('Raw Data'!D399), IF(_xlfn.XLOOKUP(SMALL('Raw Data'!K399:N399, 2), K404:Q404, K404:Q404, 0)&gt;0, SMALL('Raw Data'!K399:N399, 2), 0), 0)</f>
        <v/>
      </c>
      <c r="BB404" s="2">
        <f>IF($A404, 1, 0)</f>
        <v/>
      </c>
      <c r="BC404">
        <f>IF(ISNUMBER('Raw Data'!D399), IF(_xlfn.XLOOKUP(SMALL('Raw Data'!K399:N399, 3), K404:Q404, K404:Q404, 0)&gt;0, SMALL('Raw Data'!K399:N399, 3), 0), 0)</f>
        <v/>
      </c>
      <c r="BD404" s="2">
        <f>IF($A404, 1, 0)</f>
        <v/>
      </c>
      <c r="BE404">
        <f>IF(ISNUMBER('Raw Data'!D399), IF(_xlfn.XLOOKUP(SMALL('Raw Data'!K399:N399, 4), K404:Q404, K404:Q404, 0)&gt;0, SMALL('Raw Data'!K399:N399, 4), 0), 0)</f>
        <v/>
      </c>
      <c r="BF404" s="2">
        <f>IF($A404, 1, 0)</f>
        <v/>
      </c>
      <c r="BG404">
        <f>IF(AND('Raw Data'!I399&lt;'Raw Data'!J399, 'Raw Data'!D399&gt;'Raw Data'!E399), 'Raw Data'!I399, IF(AND('Raw Data'!J399&lt;'Raw Data'!I399, 'Raw Data'!E399&gt;'Raw Data'!D399), 'Raw Data'!J399, 0))</f>
        <v/>
      </c>
      <c r="BH404">
        <f>IF(OR(AND('Raw Data'!I399&lt;'Raw Data'!J399, 'Raw Data'!I399&gt;BH$1), AND('Raw Data'!J399&lt;'Raw Data'!I399, 'Raw Data'!J399&gt;BH$1)), 1, 0)</f>
        <v/>
      </c>
      <c r="BI404">
        <f>IF(AND(BH404, ABS('Raw Data'!D399-'Raw Data'!E399)&lt;4), 'Raw Data'!Z399, 0)</f>
        <v/>
      </c>
      <c r="BJ404">
        <f>IF('Raw Data'!F399&gt;Analysis!BJ$1, 1, 0)</f>
        <v/>
      </c>
      <c r="BK404">
        <f>IF(BJ404, AQ404, 0)</f>
        <v/>
      </c>
      <c r="BL404">
        <f>IF(AND('Raw Data'!F399&lt;Analysis!BL$1, ISBLANK('Raw Data'!F399)=FALSE), 1, 0)</f>
        <v/>
      </c>
      <c r="BM404">
        <f>IF(BL404, AS404, 0)</f>
        <v/>
      </c>
      <c r="BN404">
        <f>IF(AND('Raw Data'!F399&lt;Analysis!BN$1, ISBLANK('Raw Data'!F399)=FALSE), 1, 0)</f>
        <v/>
      </c>
      <c r="BO404">
        <f>IF(BN404, AI404, 0)</f>
        <v/>
      </c>
    </row>
    <row r="405">
      <c r="A405" s="2">
        <f>'Raw Data'!A400</f>
        <v/>
      </c>
      <c r="B405" s="2">
        <f>IF(A405, 1, 0)</f>
        <v/>
      </c>
      <c r="C405">
        <f>IF('Raw Data'!D400&lt;'Raw Data'!E400, 'Raw Data'!J400, 0)</f>
        <v/>
      </c>
      <c r="D405" s="2">
        <f>IF(A405, 1, 0)</f>
        <v/>
      </c>
      <c r="E405">
        <f>IF('Raw Data'!D400&gt;'Raw Data'!E400, 'Raw Data'!I400, 0)</f>
        <v/>
      </c>
      <c r="F405" s="2">
        <f>IF('Raw Data'!F400&gt;0, 1, 0)</f>
        <v/>
      </c>
      <c r="G405">
        <f>IF(SUM('Raw Data'!D400:E400)&lt;'Raw Data'!F400, 'Raw Data'!H400, 0)</f>
        <v/>
      </c>
      <c r="H405">
        <f>IF('Raw Data'!F400&gt;0, 1, 0)</f>
        <v/>
      </c>
      <c r="I405">
        <f>IF(SUM('Raw Data'!D400:E400)&gt;'Raw Data'!F400, 'Raw Data'!G400, 0)</f>
        <v/>
      </c>
      <c r="J405" s="2">
        <f>IF($A405, 1, 0)</f>
        <v/>
      </c>
      <c r="K405">
        <f>IF(AND('Raw Data'!D400&gt;'Raw Data'!E400, ABS('Raw Data'!D400-'Raw Data'!E400)&lt;14), 'Raw Data'!K400, 0)</f>
        <v/>
      </c>
      <c r="L405" s="2">
        <f>IF($A405, 1, 0)</f>
        <v/>
      </c>
      <c r="M405">
        <f>IF(AND('Raw Data'!D400&gt;'Raw Data'!E400, ABS('Raw Data'!D400-'Raw Data'!E400)&gt;13), 'Raw Data'!L400, 0)</f>
        <v/>
      </c>
      <c r="N405" s="2">
        <f>IF($A405, 1, 0)</f>
        <v/>
      </c>
      <c r="O405">
        <f>IF(AND('Raw Data'!E400&gt;'Raw Data'!D400, ABS('Raw Data'!E400-'Raw Data'!D400)&lt;14), 'Raw Data'!M400, 0)</f>
        <v/>
      </c>
      <c r="P405" s="2">
        <f>IF($A405, 1, 0)</f>
        <v/>
      </c>
      <c r="Q405">
        <f>IF(AND('Raw Data'!E400&gt;'Raw Data'!D400, ABS('Raw Data'!E400-'Raw Data'!D400)&gt;13), 'Raw Data'!N400, 0)</f>
        <v/>
      </c>
      <c r="R405" s="2">
        <f>IF($A405, 1, 0)</f>
        <v/>
      </c>
      <c r="S405">
        <f>IF(AND('Raw Data'!D400&gt;'Raw Data'!E400, ABS('Raw Data'!E400-'Raw Data'!D400)&gt;7), 'Raw Data'!V400, 0)</f>
        <v/>
      </c>
      <c r="T405" s="2">
        <f>IF($A405, 1, 0)</f>
        <v/>
      </c>
      <c r="U405">
        <f>IF(ABS('Raw Data'!D400-'Raw Data'!E400)&lt;8, 'Raw Data'!W400, 0)</f>
        <v/>
      </c>
      <c r="V405" s="2">
        <f>IF($A405, 1, 0)</f>
        <v/>
      </c>
      <c r="W405">
        <f>IF(AND('Raw Data'!E400&gt;'Raw Data'!D400, ABS('Raw Data'!E400-'Raw Data'!D400)&gt;7), 'Raw Data'!X400, 0)</f>
        <v/>
      </c>
      <c r="X405" s="2">
        <f>IF($A405, 1, 0)</f>
        <v/>
      </c>
      <c r="Y405">
        <f>IF(AND('Raw Data'!D400&gt;'Raw Data'!E400, ABS('Raw Data'!E400-'Raw Data'!D400)&gt;3), 'Raw Data'!Y400, 0)</f>
        <v/>
      </c>
      <c r="Z405" s="2">
        <f>IF($A405, 1, 0)</f>
        <v/>
      </c>
      <c r="AA405">
        <f>IF(ABS('Raw Data'!D400-'Raw Data'!E400)&lt;4, 'Raw Data'!Z400, 0)</f>
        <v/>
      </c>
      <c r="AB405" s="2">
        <f>IF($A405, 1, 0)</f>
        <v/>
      </c>
      <c r="AC405">
        <f>IF(AND('Raw Data'!E400&gt;'Raw Data'!D400, ABS('Raw Data'!E400-'Raw Data'!D400)&gt;7), 'Raw Data'!AA400, 0)</f>
        <v/>
      </c>
      <c r="AD405" s="2">
        <f>IF($A405, 1, 0)</f>
        <v/>
      </c>
      <c r="AE405">
        <f>IF(AND('Raw Data'!D400&gt;9, 'Raw Data'!E400&gt;9), 'Raw Data'!AL400, 0)</f>
        <v/>
      </c>
      <c r="AF405" s="2">
        <f>IF($A405, 1, 0)</f>
        <v/>
      </c>
      <c r="AG405">
        <f>IF(AE405=0, 'Raw Data'!AM400, 0)</f>
        <v/>
      </c>
      <c r="AH405" s="2">
        <f>IF($A405, 1, 0)</f>
        <v/>
      </c>
      <c r="AI405">
        <f>IF(AND('Raw Data'!$D400&gt;14, 'Raw Data'!$E400&gt;14), 'Raw Data'!AN400, 0)</f>
        <v/>
      </c>
      <c r="AJ405" s="2">
        <f>IF($A405, 1, 0)</f>
        <v/>
      </c>
      <c r="AK405">
        <f>IF(AI405=0, 'Raw Data'!AO400, 0)</f>
        <v/>
      </c>
      <c r="AL405" s="2">
        <f>IF($A405, 1, 0)</f>
        <v/>
      </c>
      <c r="AM405">
        <f>IF(AND('Raw Data'!$D400&gt;19, 'Raw Data'!$E400&gt;19), 'Raw Data'!AP400, 0)</f>
        <v/>
      </c>
      <c r="AN405" s="2">
        <f>IF($A405, 1, 0)</f>
        <v/>
      </c>
      <c r="AO405">
        <f>IF(AM405=0, 'Raw Data'!AQ400, 0)</f>
        <v/>
      </c>
      <c r="AP405" s="2">
        <f>IF($A405, 1, 0)</f>
        <v/>
      </c>
      <c r="AQ405">
        <f>IF(AND('Raw Data'!$D400&gt;24, 'Raw Data'!$E400&gt;24), 'Raw Data'!AR400, 0)</f>
        <v/>
      </c>
      <c r="AR405" s="2">
        <f>IF($A405, 1, 0)</f>
        <v/>
      </c>
      <c r="AS405">
        <f>IF(AQ405=0, 'Raw Data'!AS400, 0)</f>
        <v/>
      </c>
      <c r="AT405" s="2">
        <f>IF($A405, 1, 0)</f>
        <v/>
      </c>
      <c r="AU405">
        <f>IF(AND('Raw Data'!$D400&gt;29, 'Raw Data'!$E400&gt;29), 'Raw Data'!AT400, 0)</f>
        <v/>
      </c>
      <c r="AV405" s="2">
        <f>IF($A405, 1, 0)</f>
        <v/>
      </c>
      <c r="AW405">
        <f>IF(AU405=0, 'Raw Data'!AU400, 0)</f>
        <v/>
      </c>
      <c r="AX405" s="2">
        <f>IF($A405, 1, 0)</f>
        <v/>
      </c>
      <c r="AY405">
        <f>IF(ISNUMBER('Raw Data'!D400), IF(_xlfn.XLOOKUP(SMALL('Raw Data'!K400:N400, 1), K405:Q405, K405:Q405, 0)&gt;0, SMALL('Raw Data'!K400:N400, 1), 0), 0)</f>
        <v/>
      </c>
      <c r="AZ405" s="2">
        <f>IF($A405, 1, 0)</f>
        <v/>
      </c>
      <c r="BA405">
        <f>IF(ISNUMBER('Raw Data'!D400), IF(_xlfn.XLOOKUP(SMALL('Raw Data'!K400:N400, 2), K405:Q405, K405:Q405, 0)&gt;0, SMALL('Raw Data'!K400:N400, 2), 0), 0)</f>
        <v/>
      </c>
      <c r="BB405" s="2">
        <f>IF($A405, 1, 0)</f>
        <v/>
      </c>
      <c r="BC405">
        <f>IF(ISNUMBER('Raw Data'!D400), IF(_xlfn.XLOOKUP(SMALL('Raw Data'!K400:N400, 3), K405:Q405, K405:Q405, 0)&gt;0, SMALL('Raw Data'!K400:N400, 3), 0), 0)</f>
        <v/>
      </c>
      <c r="BD405" s="2">
        <f>IF($A405, 1, 0)</f>
        <v/>
      </c>
      <c r="BE405">
        <f>IF(ISNUMBER('Raw Data'!D400), IF(_xlfn.XLOOKUP(SMALL('Raw Data'!K400:N400, 4), K405:Q405, K405:Q405, 0)&gt;0, SMALL('Raw Data'!K400:N400, 4), 0), 0)</f>
        <v/>
      </c>
      <c r="BF405" s="2">
        <f>IF($A405, 1, 0)</f>
        <v/>
      </c>
      <c r="BG405">
        <f>IF(AND('Raw Data'!I400&lt;'Raw Data'!J400, 'Raw Data'!D400&gt;'Raw Data'!E400), 'Raw Data'!I400, IF(AND('Raw Data'!J400&lt;'Raw Data'!I400, 'Raw Data'!E400&gt;'Raw Data'!D400), 'Raw Data'!J400, 0))</f>
        <v/>
      </c>
      <c r="BH405">
        <f>IF(OR(AND('Raw Data'!I400&lt;'Raw Data'!J400, 'Raw Data'!I400&gt;BH$1), AND('Raw Data'!J400&lt;'Raw Data'!I400, 'Raw Data'!J400&gt;BH$1)), 1, 0)</f>
        <v/>
      </c>
      <c r="BI405">
        <f>IF(AND(BH405, ABS('Raw Data'!D400-'Raw Data'!E400)&lt;4), 'Raw Data'!Z400, 0)</f>
        <v/>
      </c>
      <c r="BJ405">
        <f>IF('Raw Data'!F400&gt;Analysis!BJ$1, 1, 0)</f>
        <v/>
      </c>
      <c r="BK405">
        <f>IF(BJ405, AQ405, 0)</f>
        <v/>
      </c>
      <c r="BL405">
        <f>IF(AND('Raw Data'!F400&lt;Analysis!BL$1, ISBLANK('Raw Data'!F400)=FALSE), 1, 0)</f>
        <v/>
      </c>
      <c r="BM405">
        <f>IF(BL405, AS405, 0)</f>
        <v/>
      </c>
      <c r="BN405">
        <f>IF(AND('Raw Data'!F400&lt;Analysis!BN$1, ISBLANK('Raw Data'!F400)=FALSE), 1, 0)</f>
        <v/>
      </c>
      <c r="BO405">
        <f>IF(BN405, AI405, 0)</f>
        <v/>
      </c>
    </row>
    <row r="406">
      <c r="A406" s="2">
        <f>'Raw Data'!A401</f>
        <v/>
      </c>
      <c r="B406" s="2">
        <f>IF(A406, 1, 0)</f>
        <v/>
      </c>
      <c r="C406">
        <f>IF('Raw Data'!D401&lt;'Raw Data'!E401, 'Raw Data'!J401, 0)</f>
        <v/>
      </c>
      <c r="D406" s="2">
        <f>IF(A406, 1, 0)</f>
        <v/>
      </c>
      <c r="E406">
        <f>IF('Raw Data'!D401&gt;'Raw Data'!E401, 'Raw Data'!I401, 0)</f>
        <v/>
      </c>
      <c r="F406" s="2">
        <f>IF('Raw Data'!F401&gt;0, 1, 0)</f>
        <v/>
      </c>
      <c r="G406">
        <f>IF(SUM('Raw Data'!D401:E401)&lt;'Raw Data'!F401, 'Raw Data'!H401, 0)</f>
        <v/>
      </c>
      <c r="H406">
        <f>IF('Raw Data'!F401&gt;0, 1, 0)</f>
        <v/>
      </c>
      <c r="I406">
        <f>IF(SUM('Raw Data'!D401:E401)&gt;'Raw Data'!F401, 'Raw Data'!G401, 0)</f>
        <v/>
      </c>
      <c r="J406" s="2">
        <f>IF($A406, 1, 0)</f>
        <v/>
      </c>
      <c r="K406">
        <f>IF(AND('Raw Data'!D401&gt;'Raw Data'!E401, ABS('Raw Data'!D401-'Raw Data'!E401)&lt;14), 'Raw Data'!K401, 0)</f>
        <v/>
      </c>
      <c r="L406" s="2">
        <f>IF($A406, 1, 0)</f>
        <v/>
      </c>
      <c r="M406">
        <f>IF(AND('Raw Data'!D401&gt;'Raw Data'!E401, ABS('Raw Data'!D401-'Raw Data'!E401)&gt;13), 'Raw Data'!L401, 0)</f>
        <v/>
      </c>
      <c r="N406" s="2">
        <f>IF($A406, 1, 0)</f>
        <v/>
      </c>
      <c r="O406">
        <f>IF(AND('Raw Data'!E401&gt;'Raw Data'!D401, ABS('Raw Data'!E401-'Raw Data'!D401)&lt;14), 'Raw Data'!M401, 0)</f>
        <v/>
      </c>
      <c r="P406" s="2">
        <f>IF($A406, 1, 0)</f>
        <v/>
      </c>
      <c r="Q406">
        <f>IF(AND('Raw Data'!E401&gt;'Raw Data'!D401, ABS('Raw Data'!E401-'Raw Data'!D401)&gt;13), 'Raw Data'!N401, 0)</f>
        <v/>
      </c>
      <c r="R406" s="2">
        <f>IF($A406, 1, 0)</f>
        <v/>
      </c>
      <c r="S406">
        <f>IF(AND('Raw Data'!D401&gt;'Raw Data'!E401, ABS('Raw Data'!E401-'Raw Data'!D401)&gt;7), 'Raw Data'!V401, 0)</f>
        <v/>
      </c>
      <c r="T406" s="2">
        <f>IF($A406, 1, 0)</f>
        <v/>
      </c>
      <c r="U406">
        <f>IF(ABS('Raw Data'!D401-'Raw Data'!E401)&lt;8, 'Raw Data'!W401, 0)</f>
        <v/>
      </c>
      <c r="V406" s="2">
        <f>IF($A406, 1, 0)</f>
        <v/>
      </c>
      <c r="W406">
        <f>IF(AND('Raw Data'!E401&gt;'Raw Data'!D401, ABS('Raw Data'!E401-'Raw Data'!D401)&gt;7), 'Raw Data'!X401, 0)</f>
        <v/>
      </c>
      <c r="X406" s="2">
        <f>IF($A406, 1, 0)</f>
        <v/>
      </c>
      <c r="Y406">
        <f>IF(AND('Raw Data'!D401&gt;'Raw Data'!E401, ABS('Raw Data'!E401-'Raw Data'!D401)&gt;3), 'Raw Data'!Y401, 0)</f>
        <v/>
      </c>
      <c r="Z406" s="2">
        <f>IF($A406, 1, 0)</f>
        <v/>
      </c>
      <c r="AA406">
        <f>IF(ABS('Raw Data'!D401-'Raw Data'!E401)&lt;4, 'Raw Data'!Z401, 0)</f>
        <v/>
      </c>
      <c r="AB406" s="2">
        <f>IF($A406, 1, 0)</f>
        <v/>
      </c>
      <c r="AC406">
        <f>IF(AND('Raw Data'!E401&gt;'Raw Data'!D401, ABS('Raw Data'!E401-'Raw Data'!D401)&gt;7), 'Raw Data'!AA401, 0)</f>
        <v/>
      </c>
      <c r="AD406" s="2">
        <f>IF($A406, 1, 0)</f>
        <v/>
      </c>
      <c r="AE406">
        <f>IF(AND('Raw Data'!D401&gt;9, 'Raw Data'!E401&gt;9), 'Raw Data'!AL401, 0)</f>
        <v/>
      </c>
      <c r="AF406" s="2">
        <f>IF($A406, 1, 0)</f>
        <v/>
      </c>
      <c r="AG406">
        <f>IF(AE406=0, 'Raw Data'!AM401, 0)</f>
        <v/>
      </c>
      <c r="AH406" s="2">
        <f>IF($A406, 1, 0)</f>
        <v/>
      </c>
      <c r="AI406">
        <f>IF(AND('Raw Data'!$D401&gt;14, 'Raw Data'!$E401&gt;14), 'Raw Data'!AN401, 0)</f>
        <v/>
      </c>
      <c r="AJ406" s="2">
        <f>IF($A406, 1, 0)</f>
        <v/>
      </c>
      <c r="AK406">
        <f>IF(AI406=0, 'Raw Data'!AO401, 0)</f>
        <v/>
      </c>
      <c r="AL406" s="2">
        <f>IF($A406, 1, 0)</f>
        <v/>
      </c>
      <c r="AM406">
        <f>IF(AND('Raw Data'!$D401&gt;19, 'Raw Data'!$E401&gt;19), 'Raw Data'!AP401, 0)</f>
        <v/>
      </c>
      <c r="AN406" s="2">
        <f>IF($A406, 1, 0)</f>
        <v/>
      </c>
      <c r="AO406">
        <f>IF(AM406=0, 'Raw Data'!AQ401, 0)</f>
        <v/>
      </c>
      <c r="AP406" s="2">
        <f>IF($A406, 1, 0)</f>
        <v/>
      </c>
      <c r="AQ406">
        <f>IF(AND('Raw Data'!$D401&gt;24, 'Raw Data'!$E401&gt;24), 'Raw Data'!AR401, 0)</f>
        <v/>
      </c>
      <c r="AR406" s="2">
        <f>IF($A406, 1, 0)</f>
        <v/>
      </c>
      <c r="AS406">
        <f>IF(AQ406=0, 'Raw Data'!AS401, 0)</f>
        <v/>
      </c>
      <c r="AT406" s="2">
        <f>IF($A406, 1, 0)</f>
        <v/>
      </c>
      <c r="AU406">
        <f>IF(AND('Raw Data'!$D401&gt;29, 'Raw Data'!$E401&gt;29), 'Raw Data'!AT401, 0)</f>
        <v/>
      </c>
      <c r="AV406" s="2">
        <f>IF($A406, 1, 0)</f>
        <v/>
      </c>
      <c r="AW406">
        <f>IF(AU406=0, 'Raw Data'!AU401, 0)</f>
        <v/>
      </c>
      <c r="AX406" s="2">
        <f>IF($A406, 1, 0)</f>
        <v/>
      </c>
      <c r="AY406">
        <f>IF(ISNUMBER('Raw Data'!D401), IF(_xlfn.XLOOKUP(SMALL('Raw Data'!K401:N401, 1), K406:Q406, K406:Q406, 0)&gt;0, SMALL('Raw Data'!K401:N401, 1), 0), 0)</f>
        <v/>
      </c>
      <c r="AZ406" s="2">
        <f>IF($A406, 1, 0)</f>
        <v/>
      </c>
      <c r="BA406">
        <f>IF(ISNUMBER('Raw Data'!D401), IF(_xlfn.XLOOKUP(SMALL('Raw Data'!K401:N401, 2), K406:Q406, K406:Q406, 0)&gt;0, SMALL('Raw Data'!K401:N401, 2), 0), 0)</f>
        <v/>
      </c>
      <c r="BB406" s="2">
        <f>IF($A406, 1, 0)</f>
        <v/>
      </c>
      <c r="BC406">
        <f>IF(ISNUMBER('Raw Data'!D401), IF(_xlfn.XLOOKUP(SMALL('Raw Data'!K401:N401, 3), K406:Q406, K406:Q406, 0)&gt;0, SMALL('Raw Data'!K401:N401, 3), 0), 0)</f>
        <v/>
      </c>
      <c r="BD406" s="2">
        <f>IF($A406, 1, 0)</f>
        <v/>
      </c>
      <c r="BE406">
        <f>IF(ISNUMBER('Raw Data'!D401), IF(_xlfn.XLOOKUP(SMALL('Raw Data'!K401:N401, 4), K406:Q406, K406:Q406, 0)&gt;0, SMALL('Raw Data'!K401:N401, 4), 0), 0)</f>
        <v/>
      </c>
      <c r="BF406" s="2">
        <f>IF($A406, 1, 0)</f>
        <v/>
      </c>
      <c r="BG406">
        <f>IF(AND('Raw Data'!I401&lt;'Raw Data'!J401, 'Raw Data'!D401&gt;'Raw Data'!E401), 'Raw Data'!I401, IF(AND('Raw Data'!J401&lt;'Raw Data'!I401, 'Raw Data'!E401&gt;'Raw Data'!D401), 'Raw Data'!J401, 0))</f>
        <v/>
      </c>
      <c r="BH406">
        <f>IF(OR(AND('Raw Data'!I401&lt;'Raw Data'!J401, 'Raw Data'!I401&gt;BH$1), AND('Raw Data'!J401&lt;'Raw Data'!I401, 'Raw Data'!J401&gt;BH$1)), 1, 0)</f>
        <v/>
      </c>
      <c r="BI406">
        <f>IF(AND(BH406, ABS('Raw Data'!D401-'Raw Data'!E401)&lt;4), 'Raw Data'!Z401, 0)</f>
        <v/>
      </c>
      <c r="BJ406">
        <f>IF('Raw Data'!F401&gt;Analysis!BJ$1, 1, 0)</f>
        <v/>
      </c>
      <c r="BK406">
        <f>IF(BJ406, AQ406, 0)</f>
        <v/>
      </c>
      <c r="BL406">
        <f>IF(AND('Raw Data'!F401&lt;Analysis!BL$1, ISBLANK('Raw Data'!F401)=FALSE), 1, 0)</f>
        <v/>
      </c>
      <c r="BM406">
        <f>IF(BL406, AS406, 0)</f>
        <v/>
      </c>
      <c r="BN406">
        <f>IF(AND('Raw Data'!F401&lt;Analysis!BN$1, ISBLANK('Raw Data'!F401)=FALSE), 1, 0)</f>
        <v/>
      </c>
      <c r="BO406">
        <f>IF(BN406, AI406, 0)</f>
        <v/>
      </c>
    </row>
    <row r="407">
      <c r="A407" s="2">
        <f>'Raw Data'!A402</f>
        <v/>
      </c>
      <c r="B407" s="2">
        <f>IF(A407, 1, 0)</f>
        <v/>
      </c>
      <c r="C407">
        <f>IF('Raw Data'!D402&lt;'Raw Data'!E402, 'Raw Data'!J402, 0)</f>
        <v/>
      </c>
      <c r="D407" s="2">
        <f>IF(A407, 1, 0)</f>
        <v/>
      </c>
      <c r="E407">
        <f>IF('Raw Data'!D402&gt;'Raw Data'!E402, 'Raw Data'!I402, 0)</f>
        <v/>
      </c>
      <c r="F407" s="2">
        <f>IF('Raw Data'!F402&gt;0, 1, 0)</f>
        <v/>
      </c>
      <c r="G407">
        <f>IF(SUM('Raw Data'!D402:E402)&lt;'Raw Data'!F402, 'Raw Data'!H402, 0)</f>
        <v/>
      </c>
      <c r="H407">
        <f>IF('Raw Data'!F402&gt;0, 1, 0)</f>
        <v/>
      </c>
      <c r="I407">
        <f>IF(SUM('Raw Data'!D402:E402)&gt;'Raw Data'!F402, 'Raw Data'!G402, 0)</f>
        <v/>
      </c>
      <c r="J407" s="2">
        <f>IF($A407, 1, 0)</f>
        <v/>
      </c>
      <c r="K407">
        <f>IF(AND('Raw Data'!D402&gt;'Raw Data'!E402, ABS('Raw Data'!D402-'Raw Data'!E402)&lt;14), 'Raw Data'!K402, 0)</f>
        <v/>
      </c>
      <c r="L407" s="2">
        <f>IF($A407, 1, 0)</f>
        <v/>
      </c>
      <c r="M407">
        <f>IF(AND('Raw Data'!D402&gt;'Raw Data'!E402, ABS('Raw Data'!D402-'Raw Data'!E402)&gt;13), 'Raw Data'!L402, 0)</f>
        <v/>
      </c>
      <c r="N407" s="2">
        <f>IF($A407, 1, 0)</f>
        <v/>
      </c>
      <c r="O407">
        <f>IF(AND('Raw Data'!E402&gt;'Raw Data'!D402, ABS('Raw Data'!E402-'Raw Data'!D402)&lt;14), 'Raw Data'!M402, 0)</f>
        <v/>
      </c>
      <c r="P407" s="2">
        <f>IF($A407, 1, 0)</f>
        <v/>
      </c>
      <c r="Q407">
        <f>IF(AND('Raw Data'!E402&gt;'Raw Data'!D402, ABS('Raw Data'!E402-'Raw Data'!D402)&gt;13), 'Raw Data'!N402, 0)</f>
        <v/>
      </c>
      <c r="R407" s="2">
        <f>IF($A407, 1, 0)</f>
        <v/>
      </c>
      <c r="S407">
        <f>IF(AND('Raw Data'!D402&gt;'Raw Data'!E402, ABS('Raw Data'!E402-'Raw Data'!D402)&gt;7), 'Raw Data'!V402, 0)</f>
        <v/>
      </c>
      <c r="T407" s="2">
        <f>IF($A407, 1, 0)</f>
        <v/>
      </c>
      <c r="U407">
        <f>IF(ABS('Raw Data'!D402-'Raw Data'!E402)&lt;8, 'Raw Data'!W402, 0)</f>
        <v/>
      </c>
      <c r="V407" s="2">
        <f>IF($A407, 1, 0)</f>
        <v/>
      </c>
      <c r="W407">
        <f>IF(AND('Raw Data'!E402&gt;'Raw Data'!D402, ABS('Raw Data'!E402-'Raw Data'!D402)&gt;7), 'Raw Data'!X402, 0)</f>
        <v/>
      </c>
      <c r="X407" s="2">
        <f>IF($A407, 1, 0)</f>
        <v/>
      </c>
      <c r="Y407">
        <f>IF(AND('Raw Data'!D402&gt;'Raw Data'!E402, ABS('Raw Data'!E402-'Raw Data'!D402)&gt;3), 'Raw Data'!Y402, 0)</f>
        <v/>
      </c>
      <c r="Z407" s="2">
        <f>IF($A407, 1, 0)</f>
        <v/>
      </c>
      <c r="AA407">
        <f>IF(ABS('Raw Data'!D402-'Raw Data'!E402)&lt;4, 'Raw Data'!Z402, 0)</f>
        <v/>
      </c>
      <c r="AB407" s="2">
        <f>IF($A407, 1, 0)</f>
        <v/>
      </c>
      <c r="AC407">
        <f>IF(AND('Raw Data'!E402&gt;'Raw Data'!D402, ABS('Raw Data'!E402-'Raw Data'!D402)&gt;7), 'Raw Data'!AA402, 0)</f>
        <v/>
      </c>
      <c r="AD407" s="2">
        <f>IF($A407, 1, 0)</f>
        <v/>
      </c>
      <c r="AE407">
        <f>IF(AND('Raw Data'!D402&gt;9, 'Raw Data'!E402&gt;9), 'Raw Data'!AL402, 0)</f>
        <v/>
      </c>
      <c r="AF407" s="2">
        <f>IF($A407, 1, 0)</f>
        <v/>
      </c>
      <c r="AG407">
        <f>IF(AE407=0, 'Raw Data'!AM402, 0)</f>
        <v/>
      </c>
      <c r="AH407" s="2">
        <f>IF($A407, 1, 0)</f>
        <v/>
      </c>
      <c r="AI407">
        <f>IF(AND('Raw Data'!$D402&gt;14, 'Raw Data'!$E402&gt;14), 'Raw Data'!AN402, 0)</f>
        <v/>
      </c>
      <c r="AJ407" s="2">
        <f>IF($A407, 1, 0)</f>
        <v/>
      </c>
      <c r="AK407">
        <f>IF(AI407=0, 'Raw Data'!AO402, 0)</f>
        <v/>
      </c>
      <c r="AL407" s="2">
        <f>IF($A407, 1, 0)</f>
        <v/>
      </c>
      <c r="AM407">
        <f>IF(AND('Raw Data'!$D402&gt;19, 'Raw Data'!$E402&gt;19), 'Raw Data'!AP402, 0)</f>
        <v/>
      </c>
      <c r="AN407" s="2">
        <f>IF($A407, 1, 0)</f>
        <v/>
      </c>
      <c r="AO407">
        <f>IF(AM407=0, 'Raw Data'!AQ402, 0)</f>
        <v/>
      </c>
      <c r="AP407" s="2">
        <f>IF($A407, 1, 0)</f>
        <v/>
      </c>
      <c r="AQ407">
        <f>IF(AND('Raw Data'!$D402&gt;24, 'Raw Data'!$E402&gt;24), 'Raw Data'!AR402, 0)</f>
        <v/>
      </c>
      <c r="AR407" s="2">
        <f>IF($A407, 1, 0)</f>
        <v/>
      </c>
      <c r="AS407">
        <f>IF(AQ407=0, 'Raw Data'!AS402, 0)</f>
        <v/>
      </c>
      <c r="AT407" s="2">
        <f>IF($A407, 1, 0)</f>
        <v/>
      </c>
      <c r="AU407">
        <f>IF(AND('Raw Data'!$D402&gt;29, 'Raw Data'!$E402&gt;29), 'Raw Data'!AT402, 0)</f>
        <v/>
      </c>
      <c r="AV407" s="2">
        <f>IF($A407, 1, 0)</f>
        <v/>
      </c>
      <c r="AW407">
        <f>IF(AU407=0, 'Raw Data'!AU402, 0)</f>
        <v/>
      </c>
      <c r="AX407" s="2">
        <f>IF($A407, 1, 0)</f>
        <v/>
      </c>
      <c r="AY407">
        <f>IF(ISNUMBER('Raw Data'!D402), IF(_xlfn.XLOOKUP(SMALL('Raw Data'!K402:N402, 1), K407:Q407, K407:Q407, 0)&gt;0, SMALL('Raw Data'!K402:N402, 1), 0), 0)</f>
        <v/>
      </c>
      <c r="AZ407" s="2">
        <f>IF($A407, 1, 0)</f>
        <v/>
      </c>
      <c r="BA407">
        <f>IF(ISNUMBER('Raw Data'!D402), IF(_xlfn.XLOOKUP(SMALL('Raw Data'!K402:N402, 2), K407:Q407, K407:Q407, 0)&gt;0, SMALL('Raw Data'!K402:N402, 2), 0), 0)</f>
        <v/>
      </c>
      <c r="BB407" s="2">
        <f>IF($A407, 1, 0)</f>
        <v/>
      </c>
      <c r="BC407">
        <f>IF(ISNUMBER('Raw Data'!D402), IF(_xlfn.XLOOKUP(SMALL('Raw Data'!K402:N402, 3), K407:Q407, K407:Q407, 0)&gt;0, SMALL('Raw Data'!K402:N402, 3), 0), 0)</f>
        <v/>
      </c>
      <c r="BD407" s="2">
        <f>IF($A407, 1, 0)</f>
        <v/>
      </c>
      <c r="BE407">
        <f>IF(ISNUMBER('Raw Data'!D402), IF(_xlfn.XLOOKUP(SMALL('Raw Data'!K402:N402, 4), K407:Q407, K407:Q407, 0)&gt;0, SMALL('Raw Data'!K402:N402, 4), 0), 0)</f>
        <v/>
      </c>
      <c r="BF407" s="2">
        <f>IF($A407, 1, 0)</f>
        <v/>
      </c>
      <c r="BG407">
        <f>IF(AND('Raw Data'!I402&lt;'Raw Data'!J402, 'Raw Data'!D402&gt;'Raw Data'!E402), 'Raw Data'!I402, IF(AND('Raw Data'!J402&lt;'Raw Data'!I402, 'Raw Data'!E402&gt;'Raw Data'!D402), 'Raw Data'!J402, 0))</f>
        <v/>
      </c>
      <c r="BH407">
        <f>IF(OR(AND('Raw Data'!I402&lt;'Raw Data'!J402, 'Raw Data'!I402&gt;BH$1), AND('Raw Data'!J402&lt;'Raw Data'!I402, 'Raw Data'!J402&gt;BH$1)), 1, 0)</f>
        <v/>
      </c>
      <c r="BI407">
        <f>IF(AND(BH407, ABS('Raw Data'!D402-'Raw Data'!E402)&lt;4), 'Raw Data'!Z402, 0)</f>
        <v/>
      </c>
      <c r="BJ407">
        <f>IF('Raw Data'!F402&gt;Analysis!BJ$1, 1, 0)</f>
        <v/>
      </c>
      <c r="BK407">
        <f>IF(BJ407, AQ407, 0)</f>
        <v/>
      </c>
      <c r="BL407">
        <f>IF(AND('Raw Data'!F402&lt;Analysis!BL$1, ISBLANK('Raw Data'!F402)=FALSE), 1, 0)</f>
        <v/>
      </c>
      <c r="BM407">
        <f>IF(BL407, AS407, 0)</f>
        <v/>
      </c>
      <c r="BN407">
        <f>IF(AND('Raw Data'!F402&lt;Analysis!BN$1, ISBLANK('Raw Data'!F402)=FALSE), 1, 0)</f>
        <v/>
      </c>
      <c r="BO407">
        <f>IF(BN407, AI407, 0)</f>
        <v/>
      </c>
    </row>
    <row r="408">
      <c r="A408" s="2">
        <f>'Raw Data'!A403</f>
        <v/>
      </c>
      <c r="B408" s="2">
        <f>IF(A408, 1, 0)</f>
        <v/>
      </c>
      <c r="C408">
        <f>IF('Raw Data'!D403&lt;'Raw Data'!E403, 'Raw Data'!J403, 0)</f>
        <v/>
      </c>
      <c r="D408" s="2">
        <f>IF(A408, 1, 0)</f>
        <v/>
      </c>
      <c r="E408">
        <f>IF('Raw Data'!D403&gt;'Raw Data'!E403, 'Raw Data'!I403, 0)</f>
        <v/>
      </c>
      <c r="F408" s="2">
        <f>IF('Raw Data'!F403&gt;0, 1, 0)</f>
        <v/>
      </c>
      <c r="G408">
        <f>IF(SUM('Raw Data'!D403:E403)&lt;'Raw Data'!F403, 'Raw Data'!H403, 0)</f>
        <v/>
      </c>
      <c r="H408">
        <f>IF('Raw Data'!F403&gt;0, 1, 0)</f>
        <v/>
      </c>
      <c r="I408">
        <f>IF(SUM('Raw Data'!D403:E403)&gt;'Raw Data'!F403, 'Raw Data'!G403, 0)</f>
        <v/>
      </c>
      <c r="J408" s="2">
        <f>IF($A408, 1, 0)</f>
        <v/>
      </c>
      <c r="K408">
        <f>IF(AND('Raw Data'!D403&gt;'Raw Data'!E403, ABS('Raw Data'!D403-'Raw Data'!E403)&lt;14), 'Raw Data'!K403, 0)</f>
        <v/>
      </c>
      <c r="L408" s="2">
        <f>IF($A408, 1, 0)</f>
        <v/>
      </c>
      <c r="M408">
        <f>IF(AND('Raw Data'!D403&gt;'Raw Data'!E403, ABS('Raw Data'!D403-'Raw Data'!E403)&gt;13), 'Raw Data'!L403, 0)</f>
        <v/>
      </c>
      <c r="N408" s="2">
        <f>IF($A408, 1, 0)</f>
        <v/>
      </c>
      <c r="O408">
        <f>IF(AND('Raw Data'!E403&gt;'Raw Data'!D403, ABS('Raw Data'!E403-'Raw Data'!D403)&lt;14), 'Raw Data'!M403, 0)</f>
        <v/>
      </c>
      <c r="P408" s="2">
        <f>IF($A408, 1, 0)</f>
        <v/>
      </c>
      <c r="Q408">
        <f>IF(AND('Raw Data'!E403&gt;'Raw Data'!D403, ABS('Raw Data'!E403-'Raw Data'!D403)&gt;13), 'Raw Data'!N403, 0)</f>
        <v/>
      </c>
      <c r="R408" s="2">
        <f>IF($A408, 1, 0)</f>
        <v/>
      </c>
      <c r="S408">
        <f>IF(AND('Raw Data'!D403&gt;'Raw Data'!E403, ABS('Raw Data'!E403-'Raw Data'!D403)&gt;7), 'Raw Data'!V403, 0)</f>
        <v/>
      </c>
      <c r="T408" s="2">
        <f>IF($A408, 1, 0)</f>
        <v/>
      </c>
      <c r="U408">
        <f>IF(ABS('Raw Data'!D403-'Raw Data'!E403)&lt;8, 'Raw Data'!W403, 0)</f>
        <v/>
      </c>
      <c r="V408" s="2">
        <f>IF($A408, 1, 0)</f>
        <v/>
      </c>
      <c r="W408">
        <f>IF(AND('Raw Data'!E403&gt;'Raw Data'!D403, ABS('Raw Data'!E403-'Raw Data'!D403)&gt;7), 'Raw Data'!X403, 0)</f>
        <v/>
      </c>
      <c r="X408" s="2">
        <f>IF($A408, 1, 0)</f>
        <v/>
      </c>
      <c r="Y408">
        <f>IF(AND('Raw Data'!D403&gt;'Raw Data'!E403, ABS('Raw Data'!E403-'Raw Data'!D403)&gt;3), 'Raw Data'!Y403, 0)</f>
        <v/>
      </c>
      <c r="Z408" s="2">
        <f>IF($A408, 1, 0)</f>
        <v/>
      </c>
      <c r="AA408">
        <f>IF(ABS('Raw Data'!D403-'Raw Data'!E403)&lt;4, 'Raw Data'!Z403, 0)</f>
        <v/>
      </c>
      <c r="AB408" s="2">
        <f>IF($A408, 1, 0)</f>
        <v/>
      </c>
      <c r="AC408">
        <f>IF(AND('Raw Data'!E403&gt;'Raw Data'!D403, ABS('Raw Data'!E403-'Raw Data'!D403)&gt;7), 'Raw Data'!AA403, 0)</f>
        <v/>
      </c>
      <c r="AD408" s="2">
        <f>IF($A408, 1, 0)</f>
        <v/>
      </c>
      <c r="AE408">
        <f>IF(AND('Raw Data'!D403&gt;9, 'Raw Data'!E403&gt;9), 'Raw Data'!AL403, 0)</f>
        <v/>
      </c>
      <c r="AF408" s="2">
        <f>IF($A408, 1, 0)</f>
        <v/>
      </c>
      <c r="AG408">
        <f>IF(AE408=0, 'Raw Data'!AM403, 0)</f>
        <v/>
      </c>
      <c r="AH408" s="2">
        <f>IF($A408, 1, 0)</f>
        <v/>
      </c>
      <c r="AI408">
        <f>IF(AND('Raw Data'!$D403&gt;14, 'Raw Data'!$E403&gt;14), 'Raw Data'!AN403, 0)</f>
        <v/>
      </c>
      <c r="AJ408" s="2">
        <f>IF($A408, 1, 0)</f>
        <v/>
      </c>
      <c r="AK408">
        <f>IF(AI408=0, 'Raw Data'!AO403, 0)</f>
        <v/>
      </c>
      <c r="AL408" s="2">
        <f>IF($A408, 1, 0)</f>
        <v/>
      </c>
      <c r="AM408">
        <f>IF(AND('Raw Data'!$D403&gt;19, 'Raw Data'!$E403&gt;19), 'Raw Data'!AP403, 0)</f>
        <v/>
      </c>
      <c r="AN408" s="2">
        <f>IF($A408, 1, 0)</f>
        <v/>
      </c>
      <c r="AO408">
        <f>IF(AM408=0, 'Raw Data'!AQ403, 0)</f>
        <v/>
      </c>
      <c r="AP408" s="2">
        <f>IF($A408, 1, 0)</f>
        <v/>
      </c>
      <c r="AQ408">
        <f>IF(AND('Raw Data'!$D403&gt;24, 'Raw Data'!$E403&gt;24), 'Raw Data'!AR403, 0)</f>
        <v/>
      </c>
      <c r="AR408" s="2">
        <f>IF($A408, 1, 0)</f>
        <v/>
      </c>
      <c r="AS408">
        <f>IF(AQ408=0, 'Raw Data'!AS403, 0)</f>
        <v/>
      </c>
      <c r="AT408" s="2">
        <f>IF($A408, 1, 0)</f>
        <v/>
      </c>
      <c r="AU408">
        <f>IF(AND('Raw Data'!$D403&gt;29, 'Raw Data'!$E403&gt;29), 'Raw Data'!AT403, 0)</f>
        <v/>
      </c>
      <c r="AV408" s="2">
        <f>IF($A408, 1, 0)</f>
        <v/>
      </c>
      <c r="AW408">
        <f>IF(AU408=0, 'Raw Data'!AU403, 0)</f>
        <v/>
      </c>
      <c r="AX408" s="2">
        <f>IF($A408, 1, 0)</f>
        <v/>
      </c>
      <c r="AY408">
        <f>IF(ISNUMBER('Raw Data'!D403), IF(_xlfn.XLOOKUP(SMALL('Raw Data'!K403:N403, 1), K408:Q408, K408:Q408, 0)&gt;0, SMALL('Raw Data'!K403:N403, 1), 0), 0)</f>
        <v/>
      </c>
      <c r="AZ408" s="2">
        <f>IF($A408, 1, 0)</f>
        <v/>
      </c>
      <c r="BA408">
        <f>IF(ISNUMBER('Raw Data'!D403), IF(_xlfn.XLOOKUP(SMALL('Raw Data'!K403:N403, 2), K408:Q408, K408:Q408, 0)&gt;0, SMALL('Raw Data'!K403:N403, 2), 0), 0)</f>
        <v/>
      </c>
      <c r="BB408" s="2">
        <f>IF($A408, 1, 0)</f>
        <v/>
      </c>
      <c r="BC408">
        <f>IF(ISNUMBER('Raw Data'!D403), IF(_xlfn.XLOOKUP(SMALL('Raw Data'!K403:N403, 3), K408:Q408, K408:Q408, 0)&gt;0, SMALL('Raw Data'!K403:N403, 3), 0), 0)</f>
        <v/>
      </c>
      <c r="BD408" s="2">
        <f>IF($A408, 1, 0)</f>
        <v/>
      </c>
      <c r="BE408">
        <f>IF(ISNUMBER('Raw Data'!D403), IF(_xlfn.XLOOKUP(SMALL('Raw Data'!K403:N403, 4), K408:Q408, K408:Q408, 0)&gt;0, SMALL('Raw Data'!K403:N403, 4), 0), 0)</f>
        <v/>
      </c>
      <c r="BF408" s="2">
        <f>IF($A408, 1, 0)</f>
        <v/>
      </c>
      <c r="BG408">
        <f>IF(AND('Raw Data'!I403&lt;'Raw Data'!J403, 'Raw Data'!D403&gt;'Raw Data'!E403), 'Raw Data'!I403, IF(AND('Raw Data'!J403&lt;'Raw Data'!I403, 'Raw Data'!E403&gt;'Raw Data'!D403), 'Raw Data'!J403, 0))</f>
        <v/>
      </c>
      <c r="BH408">
        <f>IF(OR(AND('Raw Data'!I403&lt;'Raw Data'!J403, 'Raw Data'!I403&gt;BH$1), AND('Raw Data'!J403&lt;'Raw Data'!I403, 'Raw Data'!J403&gt;BH$1)), 1, 0)</f>
        <v/>
      </c>
      <c r="BI408">
        <f>IF(AND(BH408, ABS('Raw Data'!D403-'Raw Data'!E403)&lt;4), 'Raw Data'!Z403, 0)</f>
        <v/>
      </c>
      <c r="BJ408">
        <f>IF('Raw Data'!F403&gt;Analysis!BJ$1, 1, 0)</f>
        <v/>
      </c>
      <c r="BK408">
        <f>IF(BJ408, AQ408, 0)</f>
        <v/>
      </c>
      <c r="BL408">
        <f>IF(AND('Raw Data'!F403&lt;Analysis!BL$1, ISBLANK('Raw Data'!F403)=FALSE), 1, 0)</f>
        <v/>
      </c>
      <c r="BM408">
        <f>IF(BL408, AS408, 0)</f>
        <v/>
      </c>
      <c r="BN408">
        <f>IF(AND('Raw Data'!F403&lt;Analysis!BN$1, ISBLANK('Raw Data'!F403)=FALSE), 1, 0)</f>
        <v/>
      </c>
      <c r="BO408">
        <f>IF(BN408, AI408, 0)</f>
        <v/>
      </c>
    </row>
    <row r="409">
      <c r="A409" s="2">
        <f>'Raw Data'!A404</f>
        <v/>
      </c>
      <c r="B409" s="2">
        <f>IF(A409, 1, 0)</f>
        <v/>
      </c>
      <c r="C409">
        <f>IF('Raw Data'!D404&lt;'Raw Data'!E404, 'Raw Data'!J404, 0)</f>
        <v/>
      </c>
      <c r="D409" s="2">
        <f>IF(A409, 1, 0)</f>
        <v/>
      </c>
      <c r="E409">
        <f>IF('Raw Data'!D404&gt;'Raw Data'!E404, 'Raw Data'!I404, 0)</f>
        <v/>
      </c>
      <c r="F409" s="2">
        <f>IF('Raw Data'!F404&gt;0, 1, 0)</f>
        <v/>
      </c>
      <c r="G409">
        <f>IF(SUM('Raw Data'!D404:E404)&lt;'Raw Data'!F404, 'Raw Data'!H404, 0)</f>
        <v/>
      </c>
      <c r="H409">
        <f>IF('Raw Data'!F404&gt;0, 1, 0)</f>
        <v/>
      </c>
      <c r="I409">
        <f>IF(SUM('Raw Data'!D404:E404)&gt;'Raw Data'!F404, 'Raw Data'!G404, 0)</f>
        <v/>
      </c>
      <c r="J409" s="2">
        <f>IF($A409, 1, 0)</f>
        <v/>
      </c>
      <c r="K409">
        <f>IF(AND('Raw Data'!D404&gt;'Raw Data'!E404, ABS('Raw Data'!D404-'Raw Data'!E404)&lt;14), 'Raw Data'!K404, 0)</f>
        <v/>
      </c>
      <c r="L409" s="2">
        <f>IF($A409, 1, 0)</f>
        <v/>
      </c>
      <c r="M409">
        <f>IF(AND('Raw Data'!D404&gt;'Raw Data'!E404, ABS('Raw Data'!D404-'Raw Data'!E404)&gt;13), 'Raw Data'!L404, 0)</f>
        <v/>
      </c>
      <c r="N409" s="2">
        <f>IF($A409, 1, 0)</f>
        <v/>
      </c>
      <c r="O409">
        <f>IF(AND('Raw Data'!E404&gt;'Raw Data'!D404, ABS('Raw Data'!E404-'Raw Data'!D404)&lt;14), 'Raw Data'!M404, 0)</f>
        <v/>
      </c>
      <c r="P409" s="2">
        <f>IF($A409, 1, 0)</f>
        <v/>
      </c>
      <c r="Q409">
        <f>IF(AND('Raw Data'!E404&gt;'Raw Data'!D404, ABS('Raw Data'!E404-'Raw Data'!D404)&gt;13), 'Raw Data'!N404, 0)</f>
        <v/>
      </c>
      <c r="R409" s="2">
        <f>IF($A409, 1, 0)</f>
        <v/>
      </c>
      <c r="S409">
        <f>IF(AND('Raw Data'!D404&gt;'Raw Data'!E404, ABS('Raw Data'!E404-'Raw Data'!D404)&gt;7), 'Raw Data'!V404, 0)</f>
        <v/>
      </c>
      <c r="T409" s="2">
        <f>IF($A409, 1, 0)</f>
        <v/>
      </c>
      <c r="U409">
        <f>IF(ABS('Raw Data'!D404-'Raw Data'!E404)&lt;8, 'Raw Data'!W404, 0)</f>
        <v/>
      </c>
      <c r="V409" s="2">
        <f>IF($A409, 1, 0)</f>
        <v/>
      </c>
      <c r="W409">
        <f>IF(AND('Raw Data'!E404&gt;'Raw Data'!D404, ABS('Raw Data'!E404-'Raw Data'!D404)&gt;7), 'Raw Data'!X404, 0)</f>
        <v/>
      </c>
      <c r="X409" s="2">
        <f>IF($A409, 1, 0)</f>
        <v/>
      </c>
      <c r="Y409">
        <f>IF(AND('Raw Data'!D404&gt;'Raw Data'!E404, ABS('Raw Data'!E404-'Raw Data'!D404)&gt;3), 'Raw Data'!Y404, 0)</f>
        <v/>
      </c>
      <c r="Z409" s="2">
        <f>IF($A409, 1, 0)</f>
        <v/>
      </c>
      <c r="AA409">
        <f>IF(ABS('Raw Data'!D404-'Raw Data'!E404)&lt;4, 'Raw Data'!Z404, 0)</f>
        <v/>
      </c>
      <c r="AB409" s="2">
        <f>IF($A409, 1, 0)</f>
        <v/>
      </c>
      <c r="AC409">
        <f>IF(AND('Raw Data'!E404&gt;'Raw Data'!D404, ABS('Raw Data'!E404-'Raw Data'!D404)&gt;7), 'Raw Data'!AA404, 0)</f>
        <v/>
      </c>
      <c r="AD409" s="2">
        <f>IF($A409, 1, 0)</f>
        <v/>
      </c>
      <c r="AE409">
        <f>IF(AND('Raw Data'!D404&gt;9, 'Raw Data'!E404&gt;9), 'Raw Data'!AL404, 0)</f>
        <v/>
      </c>
      <c r="AF409" s="2">
        <f>IF($A409, 1, 0)</f>
        <v/>
      </c>
      <c r="AG409">
        <f>IF(AE409=0, 'Raw Data'!AM404, 0)</f>
        <v/>
      </c>
      <c r="AH409" s="2">
        <f>IF($A409, 1, 0)</f>
        <v/>
      </c>
      <c r="AI409">
        <f>IF(AND('Raw Data'!$D404&gt;14, 'Raw Data'!$E404&gt;14), 'Raw Data'!AN404, 0)</f>
        <v/>
      </c>
      <c r="AJ409" s="2">
        <f>IF($A409, 1, 0)</f>
        <v/>
      </c>
      <c r="AK409">
        <f>IF(AI409=0, 'Raw Data'!AO404, 0)</f>
        <v/>
      </c>
      <c r="AL409" s="2">
        <f>IF($A409, 1, 0)</f>
        <v/>
      </c>
      <c r="AM409">
        <f>IF(AND('Raw Data'!$D404&gt;19, 'Raw Data'!$E404&gt;19), 'Raw Data'!AP404, 0)</f>
        <v/>
      </c>
      <c r="AN409" s="2">
        <f>IF($A409, 1, 0)</f>
        <v/>
      </c>
      <c r="AO409">
        <f>IF(AM409=0, 'Raw Data'!AQ404, 0)</f>
        <v/>
      </c>
      <c r="AP409" s="2">
        <f>IF($A409, 1, 0)</f>
        <v/>
      </c>
      <c r="AQ409">
        <f>IF(AND('Raw Data'!$D404&gt;24, 'Raw Data'!$E404&gt;24), 'Raw Data'!AR404, 0)</f>
        <v/>
      </c>
      <c r="AR409" s="2">
        <f>IF($A409, 1, 0)</f>
        <v/>
      </c>
      <c r="AS409">
        <f>IF(AQ409=0, 'Raw Data'!AS404, 0)</f>
        <v/>
      </c>
      <c r="AT409" s="2">
        <f>IF($A409, 1, 0)</f>
        <v/>
      </c>
      <c r="AU409">
        <f>IF(AND('Raw Data'!$D404&gt;29, 'Raw Data'!$E404&gt;29), 'Raw Data'!AT404, 0)</f>
        <v/>
      </c>
      <c r="AV409" s="2">
        <f>IF($A409, 1, 0)</f>
        <v/>
      </c>
      <c r="AW409">
        <f>IF(AU409=0, 'Raw Data'!AU404, 0)</f>
        <v/>
      </c>
      <c r="AX409" s="2">
        <f>IF($A409, 1, 0)</f>
        <v/>
      </c>
      <c r="AY409">
        <f>IF(ISNUMBER('Raw Data'!D404), IF(_xlfn.XLOOKUP(SMALL('Raw Data'!K404:N404, 1), K409:Q409, K409:Q409, 0)&gt;0, SMALL('Raw Data'!K404:N404, 1), 0), 0)</f>
        <v/>
      </c>
      <c r="AZ409" s="2">
        <f>IF($A409, 1, 0)</f>
        <v/>
      </c>
      <c r="BA409">
        <f>IF(ISNUMBER('Raw Data'!D404), IF(_xlfn.XLOOKUP(SMALL('Raw Data'!K404:N404, 2), K409:Q409, K409:Q409, 0)&gt;0, SMALL('Raw Data'!K404:N404, 2), 0), 0)</f>
        <v/>
      </c>
      <c r="BB409" s="2">
        <f>IF($A409, 1, 0)</f>
        <v/>
      </c>
      <c r="BC409">
        <f>IF(ISNUMBER('Raw Data'!D404), IF(_xlfn.XLOOKUP(SMALL('Raw Data'!K404:N404, 3), K409:Q409, K409:Q409, 0)&gt;0, SMALL('Raw Data'!K404:N404, 3), 0), 0)</f>
        <v/>
      </c>
      <c r="BD409" s="2">
        <f>IF($A409, 1, 0)</f>
        <v/>
      </c>
      <c r="BE409">
        <f>IF(ISNUMBER('Raw Data'!D404), IF(_xlfn.XLOOKUP(SMALL('Raw Data'!K404:N404, 4), K409:Q409, K409:Q409, 0)&gt;0, SMALL('Raw Data'!K404:N404, 4), 0), 0)</f>
        <v/>
      </c>
      <c r="BF409" s="2">
        <f>IF($A409, 1, 0)</f>
        <v/>
      </c>
      <c r="BG409">
        <f>IF(AND('Raw Data'!I404&lt;'Raw Data'!J404, 'Raw Data'!D404&gt;'Raw Data'!E404), 'Raw Data'!I404, IF(AND('Raw Data'!J404&lt;'Raw Data'!I404, 'Raw Data'!E404&gt;'Raw Data'!D404), 'Raw Data'!J404, 0))</f>
        <v/>
      </c>
      <c r="BH409">
        <f>IF(OR(AND('Raw Data'!I404&lt;'Raw Data'!J404, 'Raw Data'!I404&gt;BH$1), AND('Raw Data'!J404&lt;'Raw Data'!I404, 'Raw Data'!J404&gt;BH$1)), 1, 0)</f>
        <v/>
      </c>
      <c r="BI409">
        <f>IF(AND(BH409, ABS('Raw Data'!D404-'Raw Data'!E404)&lt;4), 'Raw Data'!Z404, 0)</f>
        <v/>
      </c>
      <c r="BJ409">
        <f>IF('Raw Data'!F404&gt;Analysis!BJ$1, 1, 0)</f>
        <v/>
      </c>
      <c r="BK409">
        <f>IF(BJ409, AQ409, 0)</f>
        <v/>
      </c>
      <c r="BL409">
        <f>IF(AND('Raw Data'!F404&lt;Analysis!BL$1, ISBLANK('Raw Data'!F404)=FALSE), 1, 0)</f>
        <v/>
      </c>
      <c r="BM409">
        <f>IF(BL409, AS409, 0)</f>
        <v/>
      </c>
      <c r="BN409">
        <f>IF(AND('Raw Data'!F404&lt;Analysis!BN$1, ISBLANK('Raw Data'!F404)=FALSE), 1, 0)</f>
        <v/>
      </c>
      <c r="BO409">
        <f>IF(BN409, AI409, 0)</f>
        <v/>
      </c>
    </row>
    <row r="410">
      <c r="A410" s="2">
        <f>'Raw Data'!A405</f>
        <v/>
      </c>
      <c r="B410" s="2">
        <f>IF(A410, 1, 0)</f>
        <v/>
      </c>
      <c r="C410">
        <f>IF('Raw Data'!D405&lt;'Raw Data'!E405, 'Raw Data'!J405, 0)</f>
        <v/>
      </c>
      <c r="D410" s="2">
        <f>IF(A410, 1, 0)</f>
        <v/>
      </c>
      <c r="E410">
        <f>IF('Raw Data'!D405&gt;'Raw Data'!E405, 'Raw Data'!I405, 0)</f>
        <v/>
      </c>
      <c r="F410" s="2">
        <f>IF('Raw Data'!F405&gt;0, 1, 0)</f>
        <v/>
      </c>
      <c r="G410">
        <f>IF(SUM('Raw Data'!D405:E405)&lt;'Raw Data'!F405, 'Raw Data'!H405, 0)</f>
        <v/>
      </c>
      <c r="H410">
        <f>IF('Raw Data'!F405&gt;0, 1, 0)</f>
        <v/>
      </c>
      <c r="I410">
        <f>IF(SUM('Raw Data'!D405:E405)&gt;'Raw Data'!F405, 'Raw Data'!G405, 0)</f>
        <v/>
      </c>
      <c r="J410" s="2">
        <f>IF($A410, 1, 0)</f>
        <v/>
      </c>
      <c r="K410">
        <f>IF(AND('Raw Data'!D405&gt;'Raw Data'!E405, ABS('Raw Data'!D405-'Raw Data'!E405)&lt;14), 'Raw Data'!K405, 0)</f>
        <v/>
      </c>
      <c r="L410" s="2">
        <f>IF($A410, 1, 0)</f>
        <v/>
      </c>
      <c r="M410">
        <f>IF(AND('Raw Data'!D405&gt;'Raw Data'!E405, ABS('Raw Data'!D405-'Raw Data'!E405)&gt;13), 'Raw Data'!L405, 0)</f>
        <v/>
      </c>
      <c r="N410" s="2">
        <f>IF($A410, 1, 0)</f>
        <v/>
      </c>
      <c r="O410">
        <f>IF(AND('Raw Data'!E405&gt;'Raw Data'!D405, ABS('Raw Data'!E405-'Raw Data'!D405)&lt;14), 'Raw Data'!M405, 0)</f>
        <v/>
      </c>
      <c r="P410" s="2">
        <f>IF($A410, 1, 0)</f>
        <v/>
      </c>
      <c r="Q410">
        <f>IF(AND('Raw Data'!E405&gt;'Raw Data'!D405, ABS('Raw Data'!E405-'Raw Data'!D405)&gt;13), 'Raw Data'!N405, 0)</f>
        <v/>
      </c>
      <c r="R410" s="2">
        <f>IF($A410, 1, 0)</f>
        <v/>
      </c>
      <c r="S410">
        <f>IF(AND('Raw Data'!D405&gt;'Raw Data'!E405, ABS('Raw Data'!E405-'Raw Data'!D405)&gt;7), 'Raw Data'!V405, 0)</f>
        <v/>
      </c>
      <c r="T410" s="2">
        <f>IF($A410, 1, 0)</f>
        <v/>
      </c>
      <c r="U410">
        <f>IF(ABS('Raw Data'!D405-'Raw Data'!E405)&lt;8, 'Raw Data'!W405, 0)</f>
        <v/>
      </c>
      <c r="V410" s="2">
        <f>IF($A410, 1, 0)</f>
        <v/>
      </c>
      <c r="W410">
        <f>IF(AND('Raw Data'!E405&gt;'Raw Data'!D405, ABS('Raw Data'!E405-'Raw Data'!D405)&gt;7), 'Raw Data'!X405, 0)</f>
        <v/>
      </c>
      <c r="X410" s="2">
        <f>IF($A410, 1, 0)</f>
        <v/>
      </c>
      <c r="Y410">
        <f>IF(AND('Raw Data'!D405&gt;'Raw Data'!E405, ABS('Raw Data'!E405-'Raw Data'!D405)&gt;3), 'Raw Data'!Y405, 0)</f>
        <v/>
      </c>
      <c r="Z410" s="2">
        <f>IF($A410, 1, 0)</f>
        <v/>
      </c>
      <c r="AA410">
        <f>IF(ABS('Raw Data'!D405-'Raw Data'!E405)&lt;4, 'Raw Data'!Z405, 0)</f>
        <v/>
      </c>
      <c r="AB410" s="2">
        <f>IF($A410, 1, 0)</f>
        <v/>
      </c>
      <c r="AC410">
        <f>IF(AND('Raw Data'!E405&gt;'Raw Data'!D405, ABS('Raw Data'!E405-'Raw Data'!D405)&gt;7), 'Raw Data'!AA405, 0)</f>
        <v/>
      </c>
      <c r="AD410" s="2">
        <f>IF($A410, 1, 0)</f>
        <v/>
      </c>
      <c r="AE410">
        <f>IF(AND('Raw Data'!D405&gt;9, 'Raw Data'!E405&gt;9), 'Raw Data'!AL405, 0)</f>
        <v/>
      </c>
      <c r="AF410" s="2">
        <f>IF($A410, 1, 0)</f>
        <v/>
      </c>
      <c r="AG410">
        <f>IF(AE410=0, 'Raw Data'!AM405, 0)</f>
        <v/>
      </c>
      <c r="AH410" s="2">
        <f>IF($A410, 1, 0)</f>
        <v/>
      </c>
      <c r="AI410">
        <f>IF(AND('Raw Data'!$D405&gt;14, 'Raw Data'!$E405&gt;14), 'Raw Data'!AN405, 0)</f>
        <v/>
      </c>
      <c r="AJ410" s="2">
        <f>IF($A410, 1, 0)</f>
        <v/>
      </c>
      <c r="AK410">
        <f>IF(AI410=0, 'Raw Data'!AO405, 0)</f>
        <v/>
      </c>
      <c r="AL410" s="2">
        <f>IF($A410, 1, 0)</f>
        <v/>
      </c>
      <c r="AM410">
        <f>IF(AND('Raw Data'!$D405&gt;19, 'Raw Data'!$E405&gt;19), 'Raw Data'!AP405, 0)</f>
        <v/>
      </c>
      <c r="AN410" s="2">
        <f>IF($A410, 1, 0)</f>
        <v/>
      </c>
      <c r="AO410">
        <f>IF(AM410=0, 'Raw Data'!AQ405, 0)</f>
        <v/>
      </c>
      <c r="AP410" s="2">
        <f>IF($A410, 1, 0)</f>
        <v/>
      </c>
      <c r="AQ410">
        <f>IF(AND('Raw Data'!$D405&gt;24, 'Raw Data'!$E405&gt;24), 'Raw Data'!AR405, 0)</f>
        <v/>
      </c>
      <c r="AR410" s="2">
        <f>IF($A410, 1, 0)</f>
        <v/>
      </c>
      <c r="AS410">
        <f>IF(AQ410=0, 'Raw Data'!AS405, 0)</f>
        <v/>
      </c>
      <c r="AT410" s="2">
        <f>IF($A410, 1, 0)</f>
        <v/>
      </c>
      <c r="AU410">
        <f>IF(AND('Raw Data'!$D405&gt;29, 'Raw Data'!$E405&gt;29), 'Raw Data'!AT405, 0)</f>
        <v/>
      </c>
      <c r="AV410" s="2">
        <f>IF($A410, 1, 0)</f>
        <v/>
      </c>
      <c r="AW410">
        <f>IF(AU410=0, 'Raw Data'!AU405, 0)</f>
        <v/>
      </c>
      <c r="AX410" s="2">
        <f>IF($A410, 1, 0)</f>
        <v/>
      </c>
      <c r="AY410">
        <f>IF(ISNUMBER('Raw Data'!D405), IF(_xlfn.XLOOKUP(SMALL('Raw Data'!K405:N405, 1), K410:Q410, K410:Q410, 0)&gt;0, SMALL('Raw Data'!K405:N405, 1), 0), 0)</f>
        <v/>
      </c>
      <c r="AZ410" s="2">
        <f>IF($A410, 1, 0)</f>
        <v/>
      </c>
      <c r="BA410">
        <f>IF(ISNUMBER('Raw Data'!D405), IF(_xlfn.XLOOKUP(SMALL('Raw Data'!K405:N405, 2), K410:Q410, K410:Q410, 0)&gt;0, SMALL('Raw Data'!K405:N405, 2), 0), 0)</f>
        <v/>
      </c>
      <c r="BB410" s="2">
        <f>IF($A410, 1, 0)</f>
        <v/>
      </c>
      <c r="BC410">
        <f>IF(ISNUMBER('Raw Data'!D405), IF(_xlfn.XLOOKUP(SMALL('Raw Data'!K405:N405, 3), K410:Q410, K410:Q410, 0)&gt;0, SMALL('Raw Data'!K405:N405, 3), 0), 0)</f>
        <v/>
      </c>
      <c r="BD410" s="2">
        <f>IF($A410, 1, 0)</f>
        <v/>
      </c>
      <c r="BE410">
        <f>IF(ISNUMBER('Raw Data'!D405), IF(_xlfn.XLOOKUP(SMALL('Raw Data'!K405:N405, 4), K410:Q410, K410:Q410, 0)&gt;0, SMALL('Raw Data'!K405:N405, 4), 0), 0)</f>
        <v/>
      </c>
      <c r="BF410" s="2">
        <f>IF($A410, 1, 0)</f>
        <v/>
      </c>
      <c r="BG410">
        <f>IF(AND('Raw Data'!I405&lt;'Raw Data'!J405, 'Raw Data'!D405&gt;'Raw Data'!E405), 'Raw Data'!I405, IF(AND('Raw Data'!J405&lt;'Raw Data'!I405, 'Raw Data'!E405&gt;'Raw Data'!D405), 'Raw Data'!J405, 0))</f>
        <v/>
      </c>
      <c r="BH410">
        <f>IF(OR(AND('Raw Data'!I405&lt;'Raw Data'!J405, 'Raw Data'!I405&gt;BH$1), AND('Raw Data'!J405&lt;'Raw Data'!I405, 'Raw Data'!J405&gt;BH$1)), 1, 0)</f>
        <v/>
      </c>
      <c r="BI410">
        <f>IF(AND(BH410, ABS('Raw Data'!D405-'Raw Data'!E405)&lt;4), 'Raw Data'!Z405, 0)</f>
        <v/>
      </c>
      <c r="BJ410">
        <f>IF('Raw Data'!F405&gt;Analysis!BJ$1, 1, 0)</f>
        <v/>
      </c>
      <c r="BK410">
        <f>IF(BJ410, AQ410, 0)</f>
        <v/>
      </c>
      <c r="BL410">
        <f>IF(AND('Raw Data'!F405&lt;Analysis!BL$1, ISBLANK('Raw Data'!F405)=FALSE), 1, 0)</f>
        <v/>
      </c>
      <c r="BM410">
        <f>IF(BL410, AS410, 0)</f>
        <v/>
      </c>
      <c r="BN410">
        <f>IF(AND('Raw Data'!F405&lt;Analysis!BN$1, ISBLANK('Raw Data'!F405)=FALSE), 1, 0)</f>
        <v/>
      </c>
      <c r="BO410">
        <f>IF(BN410, AI410, 0)</f>
        <v/>
      </c>
    </row>
    <row r="411">
      <c r="A411" s="2">
        <f>'Raw Data'!A406</f>
        <v/>
      </c>
      <c r="B411" s="2">
        <f>IF(A411, 1, 0)</f>
        <v/>
      </c>
      <c r="C411">
        <f>IF('Raw Data'!D406&lt;'Raw Data'!E406, 'Raw Data'!J406, 0)</f>
        <v/>
      </c>
      <c r="D411" s="2">
        <f>IF(A411, 1, 0)</f>
        <v/>
      </c>
      <c r="E411">
        <f>IF('Raw Data'!D406&gt;'Raw Data'!E406, 'Raw Data'!I406, 0)</f>
        <v/>
      </c>
      <c r="F411" s="2">
        <f>IF('Raw Data'!F406&gt;0, 1, 0)</f>
        <v/>
      </c>
      <c r="G411">
        <f>IF(SUM('Raw Data'!D406:E406)&lt;'Raw Data'!F406, 'Raw Data'!H406, 0)</f>
        <v/>
      </c>
      <c r="H411">
        <f>IF('Raw Data'!F406&gt;0, 1, 0)</f>
        <v/>
      </c>
      <c r="I411">
        <f>IF(SUM('Raw Data'!D406:E406)&gt;'Raw Data'!F406, 'Raw Data'!G406, 0)</f>
        <v/>
      </c>
      <c r="J411" s="2">
        <f>IF($A411, 1, 0)</f>
        <v/>
      </c>
      <c r="K411">
        <f>IF(AND('Raw Data'!D406&gt;'Raw Data'!E406, ABS('Raw Data'!D406-'Raw Data'!E406)&lt;14), 'Raw Data'!K406, 0)</f>
        <v/>
      </c>
      <c r="L411" s="2">
        <f>IF($A411, 1, 0)</f>
        <v/>
      </c>
      <c r="M411">
        <f>IF(AND('Raw Data'!D406&gt;'Raw Data'!E406, ABS('Raw Data'!D406-'Raw Data'!E406)&gt;13), 'Raw Data'!L406, 0)</f>
        <v/>
      </c>
      <c r="N411" s="2">
        <f>IF($A411, 1, 0)</f>
        <v/>
      </c>
      <c r="O411">
        <f>IF(AND('Raw Data'!E406&gt;'Raw Data'!D406, ABS('Raw Data'!E406-'Raw Data'!D406)&lt;14), 'Raw Data'!M406, 0)</f>
        <v/>
      </c>
      <c r="P411" s="2">
        <f>IF($A411, 1, 0)</f>
        <v/>
      </c>
      <c r="Q411">
        <f>IF(AND('Raw Data'!E406&gt;'Raw Data'!D406, ABS('Raw Data'!E406-'Raw Data'!D406)&gt;13), 'Raw Data'!N406, 0)</f>
        <v/>
      </c>
      <c r="R411" s="2">
        <f>IF($A411, 1, 0)</f>
        <v/>
      </c>
      <c r="S411">
        <f>IF(AND('Raw Data'!D406&gt;'Raw Data'!E406, ABS('Raw Data'!E406-'Raw Data'!D406)&gt;7), 'Raw Data'!V406, 0)</f>
        <v/>
      </c>
      <c r="T411" s="2">
        <f>IF($A411, 1, 0)</f>
        <v/>
      </c>
      <c r="U411">
        <f>IF(ABS('Raw Data'!D406-'Raw Data'!E406)&lt;8, 'Raw Data'!W406, 0)</f>
        <v/>
      </c>
      <c r="V411" s="2">
        <f>IF($A411, 1, 0)</f>
        <v/>
      </c>
      <c r="W411">
        <f>IF(AND('Raw Data'!E406&gt;'Raw Data'!D406, ABS('Raw Data'!E406-'Raw Data'!D406)&gt;7), 'Raw Data'!X406, 0)</f>
        <v/>
      </c>
      <c r="X411" s="2">
        <f>IF($A411, 1, 0)</f>
        <v/>
      </c>
      <c r="Y411">
        <f>IF(AND('Raw Data'!D406&gt;'Raw Data'!E406, ABS('Raw Data'!E406-'Raw Data'!D406)&gt;3), 'Raw Data'!Y406, 0)</f>
        <v/>
      </c>
      <c r="Z411" s="2">
        <f>IF($A411, 1, 0)</f>
        <v/>
      </c>
      <c r="AA411">
        <f>IF(ABS('Raw Data'!D406-'Raw Data'!E406)&lt;4, 'Raw Data'!Z406, 0)</f>
        <v/>
      </c>
      <c r="AB411" s="2">
        <f>IF($A411, 1, 0)</f>
        <v/>
      </c>
      <c r="AC411">
        <f>IF(AND('Raw Data'!E406&gt;'Raw Data'!D406, ABS('Raw Data'!E406-'Raw Data'!D406)&gt;7), 'Raw Data'!AA406, 0)</f>
        <v/>
      </c>
      <c r="AD411" s="2">
        <f>IF($A411, 1, 0)</f>
        <v/>
      </c>
      <c r="AE411">
        <f>IF(AND('Raw Data'!D406&gt;9, 'Raw Data'!E406&gt;9), 'Raw Data'!AL406, 0)</f>
        <v/>
      </c>
      <c r="AF411" s="2">
        <f>IF($A411, 1, 0)</f>
        <v/>
      </c>
      <c r="AG411">
        <f>IF(AE411=0, 'Raw Data'!AM406, 0)</f>
        <v/>
      </c>
      <c r="AH411" s="2">
        <f>IF($A411, 1, 0)</f>
        <v/>
      </c>
      <c r="AI411">
        <f>IF(AND('Raw Data'!$D406&gt;14, 'Raw Data'!$E406&gt;14), 'Raw Data'!AN406, 0)</f>
        <v/>
      </c>
      <c r="AJ411" s="2">
        <f>IF($A411, 1, 0)</f>
        <v/>
      </c>
      <c r="AK411">
        <f>IF(AI411=0, 'Raw Data'!AO406, 0)</f>
        <v/>
      </c>
      <c r="AL411" s="2">
        <f>IF($A411, 1, 0)</f>
        <v/>
      </c>
      <c r="AM411">
        <f>IF(AND('Raw Data'!$D406&gt;19, 'Raw Data'!$E406&gt;19), 'Raw Data'!AP406, 0)</f>
        <v/>
      </c>
      <c r="AN411" s="2">
        <f>IF($A411, 1, 0)</f>
        <v/>
      </c>
      <c r="AO411">
        <f>IF(AM411=0, 'Raw Data'!AQ406, 0)</f>
        <v/>
      </c>
      <c r="AP411" s="2">
        <f>IF($A411, 1, 0)</f>
        <v/>
      </c>
      <c r="AQ411">
        <f>IF(AND('Raw Data'!$D406&gt;24, 'Raw Data'!$E406&gt;24), 'Raw Data'!AR406, 0)</f>
        <v/>
      </c>
      <c r="AR411" s="2">
        <f>IF($A411, 1, 0)</f>
        <v/>
      </c>
      <c r="AS411">
        <f>IF(AQ411=0, 'Raw Data'!AS406, 0)</f>
        <v/>
      </c>
      <c r="AT411" s="2">
        <f>IF($A411, 1, 0)</f>
        <v/>
      </c>
      <c r="AU411">
        <f>IF(AND('Raw Data'!$D406&gt;29, 'Raw Data'!$E406&gt;29), 'Raw Data'!AT406, 0)</f>
        <v/>
      </c>
      <c r="AV411" s="2">
        <f>IF($A411, 1, 0)</f>
        <v/>
      </c>
      <c r="AW411">
        <f>IF(AU411=0, 'Raw Data'!AU406, 0)</f>
        <v/>
      </c>
      <c r="AX411" s="2">
        <f>IF($A411, 1, 0)</f>
        <v/>
      </c>
      <c r="AY411">
        <f>IF(ISNUMBER('Raw Data'!D406), IF(_xlfn.XLOOKUP(SMALL('Raw Data'!K406:N406, 1), K411:Q411, K411:Q411, 0)&gt;0, SMALL('Raw Data'!K406:N406, 1), 0), 0)</f>
        <v/>
      </c>
      <c r="AZ411" s="2">
        <f>IF($A411, 1, 0)</f>
        <v/>
      </c>
      <c r="BA411">
        <f>IF(ISNUMBER('Raw Data'!D406), IF(_xlfn.XLOOKUP(SMALL('Raw Data'!K406:N406, 2), K411:Q411, K411:Q411, 0)&gt;0, SMALL('Raw Data'!K406:N406, 2), 0), 0)</f>
        <v/>
      </c>
      <c r="BB411" s="2">
        <f>IF($A411, 1, 0)</f>
        <v/>
      </c>
      <c r="BC411">
        <f>IF(ISNUMBER('Raw Data'!D406), IF(_xlfn.XLOOKUP(SMALL('Raw Data'!K406:N406, 3), K411:Q411, K411:Q411, 0)&gt;0, SMALL('Raw Data'!K406:N406, 3), 0), 0)</f>
        <v/>
      </c>
      <c r="BD411" s="2">
        <f>IF($A411, 1, 0)</f>
        <v/>
      </c>
      <c r="BE411">
        <f>IF(ISNUMBER('Raw Data'!D406), IF(_xlfn.XLOOKUP(SMALL('Raw Data'!K406:N406, 4), K411:Q411, K411:Q411, 0)&gt;0, SMALL('Raw Data'!K406:N406, 4), 0), 0)</f>
        <v/>
      </c>
      <c r="BF411" s="2">
        <f>IF($A411, 1, 0)</f>
        <v/>
      </c>
      <c r="BG411">
        <f>IF(AND('Raw Data'!I406&lt;'Raw Data'!J406, 'Raw Data'!D406&gt;'Raw Data'!E406), 'Raw Data'!I406, IF(AND('Raw Data'!J406&lt;'Raw Data'!I406, 'Raw Data'!E406&gt;'Raw Data'!D406), 'Raw Data'!J406, 0))</f>
        <v/>
      </c>
      <c r="BH411">
        <f>IF(OR(AND('Raw Data'!I406&lt;'Raw Data'!J406, 'Raw Data'!I406&gt;BH$1), AND('Raw Data'!J406&lt;'Raw Data'!I406, 'Raw Data'!J406&gt;BH$1)), 1, 0)</f>
        <v/>
      </c>
      <c r="BI411">
        <f>IF(AND(BH411, ABS('Raw Data'!D406-'Raw Data'!E406)&lt;4), 'Raw Data'!Z406, 0)</f>
        <v/>
      </c>
      <c r="BJ411">
        <f>IF('Raw Data'!F406&gt;Analysis!BJ$1, 1, 0)</f>
        <v/>
      </c>
      <c r="BK411">
        <f>IF(BJ411, AQ411, 0)</f>
        <v/>
      </c>
      <c r="BL411">
        <f>IF(AND('Raw Data'!F406&lt;Analysis!BL$1, ISBLANK('Raw Data'!F406)=FALSE), 1, 0)</f>
        <v/>
      </c>
      <c r="BM411">
        <f>IF(BL411, AS411, 0)</f>
        <v/>
      </c>
      <c r="BN411">
        <f>IF(AND('Raw Data'!F406&lt;Analysis!BN$1, ISBLANK('Raw Data'!F406)=FALSE), 1, 0)</f>
        <v/>
      </c>
      <c r="BO411">
        <f>IF(BN411, AI411, 0)</f>
        <v/>
      </c>
    </row>
    <row r="412">
      <c r="A412" s="2">
        <f>'Raw Data'!A407</f>
        <v/>
      </c>
      <c r="B412" s="2">
        <f>IF(A412, 1, 0)</f>
        <v/>
      </c>
      <c r="C412">
        <f>IF('Raw Data'!D407&lt;'Raw Data'!E407, 'Raw Data'!J407, 0)</f>
        <v/>
      </c>
      <c r="D412" s="2">
        <f>IF(A412, 1, 0)</f>
        <v/>
      </c>
      <c r="E412">
        <f>IF('Raw Data'!D407&gt;'Raw Data'!E407, 'Raw Data'!I407, 0)</f>
        <v/>
      </c>
      <c r="F412" s="2">
        <f>IF('Raw Data'!F407&gt;0, 1, 0)</f>
        <v/>
      </c>
      <c r="G412">
        <f>IF(SUM('Raw Data'!D407:E407)&lt;'Raw Data'!F407, 'Raw Data'!H407, 0)</f>
        <v/>
      </c>
      <c r="H412">
        <f>IF('Raw Data'!F407&gt;0, 1, 0)</f>
        <v/>
      </c>
      <c r="I412">
        <f>IF(SUM('Raw Data'!D407:E407)&gt;'Raw Data'!F407, 'Raw Data'!G407, 0)</f>
        <v/>
      </c>
      <c r="J412" s="2">
        <f>IF($A412, 1, 0)</f>
        <v/>
      </c>
      <c r="K412">
        <f>IF(AND('Raw Data'!D407&gt;'Raw Data'!E407, ABS('Raw Data'!D407-'Raw Data'!E407)&lt;14), 'Raw Data'!K407, 0)</f>
        <v/>
      </c>
      <c r="L412" s="2">
        <f>IF($A412, 1, 0)</f>
        <v/>
      </c>
      <c r="M412">
        <f>IF(AND('Raw Data'!D407&gt;'Raw Data'!E407, ABS('Raw Data'!D407-'Raw Data'!E407)&gt;13), 'Raw Data'!L407, 0)</f>
        <v/>
      </c>
      <c r="N412" s="2">
        <f>IF($A412, 1, 0)</f>
        <v/>
      </c>
      <c r="O412">
        <f>IF(AND('Raw Data'!E407&gt;'Raw Data'!D407, ABS('Raw Data'!E407-'Raw Data'!D407)&lt;14), 'Raw Data'!M407, 0)</f>
        <v/>
      </c>
      <c r="P412" s="2">
        <f>IF($A412, 1, 0)</f>
        <v/>
      </c>
      <c r="Q412">
        <f>IF(AND('Raw Data'!E407&gt;'Raw Data'!D407, ABS('Raw Data'!E407-'Raw Data'!D407)&gt;13), 'Raw Data'!N407, 0)</f>
        <v/>
      </c>
      <c r="R412" s="2">
        <f>IF($A412, 1, 0)</f>
        <v/>
      </c>
      <c r="S412">
        <f>IF(AND('Raw Data'!D407&gt;'Raw Data'!E407, ABS('Raw Data'!E407-'Raw Data'!D407)&gt;7), 'Raw Data'!V407, 0)</f>
        <v/>
      </c>
      <c r="T412" s="2">
        <f>IF($A412, 1, 0)</f>
        <v/>
      </c>
      <c r="U412">
        <f>IF(ABS('Raw Data'!D407-'Raw Data'!E407)&lt;8, 'Raw Data'!W407, 0)</f>
        <v/>
      </c>
      <c r="V412" s="2">
        <f>IF($A412, 1, 0)</f>
        <v/>
      </c>
      <c r="W412">
        <f>IF(AND('Raw Data'!E407&gt;'Raw Data'!D407, ABS('Raw Data'!E407-'Raw Data'!D407)&gt;7), 'Raw Data'!X407, 0)</f>
        <v/>
      </c>
      <c r="X412" s="2">
        <f>IF($A412, 1, 0)</f>
        <v/>
      </c>
      <c r="Y412">
        <f>IF(AND('Raw Data'!D407&gt;'Raw Data'!E407, ABS('Raw Data'!E407-'Raw Data'!D407)&gt;3), 'Raw Data'!Y407, 0)</f>
        <v/>
      </c>
      <c r="Z412" s="2">
        <f>IF($A412, 1, 0)</f>
        <v/>
      </c>
      <c r="AA412">
        <f>IF(ABS('Raw Data'!D407-'Raw Data'!E407)&lt;4, 'Raw Data'!Z407, 0)</f>
        <v/>
      </c>
      <c r="AB412" s="2">
        <f>IF($A412, 1, 0)</f>
        <v/>
      </c>
      <c r="AC412">
        <f>IF(AND('Raw Data'!E407&gt;'Raw Data'!D407, ABS('Raw Data'!E407-'Raw Data'!D407)&gt;7), 'Raw Data'!AA407, 0)</f>
        <v/>
      </c>
      <c r="AD412" s="2">
        <f>IF($A412, 1, 0)</f>
        <v/>
      </c>
      <c r="AE412">
        <f>IF(AND('Raw Data'!D407&gt;9, 'Raw Data'!E407&gt;9), 'Raw Data'!AL407, 0)</f>
        <v/>
      </c>
      <c r="AF412" s="2">
        <f>IF($A412, 1, 0)</f>
        <v/>
      </c>
      <c r="AG412">
        <f>IF(AE412=0, 'Raw Data'!AM407, 0)</f>
        <v/>
      </c>
      <c r="AH412" s="2">
        <f>IF($A412, 1, 0)</f>
        <v/>
      </c>
      <c r="AI412">
        <f>IF(AND('Raw Data'!$D407&gt;14, 'Raw Data'!$E407&gt;14), 'Raw Data'!AN407, 0)</f>
        <v/>
      </c>
      <c r="AJ412" s="2">
        <f>IF($A412, 1, 0)</f>
        <v/>
      </c>
      <c r="AK412">
        <f>IF(AI412=0, 'Raw Data'!AO407, 0)</f>
        <v/>
      </c>
      <c r="AL412" s="2">
        <f>IF($A412, 1, 0)</f>
        <v/>
      </c>
      <c r="AM412">
        <f>IF(AND('Raw Data'!$D407&gt;19, 'Raw Data'!$E407&gt;19), 'Raw Data'!AP407, 0)</f>
        <v/>
      </c>
      <c r="AN412" s="2">
        <f>IF($A412, 1, 0)</f>
        <v/>
      </c>
      <c r="AO412">
        <f>IF(AM412=0, 'Raw Data'!AQ407, 0)</f>
        <v/>
      </c>
      <c r="AP412" s="2">
        <f>IF($A412, 1, 0)</f>
        <v/>
      </c>
      <c r="AQ412">
        <f>IF(AND('Raw Data'!$D407&gt;24, 'Raw Data'!$E407&gt;24), 'Raw Data'!AR407, 0)</f>
        <v/>
      </c>
      <c r="AR412" s="2">
        <f>IF($A412, 1, 0)</f>
        <v/>
      </c>
      <c r="AS412">
        <f>IF(AQ412=0, 'Raw Data'!AS407, 0)</f>
        <v/>
      </c>
      <c r="AT412" s="2">
        <f>IF($A412, 1, 0)</f>
        <v/>
      </c>
      <c r="AU412">
        <f>IF(AND('Raw Data'!$D407&gt;29, 'Raw Data'!$E407&gt;29), 'Raw Data'!AT407, 0)</f>
        <v/>
      </c>
      <c r="AV412" s="2">
        <f>IF($A412, 1, 0)</f>
        <v/>
      </c>
      <c r="AW412">
        <f>IF(AU412=0, 'Raw Data'!AU407, 0)</f>
        <v/>
      </c>
      <c r="AX412" s="2">
        <f>IF($A412, 1, 0)</f>
        <v/>
      </c>
      <c r="AY412">
        <f>IF(ISNUMBER('Raw Data'!D407), IF(_xlfn.XLOOKUP(SMALL('Raw Data'!K407:N407, 1), K412:Q412, K412:Q412, 0)&gt;0, SMALL('Raw Data'!K407:N407, 1), 0), 0)</f>
        <v/>
      </c>
      <c r="AZ412" s="2">
        <f>IF($A412, 1, 0)</f>
        <v/>
      </c>
      <c r="BA412">
        <f>IF(ISNUMBER('Raw Data'!D407), IF(_xlfn.XLOOKUP(SMALL('Raw Data'!K407:N407, 2), K412:Q412, K412:Q412, 0)&gt;0, SMALL('Raw Data'!K407:N407, 2), 0), 0)</f>
        <v/>
      </c>
      <c r="BB412" s="2">
        <f>IF($A412, 1, 0)</f>
        <v/>
      </c>
      <c r="BC412">
        <f>IF(ISNUMBER('Raw Data'!D407), IF(_xlfn.XLOOKUP(SMALL('Raw Data'!K407:N407, 3), K412:Q412, K412:Q412, 0)&gt;0, SMALL('Raw Data'!K407:N407, 3), 0), 0)</f>
        <v/>
      </c>
      <c r="BD412" s="2">
        <f>IF($A412, 1, 0)</f>
        <v/>
      </c>
      <c r="BE412">
        <f>IF(ISNUMBER('Raw Data'!D407), IF(_xlfn.XLOOKUP(SMALL('Raw Data'!K407:N407, 4), K412:Q412, K412:Q412, 0)&gt;0, SMALL('Raw Data'!K407:N407, 4), 0), 0)</f>
        <v/>
      </c>
      <c r="BF412" s="2">
        <f>IF($A412, 1, 0)</f>
        <v/>
      </c>
      <c r="BG412">
        <f>IF(AND('Raw Data'!I407&lt;'Raw Data'!J407, 'Raw Data'!D407&gt;'Raw Data'!E407), 'Raw Data'!I407, IF(AND('Raw Data'!J407&lt;'Raw Data'!I407, 'Raw Data'!E407&gt;'Raw Data'!D407), 'Raw Data'!J407, 0))</f>
        <v/>
      </c>
      <c r="BH412">
        <f>IF(OR(AND('Raw Data'!I407&lt;'Raw Data'!J407, 'Raw Data'!I407&gt;BH$1), AND('Raw Data'!J407&lt;'Raw Data'!I407, 'Raw Data'!J407&gt;BH$1)), 1, 0)</f>
        <v/>
      </c>
      <c r="BI412">
        <f>IF(AND(BH412, ABS('Raw Data'!D407-'Raw Data'!E407)&lt;4), 'Raw Data'!Z407, 0)</f>
        <v/>
      </c>
      <c r="BJ412">
        <f>IF('Raw Data'!F407&gt;Analysis!BJ$1, 1, 0)</f>
        <v/>
      </c>
      <c r="BK412">
        <f>IF(BJ412, AQ412, 0)</f>
        <v/>
      </c>
      <c r="BL412">
        <f>IF(AND('Raw Data'!F407&lt;Analysis!BL$1, ISBLANK('Raw Data'!F407)=FALSE), 1, 0)</f>
        <v/>
      </c>
      <c r="BM412">
        <f>IF(BL412, AS412, 0)</f>
        <v/>
      </c>
      <c r="BN412">
        <f>IF(AND('Raw Data'!F407&lt;Analysis!BN$1, ISBLANK('Raw Data'!F407)=FALSE), 1, 0)</f>
        <v/>
      </c>
      <c r="BO412">
        <f>IF(BN412, AI412, 0)</f>
        <v/>
      </c>
    </row>
    <row r="413">
      <c r="A413" s="2">
        <f>'Raw Data'!A408</f>
        <v/>
      </c>
      <c r="B413" s="2">
        <f>IF(A413, 1, 0)</f>
        <v/>
      </c>
      <c r="C413">
        <f>IF('Raw Data'!D408&lt;'Raw Data'!E408, 'Raw Data'!J408, 0)</f>
        <v/>
      </c>
      <c r="D413" s="2">
        <f>IF(A413, 1, 0)</f>
        <v/>
      </c>
      <c r="E413">
        <f>IF('Raw Data'!D408&gt;'Raw Data'!E408, 'Raw Data'!I408, 0)</f>
        <v/>
      </c>
      <c r="F413" s="2">
        <f>IF('Raw Data'!F408&gt;0, 1, 0)</f>
        <v/>
      </c>
      <c r="G413">
        <f>IF(SUM('Raw Data'!D408:E408)&lt;'Raw Data'!F408, 'Raw Data'!H408, 0)</f>
        <v/>
      </c>
      <c r="H413">
        <f>IF('Raw Data'!F408&gt;0, 1, 0)</f>
        <v/>
      </c>
      <c r="I413">
        <f>IF(SUM('Raw Data'!D408:E408)&gt;'Raw Data'!F408, 'Raw Data'!G408, 0)</f>
        <v/>
      </c>
      <c r="J413" s="2">
        <f>IF($A413, 1, 0)</f>
        <v/>
      </c>
      <c r="K413">
        <f>IF(AND('Raw Data'!D408&gt;'Raw Data'!E408, ABS('Raw Data'!D408-'Raw Data'!E408)&lt;14), 'Raw Data'!K408, 0)</f>
        <v/>
      </c>
      <c r="L413" s="2">
        <f>IF($A413, 1, 0)</f>
        <v/>
      </c>
      <c r="M413">
        <f>IF(AND('Raw Data'!D408&gt;'Raw Data'!E408, ABS('Raw Data'!D408-'Raw Data'!E408)&gt;13), 'Raw Data'!L408, 0)</f>
        <v/>
      </c>
      <c r="N413" s="2">
        <f>IF($A413, 1, 0)</f>
        <v/>
      </c>
      <c r="O413">
        <f>IF(AND('Raw Data'!E408&gt;'Raw Data'!D408, ABS('Raw Data'!E408-'Raw Data'!D408)&lt;14), 'Raw Data'!M408, 0)</f>
        <v/>
      </c>
      <c r="P413" s="2">
        <f>IF($A413, 1, 0)</f>
        <v/>
      </c>
      <c r="Q413">
        <f>IF(AND('Raw Data'!E408&gt;'Raw Data'!D408, ABS('Raw Data'!E408-'Raw Data'!D408)&gt;13), 'Raw Data'!N408, 0)</f>
        <v/>
      </c>
      <c r="R413" s="2">
        <f>IF($A413, 1, 0)</f>
        <v/>
      </c>
      <c r="S413">
        <f>IF(AND('Raw Data'!D408&gt;'Raw Data'!E408, ABS('Raw Data'!E408-'Raw Data'!D408)&gt;7), 'Raw Data'!V408, 0)</f>
        <v/>
      </c>
      <c r="T413" s="2">
        <f>IF($A413, 1, 0)</f>
        <v/>
      </c>
      <c r="U413">
        <f>IF(ABS('Raw Data'!D408-'Raw Data'!E408)&lt;8, 'Raw Data'!W408, 0)</f>
        <v/>
      </c>
      <c r="V413" s="2">
        <f>IF($A413, 1, 0)</f>
        <v/>
      </c>
      <c r="W413">
        <f>IF(AND('Raw Data'!E408&gt;'Raw Data'!D408, ABS('Raw Data'!E408-'Raw Data'!D408)&gt;7), 'Raw Data'!X408, 0)</f>
        <v/>
      </c>
      <c r="X413" s="2">
        <f>IF($A413, 1, 0)</f>
        <v/>
      </c>
      <c r="Y413">
        <f>IF(AND('Raw Data'!D408&gt;'Raw Data'!E408, ABS('Raw Data'!E408-'Raw Data'!D408)&gt;3), 'Raw Data'!Y408, 0)</f>
        <v/>
      </c>
      <c r="Z413" s="2">
        <f>IF($A413, 1, 0)</f>
        <v/>
      </c>
      <c r="AA413">
        <f>IF(ABS('Raw Data'!D408-'Raw Data'!E408)&lt;4, 'Raw Data'!Z408, 0)</f>
        <v/>
      </c>
      <c r="AB413" s="2">
        <f>IF($A413, 1, 0)</f>
        <v/>
      </c>
      <c r="AC413">
        <f>IF(AND('Raw Data'!E408&gt;'Raw Data'!D408, ABS('Raw Data'!E408-'Raw Data'!D408)&gt;7), 'Raw Data'!AA408, 0)</f>
        <v/>
      </c>
      <c r="AD413" s="2">
        <f>IF($A413, 1, 0)</f>
        <v/>
      </c>
      <c r="AE413">
        <f>IF(AND('Raw Data'!D408&gt;9, 'Raw Data'!E408&gt;9), 'Raw Data'!AL408, 0)</f>
        <v/>
      </c>
      <c r="AF413" s="2">
        <f>IF($A413, 1, 0)</f>
        <v/>
      </c>
      <c r="AG413">
        <f>IF(AE413=0, 'Raw Data'!AM408, 0)</f>
        <v/>
      </c>
      <c r="AH413" s="2">
        <f>IF($A413, 1, 0)</f>
        <v/>
      </c>
      <c r="AI413">
        <f>IF(AND('Raw Data'!$D408&gt;14, 'Raw Data'!$E408&gt;14), 'Raw Data'!AN408, 0)</f>
        <v/>
      </c>
      <c r="AJ413" s="2">
        <f>IF($A413, 1, 0)</f>
        <v/>
      </c>
      <c r="AK413">
        <f>IF(AI413=0, 'Raw Data'!AO408, 0)</f>
        <v/>
      </c>
      <c r="AL413" s="2">
        <f>IF($A413, 1, 0)</f>
        <v/>
      </c>
      <c r="AM413">
        <f>IF(AND('Raw Data'!$D408&gt;19, 'Raw Data'!$E408&gt;19), 'Raw Data'!AP408, 0)</f>
        <v/>
      </c>
      <c r="AN413" s="2">
        <f>IF($A413, 1, 0)</f>
        <v/>
      </c>
      <c r="AO413">
        <f>IF(AM413=0, 'Raw Data'!AQ408, 0)</f>
        <v/>
      </c>
      <c r="AP413" s="2">
        <f>IF($A413, 1, 0)</f>
        <v/>
      </c>
      <c r="AQ413">
        <f>IF(AND('Raw Data'!$D408&gt;24, 'Raw Data'!$E408&gt;24), 'Raw Data'!AR408, 0)</f>
        <v/>
      </c>
      <c r="AR413" s="2">
        <f>IF($A413, 1, 0)</f>
        <v/>
      </c>
      <c r="AS413">
        <f>IF(AQ413=0, 'Raw Data'!AS408, 0)</f>
        <v/>
      </c>
      <c r="AT413" s="2">
        <f>IF($A413, 1, 0)</f>
        <v/>
      </c>
      <c r="AU413">
        <f>IF(AND('Raw Data'!$D408&gt;29, 'Raw Data'!$E408&gt;29), 'Raw Data'!AT408, 0)</f>
        <v/>
      </c>
      <c r="AV413" s="2">
        <f>IF($A413, 1, 0)</f>
        <v/>
      </c>
      <c r="AW413">
        <f>IF(AU413=0, 'Raw Data'!AU408, 0)</f>
        <v/>
      </c>
      <c r="AX413" s="2">
        <f>IF($A413, 1, 0)</f>
        <v/>
      </c>
      <c r="AY413">
        <f>IF(ISNUMBER('Raw Data'!D408), IF(_xlfn.XLOOKUP(SMALL('Raw Data'!K408:N408, 1), K413:Q413, K413:Q413, 0)&gt;0, SMALL('Raw Data'!K408:N408, 1), 0), 0)</f>
        <v/>
      </c>
      <c r="AZ413" s="2">
        <f>IF($A413, 1, 0)</f>
        <v/>
      </c>
      <c r="BA413">
        <f>IF(ISNUMBER('Raw Data'!D408), IF(_xlfn.XLOOKUP(SMALL('Raw Data'!K408:N408, 2), K413:Q413, K413:Q413, 0)&gt;0, SMALL('Raw Data'!K408:N408, 2), 0), 0)</f>
        <v/>
      </c>
      <c r="BB413" s="2">
        <f>IF($A413, 1, 0)</f>
        <v/>
      </c>
      <c r="BC413">
        <f>IF(ISNUMBER('Raw Data'!D408), IF(_xlfn.XLOOKUP(SMALL('Raw Data'!K408:N408, 3), K413:Q413, K413:Q413, 0)&gt;0, SMALL('Raw Data'!K408:N408, 3), 0), 0)</f>
        <v/>
      </c>
      <c r="BD413" s="2">
        <f>IF($A413, 1, 0)</f>
        <v/>
      </c>
      <c r="BE413">
        <f>IF(ISNUMBER('Raw Data'!D408), IF(_xlfn.XLOOKUP(SMALL('Raw Data'!K408:N408, 4), K413:Q413, K413:Q413, 0)&gt;0, SMALL('Raw Data'!K408:N408, 4), 0), 0)</f>
        <v/>
      </c>
      <c r="BF413" s="2">
        <f>IF($A413, 1, 0)</f>
        <v/>
      </c>
      <c r="BG413">
        <f>IF(AND('Raw Data'!I408&lt;'Raw Data'!J408, 'Raw Data'!D408&gt;'Raw Data'!E408), 'Raw Data'!I408, IF(AND('Raw Data'!J408&lt;'Raw Data'!I408, 'Raw Data'!E408&gt;'Raw Data'!D408), 'Raw Data'!J408, 0))</f>
        <v/>
      </c>
      <c r="BH413">
        <f>IF(OR(AND('Raw Data'!I408&lt;'Raw Data'!J408, 'Raw Data'!I408&gt;BH$1), AND('Raw Data'!J408&lt;'Raw Data'!I408, 'Raw Data'!J408&gt;BH$1)), 1, 0)</f>
        <v/>
      </c>
      <c r="BI413">
        <f>IF(AND(BH413, ABS('Raw Data'!D408-'Raw Data'!E408)&lt;4), 'Raw Data'!Z408, 0)</f>
        <v/>
      </c>
      <c r="BJ413">
        <f>IF('Raw Data'!F408&gt;Analysis!BJ$1, 1, 0)</f>
        <v/>
      </c>
      <c r="BK413">
        <f>IF(BJ413, AQ413, 0)</f>
        <v/>
      </c>
      <c r="BL413">
        <f>IF(AND('Raw Data'!F408&lt;Analysis!BL$1, ISBLANK('Raw Data'!F408)=FALSE), 1, 0)</f>
        <v/>
      </c>
      <c r="BM413">
        <f>IF(BL413, AS413, 0)</f>
        <v/>
      </c>
      <c r="BN413">
        <f>IF(AND('Raw Data'!F408&lt;Analysis!BN$1, ISBLANK('Raw Data'!F408)=FALSE), 1, 0)</f>
        <v/>
      </c>
      <c r="BO413">
        <f>IF(BN413, AI413, 0)</f>
        <v/>
      </c>
    </row>
    <row r="414">
      <c r="A414" s="2">
        <f>'Raw Data'!A409</f>
        <v/>
      </c>
      <c r="B414" s="2">
        <f>IF(A414, 1, 0)</f>
        <v/>
      </c>
      <c r="C414">
        <f>IF('Raw Data'!D409&lt;'Raw Data'!E409, 'Raw Data'!J409, 0)</f>
        <v/>
      </c>
      <c r="D414" s="2">
        <f>IF(A414, 1, 0)</f>
        <v/>
      </c>
      <c r="E414">
        <f>IF('Raw Data'!D409&gt;'Raw Data'!E409, 'Raw Data'!I409, 0)</f>
        <v/>
      </c>
      <c r="F414" s="2">
        <f>IF('Raw Data'!F409&gt;0, 1, 0)</f>
        <v/>
      </c>
      <c r="G414">
        <f>IF(SUM('Raw Data'!D409:E409)&lt;'Raw Data'!F409, 'Raw Data'!H409, 0)</f>
        <v/>
      </c>
      <c r="H414">
        <f>IF('Raw Data'!F409&gt;0, 1, 0)</f>
        <v/>
      </c>
      <c r="I414">
        <f>IF(SUM('Raw Data'!D409:E409)&gt;'Raw Data'!F409, 'Raw Data'!G409, 0)</f>
        <v/>
      </c>
      <c r="J414" s="2">
        <f>IF($A414, 1, 0)</f>
        <v/>
      </c>
      <c r="K414">
        <f>IF(AND('Raw Data'!D409&gt;'Raw Data'!E409, ABS('Raw Data'!D409-'Raw Data'!E409)&lt;14), 'Raw Data'!K409, 0)</f>
        <v/>
      </c>
      <c r="L414" s="2">
        <f>IF($A414, 1, 0)</f>
        <v/>
      </c>
      <c r="M414">
        <f>IF(AND('Raw Data'!D409&gt;'Raw Data'!E409, ABS('Raw Data'!D409-'Raw Data'!E409)&gt;13), 'Raw Data'!L409, 0)</f>
        <v/>
      </c>
      <c r="N414" s="2">
        <f>IF($A414, 1, 0)</f>
        <v/>
      </c>
      <c r="O414">
        <f>IF(AND('Raw Data'!E409&gt;'Raw Data'!D409, ABS('Raw Data'!E409-'Raw Data'!D409)&lt;14), 'Raw Data'!M409, 0)</f>
        <v/>
      </c>
      <c r="P414" s="2">
        <f>IF($A414, 1, 0)</f>
        <v/>
      </c>
      <c r="Q414">
        <f>IF(AND('Raw Data'!E409&gt;'Raw Data'!D409, ABS('Raw Data'!E409-'Raw Data'!D409)&gt;13), 'Raw Data'!N409, 0)</f>
        <v/>
      </c>
      <c r="R414" s="2">
        <f>IF($A414, 1, 0)</f>
        <v/>
      </c>
      <c r="S414">
        <f>IF(AND('Raw Data'!D409&gt;'Raw Data'!E409, ABS('Raw Data'!E409-'Raw Data'!D409)&gt;7), 'Raw Data'!V409, 0)</f>
        <v/>
      </c>
      <c r="T414" s="2">
        <f>IF($A414, 1, 0)</f>
        <v/>
      </c>
      <c r="U414">
        <f>IF(ABS('Raw Data'!D409-'Raw Data'!E409)&lt;8, 'Raw Data'!W409, 0)</f>
        <v/>
      </c>
      <c r="V414" s="2">
        <f>IF($A414, 1, 0)</f>
        <v/>
      </c>
      <c r="W414">
        <f>IF(AND('Raw Data'!E409&gt;'Raw Data'!D409, ABS('Raw Data'!E409-'Raw Data'!D409)&gt;7), 'Raw Data'!X409, 0)</f>
        <v/>
      </c>
      <c r="X414" s="2">
        <f>IF($A414, 1, 0)</f>
        <v/>
      </c>
      <c r="Y414">
        <f>IF(AND('Raw Data'!D409&gt;'Raw Data'!E409, ABS('Raw Data'!E409-'Raw Data'!D409)&gt;3), 'Raw Data'!Y409, 0)</f>
        <v/>
      </c>
      <c r="Z414" s="2">
        <f>IF($A414, 1, 0)</f>
        <v/>
      </c>
      <c r="AA414">
        <f>IF(ABS('Raw Data'!D409-'Raw Data'!E409)&lt;4, 'Raw Data'!Z409, 0)</f>
        <v/>
      </c>
      <c r="AB414" s="2">
        <f>IF($A414, 1, 0)</f>
        <v/>
      </c>
      <c r="AC414">
        <f>IF(AND('Raw Data'!E409&gt;'Raw Data'!D409, ABS('Raw Data'!E409-'Raw Data'!D409)&gt;7), 'Raw Data'!AA409, 0)</f>
        <v/>
      </c>
      <c r="AD414" s="2">
        <f>IF($A414, 1, 0)</f>
        <v/>
      </c>
      <c r="AE414">
        <f>IF(AND('Raw Data'!D409&gt;9, 'Raw Data'!E409&gt;9), 'Raw Data'!AL409, 0)</f>
        <v/>
      </c>
      <c r="AF414" s="2">
        <f>IF($A414, 1, 0)</f>
        <v/>
      </c>
      <c r="AG414">
        <f>IF(AE414=0, 'Raw Data'!AM409, 0)</f>
        <v/>
      </c>
      <c r="AH414" s="2">
        <f>IF($A414, 1, 0)</f>
        <v/>
      </c>
      <c r="AI414">
        <f>IF(AND('Raw Data'!$D409&gt;14, 'Raw Data'!$E409&gt;14), 'Raw Data'!AN409, 0)</f>
        <v/>
      </c>
      <c r="AJ414" s="2">
        <f>IF($A414, 1, 0)</f>
        <v/>
      </c>
      <c r="AK414">
        <f>IF(AI414=0, 'Raw Data'!AO409, 0)</f>
        <v/>
      </c>
      <c r="AL414" s="2">
        <f>IF($A414, 1, 0)</f>
        <v/>
      </c>
      <c r="AM414">
        <f>IF(AND('Raw Data'!$D409&gt;19, 'Raw Data'!$E409&gt;19), 'Raw Data'!AP409, 0)</f>
        <v/>
      </c>
      <c r="AN414" s="2">
        <f>IF($A414, 1, 0)</f>
        <v/>
      </c>
      <c r="AO414">
        <f>IF(AM414=0, 'Raw Data'!AQ409, 0)</f>
        <v/>
      </c>
      <c r="AP414" s="2">
        <f>IF($A414, 1, 0)</f>
        <v/>
      </c>
      <c r="AQ414">
        <f>IF(AND('Raw Data'!$D409&gt;24, 'Raw Data'!$E409&gt;24), 'Raw Data'!AR409, 0)</f>
        <v/>
      </c>
      <c r="AR414" s="2">
        <f>IF($A414, 1, 0)</f>
        <v/>
      </c>
      <c r="AS414">
        <f>IF(AQ414=0, 'Raw Data'!AS409, 0)</f>
        <v/>
      </c>
      <c r="AT414" s="2">
        <f>IF($A414, 1, 0)</f>
        <v/>
      </c>
      <c r="AU414">
        <f>IF(AND('Raw Data'!$D409&gt;29, 'Raw Data'!$E409&gt;29), 'Raw Data'!AT409, 0)</f>
        <v/>
      </c>
      <c r="AV414" s="2">
        <f>IF($A414, 1, 0)</f>
        <v/>
      </c>
      <c r="AW414">
        <f>IF(AU414=0, 'Raw Data'!AU409, 0)</f>
        <v/>
      </c>
      <c r="AX414" s="2">
        <f>IF($A414, 1, 0)</f>
        <v/>
      </c>
      <c r="AY414">
        <f>IF(ISNUMBER('Raw Data'!D409), IF(_xlfn.XLOOKUP(SMALL('Raw Data'!K409:N409, 1), K414:Q414, K414:Q414, 0)&gt;0, SMALL('Raw Data'!K409:N409, 1), 0), 0)</f>
        <v/>
      </c>
      <c r="AZ414" s="2">
        <f>IF($A414, 1, 0)</f>
        <v/>
      </c>
      <c r="BA414">
        <f>IF(ISNUMBER('Raw Data'!D409), IF(_xlfn.XLOOKUP(SMALL('Raw Data'!K409:N409, 2), K414:Q414, K414:Q414, 0)&gt;0, SMALL('Raw Data'!K409:N409, 2), 0), 0)</f>
        <v/>
      </c>
      <c r="BB414" s="2">
        <f>IF($A414, 1, 0)</f>
        <v/>
      </c>
      <c r="BC414">
        <f>IF(ISNUMBER('Raw Data'!D409), IF(_xlfn.XLOOKUP(SMALL('Raw Data'!K409:N409, 3), K414:Q414, K414:Q414, 0)&gt;0, SMALL('Raw Data'!K409:N409, 3), 0), 0)</f>
        <v/>
      </c>
      <c r="BD414" s="2">
        <f>IF($A414, 1, 0)</f>
        <v/>
      </c>
      <c r="BE414">
        <f>IF(ISNUMBER('Raw Data'!D409), IF(_xlfn.XLOOKUP(SMALL('Raw Data'!K409:N409, 4), K414:Q414, K414:Q414, 0)&gt;0, SMALL('Raw Data'!K409:N409, 4), 0), 0)</f>
        <v/>
      </c>
      <c r="BF414" s="2">
        <f>IF($A414, 1, 0)</f>
        <v/>
      </c>
      <c r="BG414">
        <f>IF(AND('Raw Data'!I409&lt;'Raw Data'!J409, 'Raw Data'!D409&gt;'Raw Data'!E409), 'Raw Data'!I409, IF(AND('Raw Data'!J409&lt;'Raw Data'!I409, 'Raw Data'!E409&gt;'Raw Data'!D409), 'Raw Data'!J409, 0))</f>
        <v/>
      </c>
      <c r="BH414">
        <f>IF(OR(AND('Raw Data'!I409&lt;'Raw Data'!J409, 'Raw Data'!I409&gt;BH$1), AND('Raw Data'!J409&lt;'Raw Data'!I409, 'Raw Data'!J409&gt;BH$1)), 1, 0)</f>
        <v/>
      </c>
      <c r="BI414">
        <f>IF(AND(BH414, ABS('Raw Data'!D409-'Raw Data'!E409)&lt;4), 'Raw Data'!Z409, 0)</f>
        <v/>
      </c>
      <c r="BJ414">
        <f>IF('Raw Data'!F409&gt;Analysis!BJ$1, 1, 0)</f>
        <v/>
      </c>
      <c r="BK414">
        <f>IF(BJ414, AQ414, 0)</f>
        <v/>
      </c>
      <c r="BL414">
        <f>IF(AND('Raw Data'!F409&lt;Analysis!BL$1, ISBLANK('Raw Data'!F409)=FALSE), 1, 0)</f>
        <v/>
      </c>
      <c r="BM414">
        <f>IF(BL414, AS414, 0)</f>
        <v/>
      </c>
      <c r="BN414">
        <f>IF(AND('Raw Data'!F409&lt;Analysis!BN$1, ISBLANK('Raw Data'!F409)=FALSE), 1, 0)</f>
        <v/>
      </c>
      <c r="BO414">
        <f>IF(BN414, AI414, 0)</f>
        <v/>
      </c>
    </row>
    <row r="415">
      <c r="A415" s="2">
        <f>'Raw Data'!A410</f>
        <v/>
      </c>
      <c r="B415" s="2">
        <f>IF(A415, 1, 0)</f>
        <v/>
      </c>
      <c r="C415">
        <f>IF('Raw Data'!D410&lt;'Raw Data'!E410, 'Raw Data'!J410, 0)</f>
        <v/>
      </c>
      <c r="D415" s="2">
        <f>IF(A415, 1, 0)</f>
        <v/>
      </c>
      <c r="E415">
        <f>IF('Raw Data'!D410&gt;'Raw Data'!E410, 'Raw Data'!I410, 0)</f>
        <v/>
      </c>
      <c r="F415" s="2">
        <f>IF('Raw Data'!F410&gt;0, 1, 0)</f>
        <v/>
      </c>
      <c r="G415">
        <f>IF(SUM('Raw Data'!D410:E410)&lt;'Raw Data'!F410, 'Raw Data'!H410, 0)</f>
        <v/>
      </c>
      <c r="H415">
        <f>IF('Raw Data'!F410&gt;0, 1, 0)</f>
        <v/>
      </c>
      <c r="I415">
        <f>IF(SUM('Raw Data'!D410:E410)&gt;'Raw Data'!F410, 'Raw Data'!G410, 0)</f>
        <v/>
      </c>
      <c r="J415" s="2">
        <f>IF($A415, 1, 0)</f>
        <v/>
      </c>
      <c r="K415">
        <f>IF(AND('Raw Data'!D410&gt;'Raw Data'!E410, ABS('Raw Data'!D410-'Raw Data'!E410)&lt;14), 'Raw Data'!K410, 0)</f>
        <v/>
      </c>
      <c r="L415" s="2">
        <f>IF($A415, 1, 0)</f>
        <v/>
      </c>
      <c r="M415">
        <f>IF(AND('Raw Data'!D410&gt;'Raw Data'!E410, ABS('Raw Data'!D410-'Raw Data'!E410)&gt;13), 'Raw Data'!L410, 0)</f>
        <v/>
      </c>
      <c r="N415" s="2">
        <f>IF($A415, 1, 0)</f>
        <v/>
      </c>
      <c r="O415">
        <f>IF(AND('Raw Data'!E410&gt;'Raw Data'!D410, ABS('Raw Data'!E410-'Raw Data'!D410)&lt;14), 'Raw Data'!M410, 0)</f>
        <v/>
      </c>
      <c r="P415" s="2">
        <f>IF($A415, 1, 0)</f>
        <v/>
      </c>
      <c r="Q415">
        <f>IF(AND('Raw Data'!E410&gt;'Raw Data'!D410, ABS('Raw Data'!E410-'Raw Data'!D410)&gt;13), 'Raw Data'!N410, 0)</f>
        <v/>
      </c>
      <c r="R415" s="2">
        <f>IF($A415, 1, 0)</f>
        <v/>
      </c>
      <c r="S415">
        <f>IF(AND('Raw Data'!D410&gt;'Raw Data'!E410, ABS('Raw Data'!E410-'Raw Data'!D410)&gt;7), 'Raw Data'!V410, 0)</f>
        <v/>
      </c>
      <c r="T415" s="2">
        <f>IF($A415, 1, 0)</f>
        <v/>
      </c>
      <c r="U415">
        <f>IF(ABS('Raw Data'!D410-'Raw Data'!E410)&lt;8, 'Raw Data'!W410, 0)</f>
        <v/>
      </c>
      <c r="V415" s="2">
        <f>IF($A415, 1, 0)</f>
        <v/>
      </c>
      <c r="W415">
        <f>IF(AND('Raw Data'!E410&gt;'Raw Data'!D410, ABS('Raw Data'!E410-'Raw Data'!D410)&gt;7), 'Raw Data'!X410, 0)</f>
        <v/>
      </c>
      <c r="X415" s="2">
        <f>IF($A415, 1, 0)</f>
        <v/>
      </c>
      <c r="Y415">
        <f>IF(AND('Raw Data'!D410&gt;'Raw Data'!E410, ABS('Raw Data'!E410-'Raw Data'!D410)&gt;3), 'Raw Data'!Y410, 0)</f>
        <v/>
      </c>
      <c r="Z415" s="2">
        <f>IF($A415, 1, 0)</f>
        <v/>
      </c>
      <c r="AA415">
        <f>IF(ABS('Raw Data'!D410-'Raw Data'!E410)&lt;4, 'Raw Data'!Z410, 0)</f>
        <v/>
      </c>
      <c r="AB415" s="2">
        <f>IF($A415, 1, 0)</f>
        <v/>
      </c>
      <c r="AC415">
        <f>IF(AND('Raw Data'!E410&gt;'Raw Data'!D410, ABS('Raw Data'!E410-'Raw Data'!D410)&gt;7), 'Raw Data'!AA410, 0)</f>
        <v/>
      </c>
      <c r="AD415" s="2">
        <f>IF($A415, 1, 0)</f>
        <v/>
      </c>
      <c r="AE415">
        <f>IF(AND('Raw Data'!D410&gt;9, 'Raw Data'!E410&gt;9), 'Raw Data'!AL410, 0)</f>
        <v/>
      </c>
      <c r="AF415" s="2">
        <f>IF($A415, 1, 0)</f>
        <v/>
      </c>
      <c r="AG415">
        <f>IF(AE415=0, 'Raw Data'!AM410, 0)</f>
        <v/>
      </c>
      <c r="AH415" s="2">
        <f>IF($A415, 1, 0)</f>
        <v/>
      </c>
      <c r="AI415">
        <f>IF(AND('Raw Data'!$D410&gt;14, 'Raw Data'!$E410&gt;14), 'Raw Data'!AN410, 0)</f>
        <v/>
      </c>
      <c r="AJ415" s="2">
        <f>IF($A415, 1, 0)</f>
        <v/>
      </c>
      <c r="AK415">
        <f>IF(AI415=0, 'Raw Data'!AO410, 0)</f>
        <v/>
      </c>
      <c r="AL415" s="2">
        <f>IF($A415, 1, 0)</f>
        <v/>
      </c>
      <c r="AM415">
        <f>IF(AND('Raw Data'!$D410&gt;19, 'Raw Data'!$E410&gt;19), 'Raw Data'!AP410, 0)</f>
        <v/>
      </c>
      <c r="AN415" s="2">
        <f>IF($A415, 1, 0)</f>
        <v/>
      </c>
      <c r="AO415">
        <f>IF(AM415=0, 'Raw Data'!AQ410, 0)</f>
        <v/>
      </c>
      <c r="AP415" s="2">
        <f>IF($A415, 1, 0)</f>
        <v/>
      </c>
      <c r="AQ415">
        <f>IF(AND('Raw Data'!$D410&gt;24, 'Raw Data'!$E410&gt;24), 'Raw Data'!AR410, 0)</f>
        <v/>
      </c>
      <c r="AR415" s="2">
        <f>IF($A415, 1, 0)</f>
        <v/>
      </c>
      <c r="AS415">
        <f>IF(AQ415=0, 'Raw Data'!AS410, 0)</f>
        <v/>
      </c>
      <c r="AT415" s="2">
        <f>IF($A415, 1, 0)</f>
        <v/>
      </c>
      <c r="AU415">
        <f>IF(AND('Raw Data'!$D410&gt;29, 'Raw Data'!$E410&gt;29), 'Raw Data'!AT410, 0)</f>
        <v/>
      </c>
      <c r="AV415" s="2">
        <f>IF($A415, 1, 0)</f>
        <v/>
      </c>
      <c r="AW415">
        <f>IF(AU415=0, 'Raw Data'!AU410, 0)</f>
        <v/>
      </c>
      <c r="AX415" s="2">
        <f>IF($A415, 1, 0)</f>
        <v/>
      </c>
      <c r="AY415">
        <f>IF(ISNUMBER('Raw Data'!D410), IF(_xlfn.XLOOKUP(SMALL('Raw Data'!K410:N410, 1), K415:Q415, K415:Q415, 0)&gt;0, SMALL('Raw Data'!K410:N410, 1), 0), 0)</f>
        <v/>
      </c>
      <c r="AZ415" s="2">
        <f>IF($A415, 1, 0)</f>
        <v/>
      </c>
      <c r="BA415">
        <f>IF(ISNUMBER('Raw Data'!D410), IF(_xlfn.XLOOKUP(SMALL('Raw Data'!K410:N410, 2), K415:Q415, K415:Q415, 0)&gt;0, SMALL('Raw Data'!K410:N410, 2), 0), 0)</f>
        <v/>
      </c>
      <c r="BB415" s="2">
        <f>IF($A415, 1, 0)</f>
        <v/>
      </c>
      <c r="BC415">
        <f>IF(ISNUMBER('Raw Data'!D410), IF(_xlfn.XLOOKUP(SMALL('Raw Data'!K410:N410, 3), K415:Q415, K415:Q415, 0)&gt;0, SMALL('Raw Data'!K410:N410, 3), 0), 0)</f>
        <v/>
      </c>
      <c r="BD415" s="2">
        <f>IF($A415, 1, 0)</f>
        <v/>
      </c>
      <c r="BE415">
        <f>IF(ISNUMBER('Raw Data'!D410), IF(_xlfn.XLOOKUP(SMALL('Raw Data'!K410:N410, 4), K415:Q415, K415:Q415, 0)&gt;0, SMALL('Raw Data'!K410:N410, 4), 0), 0)</f>
        <v/>
      </c>
      <c r="BF415" s="2">
        <f>IF($A415, 1, 0)</f>
        <v/>
      </c>
      <c r="BG415">
        <f>IF(AND('Raw Data'!I410&lt;'Raw Data'!J410, 'Raw Data'!D410&gt;'Raw Data'!E410), 'Raw Data'!I410, IF(AND('Raw Data'!J410&lt;'Raw Data'!I410, 'Raw Data'!E410&gt;'Raw Data'!D410), 'Raw Data'!J410, 0))</f>
        <v/>
      </c>
      <c r="BH415">
        <f>IF(OR(AND('Raw Data'!I410&lt;'Raw Data'!J410, 'Raw Data'!I410&gt;BH$1), AND('Raw Data'!J410&lt;'Raw Data'!I410, 'Raw Data'!J410&gt;BH$1)), 1, 0)</f>
        <v/>
      </c>
      <c r="BI415">
        <f>IF(AND(BH415, ABS('Raw Data'!D410-'Raw Data'!E410)&lt;4), 'Raw Data'!Z410, 0)</f>
        <v/>
      </c>
      <c r="BJ415">
        <f>IF('Raw Data'!F410&gt;Analysis!BJ$1, 1, 0)</f>
        <v/>
      </c>
      <c r="BK415">
        <f>IF(BJ415, AQ415, 0)</f>
        <v/>
      </c>
      <c r="BL415">
        <f>IF(AND('Raw Data'!F410&lt;Analysis!BL$1, ISBLANK('Raw Data'!F410)=FALSE), 1, 0)</f>
        <v/>
      </c>
      <c r="BM415">
        <f>IF(BL415, AS415, 0)</f>
        <v/>
      </c>
      <c r="BN415">
        <f>IF(AND('Raw Data'!F410&lt;Analysis!BN$1, ISBLANK('Raw Data'!F410)=FALSE), 1, 0)</f>
        <v/>
      </c>
      <c r="BO415">
        <f>IF(BN415, AI415, 0)</f>
        <v/>
      </c>
    </row>
    <row r="416">
      <c r="A416" s="2">
        <f>'Raw Data'!A411</f>
        <v/>
      </c>
      <c r="B416" s="2">
        <f>IF(A416, 1, 0)</f>
        <v/>
      </c>
      <c r="C416">
        <f>IF('Raw Data'!D411&lt;'Raw Data'!E411, 'Raw Data'!J411, 0)</f>
        <v/>
      </c>
      <c r="D416" s="2">
        <f>IF(A416, 1, 0)</f>
        <v/>
      </c>
      <c r="E416">
        <f>IF('Raw Data'!D411&gt;'Raw Data'!E411, 'Raw Data'!I411, 0)</f>
        <v/>
      </c>
      <c r="F416" s="2">
        <f>IF('Raw Data'!F411&gt;0, 1, 0)</f>
        <v/>
      </c>
      <c r="G416">
        <f>IF(SUM('Raw Data'!D411:E411)&lt;'Raw Data'!F411, 'Raw Data'!H411, 0)</f>
        <v/>
      </c>
      <c r="H416">
        <f>IF('Raw Data'!F411&gt;0, 1, 0)</f>
        <v/>
      </c>
      <c r="I416">
        <f>IF(SUM('Raw Data'!D411:E411)&gt;'Raw Data'!F411, 'Raw Data'!G411, 0)</f>
        <v/>
      </c>
      <c r="J416" s="2">
        <f>IF($A416, 1, 0)</f>
        <v/>
      </c>
      <c r="K416">
        <f>IF(AND('Raw Data'!D411&gt;'Raw Data'!E411, ABS('Raw Data'!D411-'Raw Data'!E411)&lt;14), 'Raw Data'!K411, 0)</f>
        <v/>
      </c>
      <c r="L416" s="2">
        <f>IF($A416, 1, 0)</f>
        <v/>
      </c>
      <c r="M416">
        <f>IF(AND('Raw Data'!D411&gt;'Raw Data'!E411, ABS('Raw Data'!D411-'Raw Data'!E411)&gt;13), 'Raw Data'!L411, 0)</f>
        <v/>
      </c>
      <c r="N416" s="2">
        <f>IF($A416, 1, 0)</f>
        <v/>
      </c>
      <c r="O416">
        <f>IF(AND('Raw Data'!E411&gt;'Raw Data'!D411, ABS('Raw Data'!E411-'Raw Data'!D411)&lt;14), 'Raw Data'!M411, 0)</f>
        <v/>
      </c>
      <c r="P416" s="2">
        <f>IF($A416, 1, 0)</f>
        <v/>
      </c>
      <c r="Q416">
        <f>IF(AND('Raw Data'!E411&gt;'Raw Data'!D411, ABS('Raw Data'!E411-'Raw Data'!D411)&gt;13), 'Raw Data'!N411, 0)</f>
        <v/>
      </c>
      <c r="R416" s="2">
        <f>IF($A416, 1, 0)</f>
        <v/>
      </c>
      <c r="S416">
        <f>IF(AND('Raw Data'!D411&gt;'Raw Data'!E411, ABS('Raw Data'!E411-'Raw Data'!D411)&gt;7), 'Raw Data'!V411, 0)</f>
        <v/>
      </c>
      <c r="T416" s="2">
        <f>IF($A416, 1, 0)</f>
        <v/>
      </c>
      <c r="U416">
        <f>IF(ABS('Raw Data'!D411-'Raw Data'!E411)&lt;8, 'Raw Data'!W411, 0)</f>
        <v/>
      </c>
      <c r="V416" s="2">
        <f>IF($A416, 1, 0)</f>
        <v/>
      </c>
      <c r="W416">
        <f>IF(AND('Raw Data'!E411&gt;'Raw Data'!D411, ABS('Raw Data'!E411-'Raw Data'!D411)&gt;7), 'Raw Data'!X411, 0)</f>
        <v/>
      </c>
      <c r="X416" s="2">
        <f>IF($A416, 1, 0)</f>
        <v/>
      </c>
      <c r="Y416">
        <f>IF(AND('Raw Data'!D411&gt;'Raw Data'!E411, ABS('Raw Data'!E411-'Raw Data'!D411)&gt;3), 'Raw Data'!Y411, 0)</f>
        <v/>
      </c>
      <c r="Z416" s="2">
        <f>IF($A416, 1, 0)</f>
        <v/>
      </c>
      <c r="AA416">
        <f>IF(ABS('Raw Data'!D411-'Raw Data'!E411)&lt;4, 'Raw Data'!Z411, 0)</f>
        <v/>
      </c>
      <c r="AB416" s="2">
        <f>IF($A416, 1, 0)</f>
        <v/>
      </c>
      <c r="AC416">
        <f>IF(AND('Raw Data'!E411&gt;'Raw Data'!D411, ABS('Raw Data'!E411-'Raw Data'!D411)&gt;7), 'Raw Data'!AA411, 0)</f>
        <v/>
      </c>
      <c r="AD416" s="2">
        <f>IF($A416, 1, 0)</f>
        <v/>
      </c>
      <c r="AE416">
        <f>IF(AND('Raw Data'!D411&gt;9, 'Raw Data'!E411&gt;9), 'Raw Data'!AL411, 0)</f>
        <v/>
      </c>
      <c r="AF416" s="2">
        <f>IF($A416, 1, 0)</f>
        <v/>
      </c>
      <c r="AG416">
        <f>IF(AE416=0, 'Raw Data'!AM411, 0)</f>
        <v/>
      </c>
      <c r="AH416" s="2">
        <f>IF($A416, 1, 0)</f>
        <v/>
      </c>
      <c r="AI416">
        <f>IF(AND('Raw Data'!$D411&gt;14, 'Raw Data'!$E411&gt;14), 'Raw Data'!AN411, 0)</f>
        <v/>
      </c>
      <c r="AJ416" s="2">
        <f>IF($A416, 1, 0)</f>
        <v/>
      </c>
      <c r="AK416">
        <f>IF(AI416=0, 'Raw Data'!AO411, 0)</f>
        <v/>
      </c>
      <c r="AL416" s="2">
        <f>IF($A416, 1, 0)</f>
        <v/>
      </c>
      <c r="AM416">
        <f>IF(AND('Raw Data'!$D411&gt;19, 'Raw Data'!$E411&gt;19), 'Raw Data'!AP411, 0)</f>
        <v/>
      </c>
      <c r="AN416" s="2">
        <f>IF($A416, 1, 0)</f>
        <v/>
      </c>
      <c r="AO416">
        <f>IF(AM416=0, 'Raw Data'!AQ411, 0)</f>
        <v/>
      </c>
      <c r="AP416" s="2">
        <f>IF($A416, 1, 0)</f>
        <v/>
      </c>
      <c r="AQ416">
        <f>IF(AND('Raw Data'!$D411&gt;24, 'Raw Data'!$E411&gt;24), 'Raw Data'!AR411, 0)</f>
        <v/>
      </c>
      <c r="AR416" s="2">
        <f>IF($A416, 1, 0)</f>
        <v/>
      </c>
      <c r="AS416">
        <f>IF(AQ416=0, 'Raw Data'!AS411, 0)</f>
        <v/>
      </c>
      <c r="AT416" s="2">
        <f>IF($A416, 1, 0)</f>
        <v/>
      </c>
      <c r="AU416">
        <f>IF(AND('Raw Data'!$D411&gt;29, 'Raw Data'!$E411&gt;29), 'Raw Data'!AT411, 0)</f>
        <v/>
      </c>
      <c r="AV416" s="2">
        <f>IF($A416, 1, 0)</f>
        <v/>
      </c>
      <c r="AW416">
        <f>IF(AU416=0, 'Raw Data'!AU411, 0)</f>
        <v/>
      </c>
      <c r="AX416" s="2">
        <f>IF($A416, 1, 0)</f>
        <v/>
      </c>
      <c r="AY416">
        <f>IF(ISNUMBER('Raw Data'!D411), IF(_xlfn.XLOOKUP(SMALL('Raw Data'!K411:N411, 1), K416:Q416, K416:Q416, 0)&gt;0, SMALL('Raw Data'!K411:N411, 1), 0), 0)</f>
        <v/>
      </c>
      <c r="AZ416" s="2">
        <f>IF($A416, 1, 0)</f>
        <v/>
      </c>
      <c r="BA416">
        <f>IF(ISNUMBER('Raw Data'!D411), IF(_xlfn.XLOOKUP(SMALL('Raw Data'!K411:N411, 2), K416:Q416, K416:Q416, 0)&gt;0, SMALL('Raw Data'!K411:N411, 2), 0), 0)</f>
        <v/>
      </c>
      <c r="BB416" s="2">
        <f>IF($A416, 1, 0)</f>
        <v/>
      </c>
      <c r="BC416">
        <f>IF(ISNUMBER('Raw Data'!D411), IF(_xlfn.XLOOKUP(SMALL('Raw Data'!K411:N411, 3), K416:Q416, K416:Q416, 0)&gt;0, SMALL('Raw Data'!K411:N411, 3), 0), 0)</f>
        <v/>
      </c>
      <c r="BD416" s="2">
        <f>IF($A416, 1, 0)</f>
        <v/>
      </c>
      <c r="BE416">
        <f>IF(ISNUMBER('Raw Data'!D411), IF(_xlfn.XLOOKUP(SMALL('Raw Data'!K411:N411, 4), K416:Q416, K416:Q416, 0)&gt;0, SMALL('Raw Data'!K411:N411, 4), 0), 0)</f>
        <v/>
      </c>
      <c r="BF416" s="2">
        <f>IF($A416, 1, 0)</f>
        <v/>
      </c>
      <c r="BG416">
        <f>IF(AND('Raw Data'!I411&lt;'Raw Data'!J411, 'Raw Data'!D411&gt;'Raw Data'!E411), 'Raw Data'!I411, IF(AND('Raw Data'!J411&lt;'Raw Data'!I411, 'Raw Data'!E411&gt;'Raw Data'!D411), 'Raw Data'!J411, 0))</f>
        <v/>
      </c>
      <c r="BH416">
        <f>IF(OR(AND('Raw Data'!I411&lt;'Raw Data'!J411, 'Raw Data'!I411&gt;BH$1), AND('Raw Data'!J411&lt;'Raw Data'!I411, 'Raw Data'!J411&gt;BH$1)), 1, 0)</f>
        <v/>
      </c>
      <c r="BI416">
        <f>IF(AND(BH416, ABS('Raw Data'!D411-'Raw Data'!E411)&lt;4), 'Raw Data'!Z411, 0)</f>
        <v/>
      </c>
      <c r="BJ416">
        <f>IF('Raw Data'!F411&gt;Analysis!BJ$1, 1, 0)</f>
        <v/>
      </c>
      <c r="BK416">
        <f>IF(BJ416, AQ416, 0)</f>
        <v/>
      </c>
      <c r="BL416">
        <f>IF(AND('Raw Data'!F411&lt;Analysis!BL$1, ISBLANK('Raw Data'!F411)=FALSE), 1, 0)</f>
        <v/>
      </c>
      <c r="BM416">
        <f>IF(BL416, AS416, 0)</f>
        <v/>
      </c>
      <c r="BN416">
        <f>IF(AND('Raw Data'!F411&lt;Analysis!BN$1, ISBLANK('Raw Data'!F411)=FALSE), 1, 0)</f>
        <v/>
      </c>
      <c r="BO416">
        <f>IF(BN416, AI416, 0)</f>
        <v/>
      </c>
    </row>
    <row r="417">
      <c r="A417" s="2">
        <f>'Raw Data'!A412</f>
        <v/>
      </c>
      <c r="B417" s="2">
        <f>IF(A417, 1, 0)</f>
        <v/>
      </c>
      <c r="C417">
        <f>IF('Raw Data'!D412&lt;'Raw Data'!E412, 'Raw Data'!J412, 0)</f>
        <v/>
      </c>
      <c r="D417" s="2">
        <f>IF(A417, 1, 0)</f>
        <v/>
      </c>
      <c r="E417">
        <f>IF('Raw Data'!D412&gt;'Raw Data'!E412, 'Raw Data'!I412, 0)</f>
        <v/>
      </c>
      <c r="F417" s="2">
        <f>IF('Raw Data'!F412&gt;0, 1, 0)</f>
        <v/>
      </c>
      <c r="G417">
        <f>IF(SUM('Raw Data'!D412:E412)&lt;'Raw Data'!F412, 'Raw Data'!H412, 0)</f>
        <v/>
      </c>
      <c r="H417">
        <f>IF('Raw Data'!F412&gt;0, 1, 0)</f>
        <v/>
      </c>
      <c r="I417">
        <f>IF(SUM('Raw Data'!D412:E412)&gt;'Raw Data'!F412, 'Raw Data'!G412, 0)</f>
        <v/>
      </c>
      <c r="J417" s="2">
        <f>IF($A417, 1, 0)</f>
        <v/>
      </c>
      <c r="K417">
        <f>IF(AND('Raw Data'!D412&gt;'Raw Data'!E412, ABS('Raw Data'!D412-'Raw Data'!E412)&lt;14), 'Raw Data'!K412, 0)</f>
        <v/>
      </c>
      <c r="L417" s="2">
        <f>IF($A417, 1, 0)</f>
        <v/>
      </c>
      <c r="M417">
        <f>IF(AND('Raw Data'!D412&gt;'Raw Data'!E412, ABS('Raw Data'!D412-'Raw Data'!E412)&gt;13), 'Raw Data'!L412, 0)</f>
        <v/>
      </c>
      <c r="N417" s="2">
        <f>IF($A417, 1, 0)</f>
        <v/>
      </c>
      <c r="O417">
        <f>IF(AND('Raw Data'!E412&gt;'Raw Data'!D412, ABS('Raw Data'!E412-'Raw Data'!D412)&lt;14), 'Raw Data'!M412, 0)</f>
        <v/>
      </c>
      <c r="P417" s="2">
        <f>IF($A417, 1, 0)</f>
        <v/>
      </c>
      <c r="Q417">
        <f>IF(AND('Raw Data'!E412&gt;'Raw Data'!D412, ABS('Raw Data'!E412-'Raw Data'!D412)&gt;13), 'Raw Data'!N412, 0)</f>
        <v/>
      </c>
      <c r="R417" s="2">
        <f>IF($A417, 1, 0)</f>
        <v/>
      </c>
      <c r="S417">
        <f>IF(AND('Raw Data'!D412&gt;'Raw Data'!E412, ABS('Raw Data'!E412-'Raw Data'!D412)&gt;7), 'Raw Data'!V412, 0)</f>
        <v/>
      </c>
      <c r="T417" s="2">
        <f>IF($A417, 1, 0)</f>
        <v/>
      </c>
      <c r="U417">
        <f>IF(ABS('Raw Data'!D412-'Raw Data'!E412)&lt;8, 'Raw Data'!W412, 0)</f>
        <v/>
      </c>
      <c r="V417" s="2">
        <f>IF($A417, 1, 0)</f>
        <v/>
      </c>
      <c r="W417">
        <f>IF(AND('Raw Data'!E412&gt;'Raw Data'!D412, ABS('Raw Data'!E412-'Raw Data'!D412)&gt;7), 'Raw Data'!X412, 0)</f>
        <v/>
      </c>
      <c r="X417" s="2">
        <f>IF($A417, 1, 0)</f>
        <v/>
      </c>
      <c r="Y417">
        <f>IF(AND('Raw Data'!D412&gt;'Raw Data'!E412, ABS('Raw Data'!E412-'Raw Data'!D412)&gt;3), 'Raw Data'!Y412, 0)</f>
        <v/>
      </c>
      <c r="Z417" s="2">
        <f>IF($A417, 1, 0)</f>
        <v/>
      </c>
      <c r="AA417">
        <f>IF(ABS('Raw Data'!D412-'Raw Data'!E412)&lt;4, 'Raw Data'!Z412, 0)</f>
        <v/>
      </c>
      <c r="AB417" s="2">
        <f>IF($A417, 1, 0)</f>
        <v/>
      </c>
      <c r="AC417">
        <f>IF(AND('Raw Data'!E412&gt;'Raw Data'!D412, ABS('Raw Data'!E412-'Raw Data'!D412)&gt;7), 'Raw Data'!AA412, 0)</f>
        <v/>
      </c>
      <c r="AD417" s="2">
        <f>IF($A417, 1, 0)</f>
        <v/>
      </c>
      <c r="AE417">
        <f>IF(AND('Raw Data'!D412&gt;9, 'Raw Data'!E412&gt;9), 'Raw Data'!AL412, 0)</f>
        <v/>
      </c>
      <c r="AF417" s="2">
        <f>IF($A417, 1, 0)</f>
        <v/>
      </c>
      <c r="AG417">
        <f>IF(AE417=0, 'Raw Data'!AM412, 0)</f>
        <v/>
      </c>
      <c r="AH417" s="2">
        <f>IF($A417, 1, 0)</f>
        <v/>
      </c>
      <c r="AI417">
        <f>IF(AND('Raw Data'!$D412&gt;14, 'Raw Data'!$E412&gt;14), 'Raw Data'!AN412, 0)</f>
        <v/>
      </c>
      <c r="AJ417" s="2">
        <f>IF($A417, 1, 0)</f>
        <v/>
      </c>
      <c r="AK417">
        <f>IF(AI417=0, 'Raw Data'!AO412, 0)</f>
        <v/>
      </c>
      <c r="AL417" s="2">
        <f>IF($A417, 1, 0)</f>
        <v/>
      </c>
      <c r="AM417">
        <f>IF(AND('Raw Data'!$D412&gt;19, 'Raw Data'!$E412&gt;19), 'Raw Data'!AP412, 0)</f>
        <v/>
      </c>
      <c r="AN417" s="2">
        <f>IF($A417, 1, 0)</f>
        <v/>
      </c>
      <c r="AO417">
        <f>IF(AM417=0, 'Raw Data'!AQ412, 0)</f>
        <v/>
      </c>
      <c r="AP417" s="2">
        <f>IF($A417, 1, 0)</f>
        <v/>
      </c>
      <c r="AQ417">
        <f>IF(AND('Raw Data'!$D412&gt;24, 'Raw Data'!$E412&gt;24), 'Raw Data'!AR412, 0)</f>
        <v/>
      </c>
      <c r="AR417" s="2">
        <f>IF($A417, 1, 0)</f>
        <v/>
      </c>
      <c r="AS417">
        <f>IF(AQ417=0, 'Raw Data'!AS412, 0)</f>
        <v/>
      </c>
      <c r="AT417" s="2">
        <f>IF($A417, 1, 0)</f>
        <v/>
      </c>
      <c r="AU417">
        <f>IF(AND('Raw Data'!$D412&gt;29, 'Raw Data'!$E412&gt;29), 'Raw Data'!AT412, 0)</f>
        <v/>
      </c>
      <c r="AV417" s="2">
        <f>IF($A417, 1, 0)</f>
        <v/>
      </c>
      <c r="AW417">
        <f>IF(AU417=0, 'Raw Data'!AU412, 0)</f>
        <v/>
      </c>
      <c r="AX417" s="2">
        <f>IF($A417, 1, 0)</f>
        <v/>
      </c>
      <c r="AY417">
        <f>IF(ISNUMBER('Raw Data'!D412), IF(_xlfn.XLOOKUP(SMALL('Raw Data'!K412:N412, 1), K417:Q417, K417:Q417, 0)&gt;0, SMALL('Raw Data'!K412:N412, 1), 0), 0)</f>
        <v/>
      </c>
      <c r="AZ417" s="2">
        <f>IF($A417, 1, 0)</f>
        <v/>
      </c>
      <c r="BA417">
        <f>IF(ISNUMBER('Raw Data'!D412), IF(_xlfn.XLOOKUP(SMALL('Raw Data'!K412:N412, 2), K417:Q417, K417:Q417, 0)&gt;0, SMALL('Raw Data'!K412:N412, 2), 0), 0)</f>
        <v/>
      </c>
      <c r="BB417" s="2">
        <f>IF($A417, 1, 0)</f>
        <v/>
      </c>
      <c r="BC417">
        <f>IF(ISNUMBER('Raw Data'!D412), IF(_xlfn.XLOOKUP(SMALL('Raw Data'!K412:N412, 3), K417:Q417, K417:Q417, 0)&gt;0, SMALL('Raw Data'!K412:N412, 3), 0), 0)</f>
        <v/>
      </c>
      <c r="BD417" s="2">
        <f>IF($A417, 1, 0)</f>
        <v/>
      </c>
      <c r="BE417">
        <f>IF(ISNUMBER('Raw Data'!D412), IF(_xlfn.XLOOKUP(SMALL('Raw Data'!K412:N412, 4), K417:Q417, K417:Q417, 0)&gt;0, SMALL('Raw Data'!K412:N412, 4), 0), 0)</f>
        <v/>
      </c>
      <c r="BF417" s="2">
        <f>IF($A417, 1, 0)</f>
        <v/>
      </c>
      <c r="BG417">
        <f>IF(AND('Raw Data'!I412&lt;'Raw Data'!J412, 'Raw Data'!D412&gt;'Raw Data'!E412), 'Raw Data'!I412, IF(AND('Raw Data'!J412&lt;'Raw Data'!I412, 'Raw Data'!E412&gt;'Raw Data'!D412), 'Raw Data'!J412, 0))</f>
        <v/>
      </c>
      <c r="BH417">
        <f>IF(OR(AND('Raw Data'!I412&lt;'Raw Data'!J412, 'Raw Data'!I412&gt;BH$1), AND('Raw Data'!J412&lt;'Raw Data'!I412, 'Raw Data'!J412&gt;BH$1)), 1, 0)</f>
        <v/>
      </c>
      <c r="BI417">
        <f>IF(AND(BH417, ABS('Raw Data'!D412-'Raw Data'!E412)&lt;4), 'Raw Data'!Z412, 0)</f>
        <v/>
      </c>
      <c r="BJ417">
        <f>IF('Raw Data'!F412&gt;Analysis!BJ$1, 1, 0)</f>
        <v/>
      </c>
      <c r="BK417">
        <f>IF(BJ417, AQ417, 0)</f>
        <v/>
      </c>
      <c r="BL417">
        <f>IF(AND('Raw Data'!F412&lt;Analysis!BL$1, ISBLANK('Raw Data'!F412)=FALSE), 1, 0)</f>
        <v/>
      </c>
      <c r="BM417">
        <f>IF(BL417, AS417, 0)</f>
        <v/>
      </c>
      <c r="BN417">
        <f>IF(AND('Raw Data'!F412&lt;Analysis!BN$1, ISBLANK('Raw Data'!F412)=FALSE), 1, 0)</f>
        <v/>
      </c>
      <c r="BO417">
        <f>IF(BN417, AI417, 0)</f>
        <v/>
      </c>
    </row>
    <row r="418">
      <c r="A418" s="2">
        <f>'Raw Data'!A413</f>
        <v/>
      </c>
      <c r="B418" s="2">
        <f>IF(A418, 1, 0)</f>
        <v/>
      </c>
      <c r="C418">
        <f>IF('Raw Data'!D413&lt;'Raw Data'!E413, 'Raw Data'!J413, 0)</f>
        <v/>
      </c>
      <c r="D418" s="2">
        <f>IF(A418, 1, 0)</f>
        <v/>
      </c>
      <c r="E418">
        <f>IF('Raw Data'!D413&gt;'Raw Data'!E413, 'Raw Data'!I413, 0)</f>
        <v/>
      </c>
      <c r="F418" s="2">
        <f>IF('Raw Data'!F413&gt;0, 1, 0)</f>
        <v/>
      </c>
      <c r="G418">
        <f>IF(SUM('Raw Data'!D413:E413)&lt;'Raw Data'!F413, 'Raw Data'!H413, 0)</f>
        <v/>
      </c>
      <c r="H418">
        <f>IF('Raw Data'!F413&gt;0, 1, 0)</f>
        <v/>
      </c>
      <c r="I418">
        <f>IF(SUM('Raw Data'!D413:E413)&gt;'Raw Data'!F413, 'Raw Data'!G413, 0)</f>
        <v/>
      </c>
      <c r="J418" s="2">
        <f>IF($A418, 1, 0)</f>
        <v/>
      </c>
      <c r="K418">
        <f>IF(AND('Raw Data'!D413&gt;'Raw Data'!E413, ABS('Raw Data'!D413-'Raw Data'!E413)&lt;14), 'Raw Data'!K413, 0)</f>
        <v/>
      </c>
      <c r="L418" s="2">
        <f>IF($A418, 1, 0)</f>
        <v/>
      </c>
      <c r="M418">
        <f>IF(AND('Raw Data'!D413&gt;'Raw Data'!E413, ABS('Raw Data'!D413-'Raw Data'!E413)&gt;13), 'Raw Data'!L413, 0)</f>
        <v/>
      </c>
      <c r="N418" s="2">
        <f>IF($A418, 1, 0)</f>
        <v/>
      </c>
      <c r="O418">
        <f>IF(AND('Raw Data'!E413&gt;'Raw Data'!D413, ABS('Raw Data'!E413-'Raw Data'!D413)&lt;14), 'Raw Data'!M413, 0)</f>
        <v/>
      </c>
      <c r="P418" s="2">
        <f>IF($A418, 1, 0)</f>
        <v/>
      </c>
      <c r="Q418">
        <f>IF(AND('Raw Data'!E413&gt;'Raw Data'!D413, ABS('Raw Data'!E413-'Raw Data'!D413)&gt;13), 'Raw Data'!N413, 0)</f>
        <v/>
      </c>
      <c r="R418" s="2">
        <f>IF($A418, 1, 0)</f>
        <v/>
      </c>
      <c r="S418">
        <f>IF(AND('Raw Data'!D413&gt;'Raw Data'!E413, ABS('Raw Data'!E413-'Raw Data'!D413)&gt;7), 'Raw Data'!V413, 0)</f>
        <v/>
      </c>
      <c r="T418" s="2">
        <f>IF($A418, 1, 0)</f>
        <v/>
      </c>
      <c r="U418">
        <f>IF(ABS('Raw Data'!D413-'Raw Data'!E413)&lt;8, 'Raw Data'!W413, 0)</f>
        <v/>
      </c>
      <c r="V418" s="2">
        <f>IF($A418, 1, 0)</f>
        <v/>
      </c>
      <c r="W418">
        <f>IF(AND('Raw Data'!E413&gt;'Raw Data'!D413, ABS('Raw Data'!E413-'Raw Data'!D413)&gt;7), 'Raw Data'!X413, 0)</f>
        <v/>
      </c>
      <c r="X418" s="2">
        <f>IF($A418, 1, 0)</f>
        <v/>
      </c>
      <c r="Y418">
        <f>IF(AND('Raw Data'!D413&gt;'Raw Data'!E413, ABS('Raw Data'!E413-'Raw Data'!D413)&gt;3), 'Raw Data'!Y413, 0)</f>
        <v/>
      </c>
      <c r="Z418" s="2">
        <f>IF($A418, 1, 0)</f>
        <v/>
      </c>
      <c r="AA418">
        <f>IF(ABS('Raw Data'!D413-'Raw Data'!E413)&lt;4, 'Raw Data'!Z413, 0)</f>
        <v/>
      </c>
      <c r="AB418" s="2">
        <f>IF($A418, 1, 0)</f>
        <v/>
      </c>
      <c r="AC418">
        <f>IF(AND('Raw Data'!E413&gt;'Raw Data'!D413, ABS('Raw Data'!E413-'Raw Data'!D413)&gt;7), 'Raw Data'!AA413, 0)</f>
        <v/>
      </c>
      <c r="AD418" s="2">
        <f>IF($A418, 1, 0)</f>
        <v/>
      </c>
      <c r="AE418">
        <f>IF(AND('Raw Data'!D413&gt;9, 'Raw Data'!E413&gt;9), 'Raw Data'!AL413, 0)</f>
        <v/>
      </c>
      <c r="AF418" s="2">
        <f>IF($A418, 1, 0)</f>
        <v/>
      </c>
      <c r="AG418">
        <f>IF(AE418=0, 'Raw Data'!AM413, 0)</f>
        <v/>
      </c>
      <c r="AH418" s="2">
        <f>IF($A418, 1, 0)</f>
        <v/>
      </c>
      <c r="AI418">
        <f>IF(AND('Raw Data'!$D413&gt;14, 'Raw Data'!$E413&gt;14), 'Raw Data'!AN413, 0)</f>
        <v/>
      </c>
      <c r="AJ418" s="2">
        <f>IF($A418, 1, 0)</f>
        <v/>
      </c>
      <c r="AK418">
        <f>IF(AI418=0, 'Raw Data'!AO413, 0)</f>
        <v/>
      </c>
      <c r="AL418" s="2">
        <f>IF($A418, 1, 0)</f>
        <v/>
      </c>
      <c r="AM418">
        <f>IF(AND('Raw Data'!$D413&gt;19, 'Raw Data'!$E413&gt;19), 'Raw Data'!AP413, 0)</f>
        <v/>
      </c>
      <c r="AN418" s="2">
        <f>IF($A418, 1, 0)</f>
        <v/>
      </c>
      <c r="AO418">
        <f>IF(AM418=0, 'Raw Data'!AQ413, 0)</f>
        <v/>
      </c>
      <c r="AP418" s="2">
        <f>IF($A418, 1, 0)</f>
        <v/>
      </c>
      <c r="AQ418">
        <f>IF(AND('Raw Data'!$D413&gt;24, 'Raw Data'!$E413&gt;24), 'Raw Data'!AR413, 0)</f>
        <v/>
      </c>
      <c r="AR418" s="2">
        <f>IF($A418, 1, 0)</f>
        <v/>
      </c>
      <c r="AS418">
        <f>IF(AQ418=0, 'Raw Data'!AS413, 0)</f>
        <v/>
      </c>
      <c r="AT418" s="2">
        <f>IF($A418, 1, 0)</f>
        <v/>
      </c>
      <c r="AU418">
        <f>IF(AND('Raw Data'!$D413&gt;29, 'Raw Data'!$E413&gt;29), 'Raw Data'!AT413, 0)</f>
        <v/>
      </c>
      <c r="AV418" s="2">
        <f>IF($A418, 1, 0)</f>
        <v/>
      </c>
      <c r="AW418">
        <f>IF(AU418=0, 'Raw Data'!AU413, 0)</f>
        <v/>
      </c>
      <c r="AX418" s="2">
        <f>IF($A418, 1, 0)</f>
        <v/>
      </c>
      <c r="AY418">
        <f>IF(ISNUMBER('Raw Data'!D413), IF(_xlfn.XLOOKUP(SMALL('Raw Data'!K413:N413, 1), K418:Q418, K418:Q418, 0)&gt;0, SMALL('Raw Data'!K413:N413, 1), 0), 0)</f>
        <v/>
      </c>
      <c r="AZ418" s="2">
        <f>IF($A418, 1, 0)</f>
        <v/>
      </c>
      <c r="BA418">
        <f>IF(ISNUMBER('Raw Data'!D413), IF(_xlfn.XLOOKUP(SMALL('Raw Data'!K413:N413, 2), K418:Q418, K418:Q418, 0)&gt;0, SMALL('Raw Data'!K413:N413, 2), 0), 0)</f>
        <v/>
      </c>
      <c r="BB418" s="2">
        <f>IF($A418, 1, 0)</f>
        <v/>
      </c>
      <c r="BC418">
        <f>IF(ISNUMBER('Raw Data'!D413), IF(_xlfn.XLOOKUP(SMALL('Raw Data'!K413:N413, 3), K418:Q418, K418:Q418, 0)&gt;0, SMALL('Raw Data'!K413:N413, 3), 0), 0)</f>
        <v/>
      </c>
      <c r="BD418" s="2">
        <f>IF($A418, 1, 0)</f>
        <v/>
      </c>
      <c r="BE418">
        <f>IF(ISNUMBER('Raw Data'!D413), IF(_xlfn.XLOOKUP(SMALL('Raw Data'!K413:N413, 4), K418:Q418, K418:Q418, 0)&gt;0, SMALL('Raw Data'!K413:N413, 4), 0), 0)</f>
        <v/>
      </c>
      <c r="BF418" s="2">
        <f>IF($A418, 1, 0)</f>
        <v/>
      </c>
      <c r="BG418">
        <f>IF(AND('Raw Data'!I413&lt;'Raw Data'!J413, 'Raw Data'!D413&gt;'Raw Data'!E413), 'Raw Data'!I413, IF(AND('Raw Data'!J413&lt;'Raw Data'!I413, 'Raw Data'!E413&gt;'Raw Data'!D413), 'Raw Data'!J413, 0))</f>
        <v/>
      </c>
      <c r="BH418">
        <f>IF(OR(AND('Raw Data'!I413&lt;'Raw Data'!J413, 'Raw Data'!I413&gt;BH$1), AND('Raw Data'!J413&lt;'Raw Data'!I413, 'Raw Data'!J413&gt;BH$1)), 1, 0)</f>
        <v/>
      </c>
      <c r="BI418">
        <f>IF(AND(BH418, ABS('Raw Data'!D413-'Raw Data'!E413)&lt;4), 'Raw Data'!Z413, 0)</f>
        <v/>
      </c>
      <c r="BJ418">
        <f>IF('Raw Data'!F413&gt;Analysis!BJ$1, 1, 0)</f>
        <v/>
      </c>
      <c r="BK418">
        <f>IF(BJ418, AQ418, 0)</f>
        <v/>
      </c>
      <c r="BL418">
        <f>IF(AND('Raw Data'!F413&lt;Analysis!BL$1, ISBLANK('Raw Data'!F413)=FALSE), 1, 0)</f>
        <v/>
      </c>
      <c r="BM418">
        <f>IF(BL418, AS418, 0)</f>
        <v/>
      </c>
      <c r="BN418">
        <f>IF(AND('Raw Data'!F413&lt;Analysis!BN$1, ISBLANK('Raw Data'!F413)=FALSE), 1, 0)</f>
        <v/>
      </c>
      <c r="BO418">
        <f>IF(BN418, AI418, 0)</f>
        <v/>
      </c>
    </row>
    <row r="419">
      <c r="A419" s="2">
        <f>'Raw Data'!A414</f>
        <v/>
      </c>
      <c r="B419" s="2">
        <f>IF(A419, 1, 0)</f>
        <v/>
      </c>
      <c r="C419">
        <f>IF('Raw Data'!D414&lt;'Raw Data'!E414, 'Raw Data'!J414, 0)</f>
        <v/>
      </c>
      <c r="D419" s="2">
        <f>IF(A419, 1, 0)</f>
        <v/>
      </c>
      <c r="E419">
        <f>IF('Raw Data'!D414&gt;'Raw Data'!E414, 'Raw Data'!I414, 0)</f>
        <v/>
      </c>
      <c r="F419" s="2">
        <f>IF('Raw Data'!F414&gt;0, 1, 0)</f>
        <v/>
      </c>
      <c r="G419">
        <f>IF(SUM('Raw Data'!D414:E414)&lt;'Raw Data'!F414, 'Raw Data'!H414, 0)</f>
        <v/>
      </c>
      <c r="H419">
        <f>IF('Raw Data'!F414&gt;0, 1, 0)</f>
        <v/>
      </c>
      <c r="I419">
        <f>IF(SUM('Raw Data'!D414:E414)&gt;'Raw Data'!F414, 'Raw Data'!G414, 0)</f>
        <v/>
      </c>
      <c r="J419" s="2">
        <f>IF($A419, 1, 0)</f>
        <v/>
      </c>
      <c r="K419">
        <f>IF(AND('Raw Data'!D414&gt;'Raw Data'!E414, ABS('Raw Data'!D414-'Raw Data'!E414)&lt;14), 'Raw Data'!K414, 0)</f>
        <v/>
      </c>
      <c r="L419" s="2">
        <f>IF($A419, 1, 0)</f>
        <v/>
      </c>
      <c r="M419">
        <f>IF(AND('Raw Data'!D414&gt;'Raw Data'!E414, ABS('Raw Data'!D414-'Raw Data'!E414)&gt;13), 'Raw Data'!L414, 0)</f>
        <v/>
      </c>
      <c r="N419" s="2">
        <f>IF($A419, 1, 0)</f>
        <v/>
      </c>
      <c r="O419">
        <f>IF(AND('Raw Data'!E414&gt;'Raw Data'!D414, ABS('Raw Data'!E414-'Raw Data'!D414)&lt;14), 'Raw Data'!M414, 0)</f>
        <v/>
      </c>
      <c r="P419" s="2">
        <f>IF($A419, 1, 0)</f>
        <v/>
      </c>
      <c r="Q419">
        <f>IF(AND('Raw Data'!E414&gt;'Raw Data'!D414, ABS('Raw Data'!E414-'Raw Data'!D414)&gt;13), 'Raw Data'!N414, 0)</f>
        <v/>
      </c>
      <c r="R419" s="2">
        <f>IF($A419, 1, 0)</f>
        <v/>
      </c>
      <c r="S419">
        <f>IF(AND('Raw Data'!D414&gt;'Raw Data'!E414, ABS('Raw Data'!E414-'Raw Data'!D414)&gt;7), 'Raw Data'!V414, 0)</f>
        <v/>
      </c>
      <c r="T419" s="2">
        <f>IF($A419, 1, 0)</f>
        <v/>
      </c>
      <c r="U419">
        <f>IF(ABS('Raw Data'!D414-'Raw Data'!E414)&lt;8, 'Raw Data'!W414, 0)</f>
        <v/>
      </c>
      <c r="V419" s="2">
        <f>IF($A419, 1, 0)</f>
        <v/>
      </c>
      <c r="W419">
        <f>IF(AND('Raw Data'!E414&gt;'Raw Data'!D414, ABS('Raw Data'!E414-'Raw Data'!D414)&gt;7), 'Raw Data'!X414, 0)</f>
        <v/>
      </c>
      <c r="X419" s="2">
        <f>IF($A419, 1, 0)</f>
        <v/>
      </c>
      <c r="Y419">
        <f>IF(AND('Raw Data'!D414&gt;'Raw Data'!E414, ABS('Raw Data'!E414-'Raw Data'!D414)&gt;3), 'Raw Data'!Y414, 0)</f>
        <v/>
      </c>
      <c r="Z419" s="2">
        <f>IF($A419, 1, 0)</f>
        <v/>
      </c>
      <c r="AA419">
        <f>IF(ABS('Raw Data'!D414-'Raw Data'!E414)&lt;4, 'Raw Data'!Z414, 0)</f>
        <v/>
      </c>
      <c r="AB419" s="2">
        <f>IF($A419, 1, 0)</f>
        <v/>
      </c>
      <c r="AC419">
        <f>IF(AND('Raw Data'!E414&gt;'Raw Data'!D414, ABS('Raw Data'!E414-'Raw Data'!D414)&gt;7), 'Raw Data'!AA414, 0)</f>
        <v/>
      </c>
      <c r="AD419" s="2">
        <f>IF($A419, 1, 0)</f>
        <v/>
      </c>
      <c r="AE419">
        <f>IF(AND('Raw Data'!D414&gt;9, 'Raw Data'!E414&gt;9), 'Raw Data'!AL414, 0)</f>
        <v/>
      </c>
      <c r="AF419" s="2">
        <f>IF($A419, 1, 0)</f>
        <v/>
      </c>
      <c r="AG419">
        <f>IF(AE419=0, 'Raw Data'!AM414, 0)</f>
        <v/>
      </c>
      <c r="AH419" s="2">
        <f>IF($A419, 1, 0)</f>
        <v/>
      </c>
      <c r="AI419">
        <f>IF(AND('Raw Data'!$D414&gt;14, 'Raw Data'!$E414&gt;14), 'Raw Data'!AN414, 0)</f>
        <v/>
      </c>
      <c r="AJ419" s="2">
        <f>IF($A419, 1, 0)</f>
        <v/>
      </c>
      <c r="AK419">
        <f>IF(AI419=0, 'Raw Data'!AO414, 0)</f>
        <v/>
      </c>
      <c r="AL419" s="2">
        <f>IF($A419, 1, 0)</f>
        <v/>
      </c>
      <c r="AM419">
        <f>IF(AND('Raw Data'!$D414&gt;19, 'Raw Data'!$E414&gt;19), 'Raw Data'!AP414, 0)</f>
        <v/>
      </c>
      <c r="AN419" s="2">
        <f>IF($A419, 1, 0)</f>
        <v/>
      </c>
      <c r="AO419">
        <f>IF(AM419=0, 'Raw Data'!AQ414, 0)</f>
        <v/>
      </c>
      <c r="AP419" s="2">
        <f>IF($A419, 1, 0)</f>
        <v/>
      </c>
      <c r="AQ419">
        <f>IF(AND('Raw Data'!$D414&gt;24, 'Raw Data'!$E414&gt;24), 'Raw Data'!AR414, 0)</f>
        <v/>
      </c>
      <c r="AR419" s="2">
        <f>IF($A419, 1, 0)</f>
        <v/>
      </c>
      <c r="AS419">
        <f>IF(AQ419=0, 'Raw Data'!AS414, 0)</f>
        <v/>
      </c>
      <c r="AT419" s="2">
        <f>IF($A419, 1, 0)</f>
        <v/>
      </c>
      <c r="AU419">
        <f>IF(AND('Raw Data'!$D414&gt;29, 'Raw Data'!$E414&gt;29), 'Raw Data'!AT414, 0)</f>
        <v/>
      </c>
      <c r="AV419" s="2">
        <f>IF($A419, 1, 0)</f>
        <v/>
      </c>
      <c r="AW419">
        <f>IF(AU419=0, 'Raw Data'!AU414, 0)</f>
        <v/>
      </c>
      <c r="AX419" s="2">
        <f>IF($A419, 1, 0)</f>
        <v/>
      </c>
      <c r="AY419">
        <f>IF(ISNUMBER('Raw Data'!D414), IF(_xlfn.XLOOKUP(SMALL('Raw Data'!K414:N414, 1), K419:Q419, K419:Q419, 0)&gt;0, SMALL('Raw Data'!K414:N414, 1), 0), 0)</f>
        <v/>
      </c>
      <c r="AZ419" s="2">
        <f>IF($A419, 1, 0)</f>
        <v/>
      </c>
      <c r="BA419">
        <f>IF(ISNUMBER('Raw Data'!D414), IF(_xlfn.XLOOKUP(SMALL('Raw Data'!K414:N414, 2), K419:Q419, K419:Q419, 0)&gt;0, SMALL('Raw Data'!K414:N414, 2), 0), 0)</f>
        <v/>
      </c>
      <c r="BB419" s="2">
        <f>IF($A419, 1, 0)</f>
        <v/>
      </c>
      <c r="BC419">
        <f>IF(ISNUMBER('Raw Data'!D414), IF(_xlfn.XLOOKUP(SMALL('Raw Data'!K414:N414, 3), K419:Q419, K419:Q419, 0)&gt;0, SMALL('Raw Data'!K414:N414, 3), 0), 0)</f>
        <v/>
      </c>
      <c r="BD419" s="2">
        <f>IF($A419, 1, 0)</f>
        <v/>
      </c>
      <c r="BE419">
        <f>IF(ISNUMBER('Raw Data'!D414), IF(_xlfn.XLOOKUP(SMALL('Raw Data'!K414:N414, 4), K419:Q419, K419:Q419, 0)&gt;0, SMALL('Raw Data'!K414:N414, 4), 0), 0)</f>
        <v/>
      </c>
      <c r="BF419" s="2">
        <f>IF($A419, 1, 0)</f>
        <v/>
      </c>
      <c r="BG419">
        <f>IF(AND('Raw Data'!I414&lt;'Raw Data'!J414, 'Raw Data'!D414&gt;'Raw Data'!E414), 'Raw Data'!I414, IF(AND('Raw Data'!J414&lt;'Raw Data'!I414, 'Raw Data'!E414&gt;'Raw Data'!D414), 'Raw Data'!J414, 0))</f>
        <v/>
      </c>
      <c r="BH419">
        <f>IF(OR(AND('Raw Data'!I414&lt;'Raw Data'!J414, 'Raw Data'!I414&gt;BH$1), AND('Raw Data'!J414&lt;'Raw Data'!I414, 'Raw Data'!J414&gt;BH$1)), 1, 0)</f>
        <v/>
      </c>
      <c r="BI419">
        <f>IF(AND(BH419, ABS('Raw Data'!D414-'Raw Data'!E414)&lt;4), 'Raw Data'!Z414, 0)</f>
        <v/>
      </c>
      <c r="BJ419">
        <f>IF('Raw Data'!F414&gt;Analysis!BJ$1, 1, 0)</f>
        <v/>
      </c>
      <c r="BK419">
        <f>IF(BJ419, AQ419, 0)</f>
        <v/>
      </c>
      <c r="BL419">
        <f>IF(AND('Raw Data'!F414&lt;Analysis!BL$1, ISBLANK('Raw Data'!F414)=FALSE), 1, 0)</f>
        <v/>
      </c>
      <c r="BM419">
        <f>IF(BL419, AS419, 0)</f>
        <v/>
      </c>
      <c r="BN419">
        <f>IF(AND('Raw Data'!F414&lt;Analysis!BN$1, ISBLANK('Raw Data'!F414)=FALSE), 1, 0)</f>
        <v/>
      </c>
      <c r="BO419">
        <f>IF(BN419, AI419, 0)</f>
        <v/>
      </c>
    </row>
    <row r="420">
      <c r="A420" s="2">
        <f>'Raw Data'!A415</f>
        <v/>
      </c>
      <c r="B420" s="2">
        <f>IF(A420, 1, 0)</f>
        <v/>
      </c>
      <c r="C420">
        <f>IF('Raw Data'!D415&lt;'Raw Data'!E415, 'Raw Data'!J415, 0)</f>
        <v/>
      </c>
      <c r="D420" s="2">
        <f>IF(A420, 1, 0)</f>
        <v/>
      </c>
      <c r="E420">
        <f>IF('Raw Data'!D415&gt;'Raw Data'!E415, 'Raw Data'!I415, 0)</f>
        <v/>
      </c>
      <c r="F420" s="2">
        <f>IF('Raw Data'!F415&gt;0, 1, 0)</f>
        <v/>
      </c>
      <c r="G420">
        <f>IF(SUM('Raw Data'!D415:E415)&lt;'Raw Data'!F415, 'Raw Data'!H415, 0)</f>
        <v/>
      </c>
      <c r="H420">
        <f>IF('Raw Data'!F415&gt;0, 1, 0)</f>
        <v/>
      </c>
      <c r="I420">
        <f>IF(SUM('Raw Data'!D415:E415)&gt;'Raw Data'!F415, 'Raw Data'!G415, 0)</f>
        <v/>
      </c>
      <c r="J420" s="2">
        <f>IF($A420, 1, 0)</f>
        <v/>
      </c>
      <c r="K420">
        <f>IF(AND('Raw Data'!D415&gt;'Raw Data'!E415, ABS('Raw Data'!D415-'Raw Data'!E415)&lt;14), 'Raw Data'!K415, 0)</f>
        <v/>
      </c>
      <c r="L420" s="2">
        <f>IF($A420, 1, 0)</f>
        <v/>
      </c>
      <c r="M420">
        <f>IF(AND('Raw Data'!D415&gt;'Raw Data'!E415, ABS('Raw Data'!D415-'Raw Data'!E415)&gt;13), 'Raw Data'!L415, 0)</f>
        <v/>
      </c>
      <c r="N420" s="2">
        <f>IF($A420, 1, 0)</f>
        <v/>
      </c>
      <c r="O420">
        <f>IF(AND('Raw Data'!E415&gt;'Raw Data'!D415, ABS('Raw Data'!E415-'Raw Data'!D415)&lt;14), 'Raw Data'!M415, 0)</f>
        <v/>
      </c>
      <c r="P420" s="2">
        <f>IF($A420, 1, 0)</f>
        <v/>
      </c>
      <c r="Q420">
        <f>IF(AND('Raw Data'!E415&gt;'Raw Data'!D415, ABS('Raw Data'!E415-'Raw Data'!D415)&gt;13), 'Raw Data'!N415, 0)</f>
        <v/>
      </c>
      <c r="R420" s="2">
        <f>IF($A420, 1, 0)</f>
        <v/>
      </c>
      <c r="S420">
        <f>IF(AND('Raw Data'!D415&gt;'Raw Data'!E415, ABS('Raw Data'!E415-'Raw Data'!D415)&gt;7), 'Raw Data'!V415, 0)</f>
        <v/>
      </c>
      <c r="T420" s="2">
        <f>IF($A420, 1, 0)</f>
        <v/>
      </c>
      <c r="U420">
        <f>IF(ABS('Raw Data'!D415-'Raw Data'!E415)&lt;8, 'Raw Data'!W415, 0)</f>
        <v/>
      </c>
      <c r="V420" s="2">
        <f>IF($A420, 1, 0)</f>
        <v/>
      </c>
      <c r="W420">
        <f>IF(AND('Raw Data'!E415&gt;'Raw Data'!D415, ABS('Raw Data'!E415-'Raw Data'!D415)&gt;7), 'Raw Data'!X415, 0)</f>
        <v/>
      </c>
      <c r="X420" s="2">
        <f>IF($A420, 1, 0)</f>
        <v/>
      </c>
      <c r="Y420">
        <f>IF(AND('Raw Data'!D415&gt;'Raw Data'!E415, ABS('Raw Data'!E415-'Raw Data'!D415)&gt;3), 'Raw Data'!Y415, 0)</f>
        <v/>
      </c>
      <c r="Z420" s="2">
        <f>IF($A420, 1, 0)</f>
        <v/>
      </c>
      <c r="AA420">
        <f>IF(ABS('Raw Data'!D415-'Raw Data'!E415)&lt;4, 'Raw Data'!Z415, 0)</f>
        <v/>
      </c>
      <c r="AB420" s="2">
        <f>IF($A420, 1, 0)</f>
        <v/>
      </c>
      <c r="AC420">
        <f>IF(AND('Raw Data'!E415&gt;'Raw Data'!D415, ABS('Raw Data'!E415-'Raw Data'!D415)&gt;7), 'Raw Data'!AA415, 0)</f>
        <v/>
      </c>
      <c r="AD420" s="2">
        <f>IF($A420, 1, 0)</f>
        <v/>
      </c>
      <c r="AE420">
        <f>IF(AND('Raw Data'!D415&gt;9, 'Raw Data'!E415&gt;9), 'Raw Data'!AL415, 0)</f>
        <v/>
      </c>
      <c r="AF420" s="2">
        <f>IF($A420, 1, 0)</f>
        <v/>
      </c>
      <c r="AG420">
        <f>IF(AE420=0, 'Raw Data'!AM415, 0)</f>
        <v/>
      </c>
      <c r="AH420" s="2">
        <f>IF($A420, 1, 0)</f>
        <v/>
      </c>
      <c r="AI420">
        <f>IF(AND('Raw Data'!$D415&gt;14, 'Raw Data'!$E415&gt;14), 'Raw Data'!AN415, 0)</f>
        <v/>
      </c>
      <c r="AJ420" s="2">
        <f>IF($A420, 1, 0)</f>
        <v/>
      </c>
      <c r="AK420">
        <f>IF(AI420=0, 'Raw Data'!AO415, 0)</f>
        <v/>
      </c>
      <c r="AL420" s="2">
        <f>IF($A420, 1, 0)</f>
        <v/>
      </c>
      <c r="AM420">
        <f>IF(AND('Raw Data'!$D415&gt;19, 'Raw Data'!$E415&gt;19), 'Raw Data'!AP415, 0)</f>
        <v/>
      </c>
      <c r="AN420" s="2">
        <f>IF($A420, 1, 0)</f>
        <v/>
      </c>
      <c r="AO420">
        <f>IF(AM420=0, 'Raw Data'!AQ415, 0)</f>
        <v/>
      </c>
      <c r="AP420" s="2">
        <f>IF($A420, 1, 0)</f>
        <v/>
      </c>
      <c r="AQ420">
        <f>IF(AND('Raw Data'!$D415&gt;24, 'Raw Data'!$E415&gt;24), 'Raw Data'!AR415, 0)</f>
        <v/>
      </c>
      <c r="AR420" s="2">
        <f>IF($A420, 1, 0)</f>
        <v/>
      </c>
      <c r="AS420">
        <f>IF(AQ420=0, 'Raw Data'!AS415, 0)</f>
        <v/>
      </c>
      <c r="AT420" s="2">
        <f>IF($A420, 1, 0)</f>
        <v/>
      </c>
      <c r="AU420">
        <f>IF(AND('Raw Data'!$D415&gt;29, 'Raw Data'!$E415&gt;29), 'Raw Data'!AT415, 0)</f>
        <v/>
      </c>
      <c r="AV420" s="2">
        <f>IF($A420, 1, 0)</f>
        <v/>
      </c>
      <c r="AW420">
        <f>IF(AU420=0, 'Raw Data'!AU415, 0)</f>
        <v/>
      </c>
      <c r="AX420" s="2">
        <f>IF($A420, 1, 0)</f>
        <v/>
      </c>
      <c r="AY420">
        <f>IF(ISNUMBER('Raw Data'!D415), IF(_xlfn.XLOOKUP(SMALL('Raw Data'!K415:N415, 1), K420:Q420, K420:Q420, 0)&gt;0, SMALL('Raw Data'!K415:N415, 1), 0), 0)</f>
        <v/>
      </c>
      <c r="AZ420" s="2">
        <f>IF($A420, 1, 0)</f>
        <v/>
      </c>
      <c r="BA420">
        <f>IF(ISNUMBER('Raw Data'!D415), IF(_xlfn.XLOOKUP(SMALL('Raw Data'!K415:N415, 2), K420:Q420, K420:Q420, 0)&gt;0, SMALL('Raw Data'!K415:N415, 2), 0), 0)</f>
        <v/>
      </c>
      <c r="BB420" s="2">
        <f>IF($A420, 1, 0)</f>
        <v/>
      </c>
      <c r="BC420">
        <f>IF(ISNUMBER('Raw Data'!D415), IF(_xlfn.XLOOKUP(SMALL('Raw Data'!K415:N415, 3), K420:Q420, K420:Q420, 0)&gt;0, SMALL('Raw Data'!K415:N415, 3), 0), 0)</f>
        <v/>
      </c>
      <c r="BD420" s="2">
        <f>IF($A420, 1, 0)</f>
        <v/>
      </c>
      <c r="BE420">
        <f>IF(ISNUMBER('Raw Data'!D415), IF(_xlfn.XLOOKUP(SMALL('Raw Data'!K415:N415, 4), K420:Q420, K420:Q420, 0)&gt;0, SMALL('Raw Data'!K415:N415, 4), 0), 0)</f>
        <v/>
      </c>
      <c r="BF420" s="2">
        <f>IF($A420, 1, 0)</f>
        <v/>
      </c>
      <c r="BG420">
        <f>IF(AND('Raw Data'!I415&lt;'Raw Data'!J415, 'Raw Data'!D415&gt;'Raw Data'!E415), 'Raw Data'!I415, IF(AND('Raw Data'!J415&lt;'Raw Data'!I415, 'Raw Data'!E415&gt;'Raw Data'!D415), 'Raw Data'!J415, 0))</f>
        <v/>
      </c>
      <c r="BH420">
        <f>IF(OR(AND('Raw Data'!I415&lt;'Raw Data'!J415, 'Raw Data'!I415&gt;BH$1), AND('Raw Data'!J415&lt;'Raw Data'!I415, 'Raw Data'!J415&gt;BH$1)), 1, 0)</f>
        <v/>
      </c>
      <c r="BI420">
        <f>IF(AND(BH420, ABS('Raw Data'!D415-'Raw Data'!E415)&lt;4), 'Raw Data'!Z415, 0)</f>
        <v/>
      </c>
      <c r="BJ420">
        <f>IF('Raw Data'!F415&gt;Analysis!BJ$1, 1, 0)</f>
        <v/>
      </c>
      <c r="BK420">
        <f>IF(BJ420, AQ420, 0)</f>
        <v/>
      </c>
      <c r="BL420">
        <f>IF(AND('Raw Data'!F415&lt;Analysis!BL$1, ISBLANK('Raw Data'!F415)=FALSE), 1, 0)</f>
        <v/>
      </c>
      <c r="BM420">
        <f>IF(BL420, AS420, 0)</f>
        <v/>
      </c>
      <c r="BN420">
        <f>IF(AND('Raw Data'!F415&lt;Analysis!BN$1, ISBLANK('Raw Data'!F415)=FALSE), 1, 0)</f>
        <v/>
      </c>
      <c r="BO420">
        <f>IF(BN420, AI420, 0)</f>
        <v/>
      </c>
    </row>
    <row r="421">
      <c r="A421" s="2">
        <f>'Raw Data'!A416</f>
        <v/>
      </c>
      <c r="B421" s="2">
        <f>IF(A421, 1, 0)</f>
        <v/>
      </c>
      <c r="C421">
        <f>IF('Raw Data'!D416&lt;'Raw Data'!E416, 'Raw Data'!J416, 0)</f>
        <v/>
      </c>
      <c r="D421" s="2">
        <f>IF(A421, 1, 0)</f>
        <v/>
      </c>
      <c r="E421">
        <f>IF('Raw Data'!D416&gt;'Raw Data'!E416, 'Raw Data'!I416, 0)</f>
        <v/>
      </c>
      <c r="F421" s="2">
        <f>IF('Raw Data'!F416&gt;0, 1, 0)</f>
        <v/>
      </c>
      <c r="G421">
        <f>IF(SUM('Raw Data'!D416:E416)&lt;'Raw Data'!F416, 'Raw Data'!H416, 0)</f>
        <v/>
      </c>
      <c r="H421">
        <f>IF('Raw Data'!F416&gt;0, 1, 0)</f>
        <v/>
      </c>
      <c r="I421">
        <f>IF(SUM('Raw Data'!D416:E416)&gt;'Raw Data'!F416, 'Raw Data'!G416, 0)</f>
        <v/>
      </c>
      <c r="J421" s="2">
        <f>IF($A421, 1, 0)</f>
        <v/>
      </c>
      <c r="K421">
        <f>IF(AND('Raw Data'!D416&gt;'Raw Data'!E416, ABS('Raw Data'!D416-'Raw Data'!E416)&lt;14), 'Raw Data'!K416, 0)</f>
        <v/>
      </c>
      <c r="L421" s="2">
        <f>IF($A421, 1, 0)</f>
        <v/>
      </c>
      <c r="M421">
        <f>IF(AND('Raw Data'!D416&gt;'Raw Data'!E416, ABS('Raw Data'!D416-'Raw Data'!E416)&gt;13), 'Raw Data'!L416, 0)</f>
        <v/>
      </c>
      <c r="N421" s="2">
        <f>IF($A421, 1, 0)</f>
        <v/>
      </c>
      <c r="O421">
        <f>IF(AND('Raw Data'!E416&gt;'Raw Data'!D416, ABS('Raw Data'!E416-'Raw Data'!D416)&lt;14), 'Raw Data'!M416, 0)</f>
        <v/>
      </c>
      <c r="P421" s="2">
        <f>IF($A421, 1, 0)</f>
        <v/>
      </c>
      <c r="Q421">
        <f>IF(AND('Raw Data'!E416&gt;'Raw Data'!D416, ABS('Raw Data'!E416-'Raw Data'!D416)&gt;13), 'Raw Data'!N416, 0)</f>
        <v/>
      </c>
      <c r="R421" s="2">
        <f>IF($A421, 1, 0)</f>
        <v/>
      </c>
      <c r="S421">
        <f>IF(AND('Raw Data'!D416&gt;'Raw Data'!E416, ABS('Raw Data'!E416-'Raw Data'!D416)&gt;7), 'Raw Data'!V416, 0)</f>
        <v/>
      </c>
      <c r="T421" s="2">
        <f>IF($A421, 1, 0)</f>
        <v/>
      </c>
      <c r="U421">
        <f>IF(ABS('Raw Data'!D416-'Raw Data'!E416)&lt;8, 'Raw Data'!W416, 0)</f>
        <v/>
      </c>
      <c r="V421" s="2">
        <f>IF($A421, 1, 0)</f>
        <v/>
      </c>
      <c r="W421">
        <f>IF(AND('Raw Data'!E416&gt;'Raw Data'!D416, ABS('Raw Data'!E416-'Raw Data'!D416)&gt;7), 'Raw Data'!X416, 0)</f>
        <v/>
      </c>
      <c r="X421" s="2">
        <f>IF($A421, 1, 0)</f>
        <v/>
      </c>
      <c r="Y421">
        <f>IF(AND('Raw Data'!D416&gt;'Raw Data'!E416, ABS('Raw Data'!E416-'Raw Data'!D416)&gt;3), 'Raw Data'!Y416, 0)</f>
        <v/>
      </c>
      <c r="Z421" s="2">
        <f>IF($A421, 1, 0)</f>
        <v/>
      </c>
      <c r="AA421">
        <f>IF(ABS('Raw Data'!D416-'Raw Data'!E416)&lt;4, 'Raw Data'!Z416, 0)</f>
        <v/>
      </c>
      <c r="AB421" s="2">
        <f>IF($A421, 1, 0)</f>
        <v/>
      </c>
      <c r="AC421">
        <f>IF(AND('Raw Data'!E416&gt;'Raw Data'!D416, ABS('Raw Data'!E416-'Raw Data'!D416)&gt;7), 'Raw Data'!AA416, 0)</f>
        <v/>
      </c>
      <c r="AD421" s="2">
        <f>IF($A421, 1, 0)</f>
        <v/>
      </c>
      <c r="AE421">
        <f>IF(AND('Raw Data'!D416&gt;9, 'Raw Data'!E416&gt;9), 'Raw Data'!AL416, 0)</f>
        <v/>
      </c>
      <c r="AF421" s="2">
        <f>IF($A421, 1, 0)</f>
        <v/>
      </c>
      <c r="AG421">
        <f>IF(AE421=0, 'Raw Data'!AM416, 0)</f>
        <v/>
      </c>
      <c r="AH421" s="2">
        <f>IF($A421, 1, 0)</f>
        <v/>
      </c>
      <c r="AI421">
        <f>IF(AND('Raw Data'!$D416&gt;14, 'Raw Data'!$E416&gt;14), 'Raw Data'!AN416, 0)</f>
        <v/>
      </c>
      <c r="AJ421" s="2">
        <f>IF($A421, 1, 0)</f>
        <v/>
      </c>
      <c r="AK421">
        <f>IF(AI421=0, 'Raw Data'!AO416, 0)</f>
        <v/>
      </c>
      <c r="AL421" s="2">
        <f>IF($A421, 1, 0)</f>
        <v/>
      </c>
      <c r="AM421">
        <f>IF(AND('Raw Data'!$D416&gt;19, 'Raw Data'!$E416&gt;19), 'Raw Data'!AP416, 0)</f>
        <v/>
      </c>
      <c r="AN421" s="2">
        <f>IF($A421, 1, 0)</f>
        <v/>
      </c>
      <c r="AO421">
        <f>IF(AM421=0, 'Raw Data'!AQ416, 0)</f>
        <v/>
      </c>
      <c r="AP421" s="2">
        <f>IF($A421, 1, 0)</f>
        <v/>
      </c>
      <c r="AQ421">
        <f>IF(AND('Raw Data'!$D416&gt;24, 'Raw Data'!$E416&gt;24), 'Raw Data'!AR416, 0)</f>
        <v/>
      </c>
      <c r="AR421" s="2">
        <f>IF($A421, 1, 0)</f>
        <v/>
      </c>
      <c r="AS421">
        <f>IF(AQ421=0, 'Raw Data'!AS416, 0)</f>
        <v/>
      </c>
      <c r="AT421" s="2">
        <f>IF($A421, 1, 0)</f>
        <v/>
      </c>
      <c r="AU421">
        <f>IF(AND('Raw Data'!$D416&gt;29, 'Raw Data'!$E416&gt;29), 'Raw Data'!AT416, 0)</f>
        <v/>
      </c>
      <c r="AV421" s="2">
        <f>IF($A421, 1, 0)</f>
        <v/>
      </c>
      <c r="AW421">
        <f>IF(AU421=0, 'Raw Data'!AU416, 0)</f>
        <v/>
      </c>
      <c r="AX421" s="2">
        <f>IF($A421, 1, 0)</f>
        <v/>
      </c>
      <c r="AY421">
        <f>IF(ISNUMBER('Raw Data'!D416), IF(_xlfn.XLOOKUP(SMALL('Raw Data'!K416:N416, 1), K421:Q421, K421:Q421, 0)&gt;0, SMALL('Raw Data'!K416:N416, 1), 0), 0)</f>
        <v/>
      </c>
      <c r="AZ421" s="2">
        <f>IF($A421, 1, 0)</f>
        <v/>
      </c>
      <c r="BA421">
        <f>IF(ISNUMBER('Raw Data'!D416), IF(_xlfn.XLOOKUP(SMALL('Raw Data'!K416:N416, 2), K421:Q421, K421:Q421, 0)&gt;0, SMALL('Raw Data'!K416:N416, 2), 0), 0)</f>
        <v/>
      </c>
      <c r="BB421" s="2">
        <f>IF($A421, 1, 0)</f>
        <v/>
      </c>
      <c r="BC421">
        <f>IF(ISNUMBER('Raw Data'!D416), IF(_xlfn.XLOOKUP(SMALL('Raw Data'!K416:N416, 3), K421:Q421, K421:Q421, 0)&gt;0, SMALL('Raw Data'!K416:N416, 3), 0), 0)</f>
        <v/>
      </c>
      <c r="BD421" s="2">
        <f>IF($A421, 1, 0)</f>
        <v/>
      </c>
      <c r="BE421">
        <f>IF(ISNUMBER('Raw Data'!D416), IF(_xlfn.XLOOKUP(SMALL('Raw Data'!K416:N416, 4), K421:Q421, K421:Q421, 0)&gt;0, SMALL('Raw Data'!K416:N416, 4), 0), 0)</f>
        <v/>
      </c>
      <c r="BF421" s="2">
        <f>IF($A421, 1, 0)</f>
        <v/>
      </c>
      <c r="BG421">
        <f>IF(AND('Raw Data'!I416&lt;'Raw Data'!J416, 'Raw Data'!D416&gt;'Raw Data'!E416), 'Raw Data'!I416, IF(AND('Raw Data'!J416&lt;'Raw Data'!I416, 'Raw Data'!E416&gt;'Raw Data'!D416), 'Raw Data'!J416, 0))</f>
        <v/>
      </c>
      <c r="BH421">
        <f>IF(OR(AND('Raw Data'!I416&lt;'Raw Data'!J416, 'Raw Data'!I416&gt;BH$1), AND('Raw Data'!J416&lt;'Raw Data'!I416, 'Raw Data'!J416&gt;BH$1)), 1, 0)</f>
        <v/>
      </c>
      <c r="BI421">
        <f>IF(AND(BH421, ABS('Raw Data'!D416-'Raw Data'!E416)&lt;4), 'Raw Data'!Z416, 0)</f>
        <v/>
      </c>
      <c r="BJ421">
        <f>IF('Raw Data'!F416&gt;Analysis!BJ$1, 1, 0)</f>
        <v/>
      </c>
      <c r="BK421">
        <f>IF(BJ421, AQ421, 0)</f>
        <v/>
      </c>
      <c r="BL421">
        <f>IF(AND('Raw Data'!F416&lt;Analysis!BL$1, ISBLANK('Raw Data'!F416)=FALSE), 1, 0)</f>
        <v/>
      </c>
      <c r="BM421">
        <f>IF(BL421, AS421, 0)</f>
        <v/>
      </c>
      <c r="BN421">
        <f>IF(AND('Raw Data'!F416&lt;Analysis!BN$1, ISBLANK('Raw Data'!F416)=FALSE), 1, 0)</f>
        <v/>
      </c>
      <c r="BO421">
        <f>IF(BN421, AI421, 0)</f>
        <v/>
      </c>
    </row>
    <row r="422">
      <c r="A422" s="2">
        <f>'Raw Data'!A417</f>
        <v/>
      </c>
      <c r="B422" s="2">
        <f>IF(A422, 1, 0)</f>
        <v/>
      </c>
      <c r="C422">
        <f>IF('Raw Data'!D417&lt;'Raw Data'!E417, 'Raw Data'!J417, 0)</f>
        <v/>
      </c>
      <c r="D422" s="2">
        <f>IF(A422, 1, 0)</f>
        <v/>
      </c>
      <c r="E422">
        <f>IF('Raw Data'!D417&gt;'Raw Data'!E417, 'Raw Data'!I417, 0)</f>
        <v/>
      </c>
      <c r="F422" s="2">
        <f>IF('Raw Data'!F417&gt;0, 1, 0)</f>
        <v/>
      </c>
      <c r="G422">
        <f>IF(SUM('Raw Data'!D417:E417)&lt;'Raw Data'!F417, 'Raw Data'!H417, 0)</f>
        <v/>
      </c>
      <c r="H422">
        <f>IF('Raw Data'!F417&gt;0, 1, 0)</f>
        <v/>
      </c>
      <c r="I422">
        <f>IF(SUM('Raw Data'!D417:E417)&gt;'Raw Data'!F417, 'Raw Data'!G417, 0)</f>
        <v/>
      </c>
      <c r="J422" s="2">
        <f>IF($A422, 1, 0)</f>
        <v/>
      </c>
      <c r="K422">
        <f>IF(AND('Raw Data'!D417&gt;'Raw Data'!E417, ABS('Raw Data'!D417-'Raw Data'!E417)&lt;14), 'Raw Data'!K417, 0)</f>
        <v/>
      </c>
      <c r="L422" s="2">
        <f>IF($A422, 1, 0)</f>
        <v/>
      </c>
      <c r="M422">
        <f>IF(AND('Raw Data'!D417&gt;'Raw Data'!E417, ABS('Raw Data'!D417-'Raw Data'!E417)&gt;13), 'Raw Data'!L417, 0)</f>
        <v/>
      </c>
      <c r="N422" s="2">
        <f>IF($A422, 1, 0)</f>
        <v/>
      </c>
      <c r="O422">
        <f>IF(AND('Raw Data'!E417&gt;'Raw Data'!D417, ABS('Raw Data'!E417-'Raw Data'!D417)&lt;14), 'Raw Data'!M417, 0)</f>
        <v/>
      </c>
      <c r="P422" s="2">
        <f>IF($A422, 1, 0)</f>
        <v/>
      </c>
      <c r="Q422">
        <f>IF(AND('Raw Data'!E417&gt;'Raw Data'!D417, ABS('Raw Data'!E417-'Raw Data'!D417)&gt;13), 'Raw Data'!N417, 0)</f>
        <v/>
      </c>
      <c r="R422" s="2">
        <f>IF($A422, 1, 0)</f>
        <v/>
      </c>
      <c r="S422">
        <f>IF(AND('Raw Data'!D417&gt;'Raw Data'!E417, ABS('Raw Data'!E417-'Raw Data'!D417)&gt;7), 'Raw Data'!V417, 0)</f>
        <v/>
      </c>
      <c r="T422" s="2">
        <f>IF($A422, 1, 0)</f>
        <v/>
      </c>
      <c r="U422">
        <f>IF(ABS('Raw Data'!D417-'Raw Data'!E417)&lt;8, 'Raw Data'!W417, 0)</f>
        <v/>
      </c>
      <c r="V422" s="2">
        <f>IF($A422, 1, 0)</f>
        <v/>
      </c>
      <c r="W422">
        <f>IF(AND('Raw Data'!E417&gt;'Raw Data'!D417, ABS('Raw Data'!E417-'Raw Data'!D417)&gt;7), 'Raw Data'!X417, 0)</f>
        <v/>
      </c>
      <c r="X422" s="2">
        <f>IF($A422, 1, 0)</f>
        <v/>
      </c>
      <c r="Y422">
        <f>IF(AND('Raw Data'!D417&gt;'Raw Data'!E417, ABS('Raw Data'!E417-'Raw Data'!D417)&gt;3), 'Raw Data'!Y417, 0)</f>
        <v/>
      </c>
      <c r="Z422" s="2">
        <f>IF($A422, 1, 0)</f>
        <v/>
      </c>
      <c r="AA422">
        <f>IF(ABS('Raw Data'!D417-'Raw Data'!E417)&lt;4, 'Raw Data'!Z417, 0)</f>
        <v/>
      </c>
      <c r="AB422" s="2">
        <f>IF($A422, 1, 0)</f>
        <v/>
      </c>
      <c r="AC422">
        <f>IF(AND('Raw Data'!E417&gt;'Raw Data'!D417, ABS('Raw Data'!E417-'Raw Data'!D417)&gt;7), 'Raw Data'!AA417, 0)</f>
        <v/>
      </c>
      <c r="AD422" s="2">
        <f>IF($A422, 1, 0)</f>
        <v/>
      </c>
      <c r="AE422">
        <f>IF(AND('Raw Data'!D417&gt;9, 'Raw Data'!E417&gt;9), 'Raw Data'!AL417, 0)</f>
        <v/>
      </c>
      <c r="AF422" s="2">
        <f>IF($A422, 1, 0)</f>
        <v/>
      </c>
      <c r="AG422">
        <f>IF(AE422=0, 'Raw Data'!AM417, 0)</f>
        <v/>
      </c>
      <c r="AH422" s="2">
        <f>IF($A422, 1, 0)</f>
        <v/>
      </c>
      <c r="AI422">
        <f>IF(AND('Raw Data'!$D417&gt;14, 'Raw Data'!$E417&gt;14), 'Raw Data'!AN417, 0)</f>
        <v/>
      </c>
      <c r="AJ422" s="2">
        <f>IF($A422, 1, 0)</f>
        <v/>
      </c>
      <c r="AK422">
        <f>IF(AI422=0, 'Raw Data'!AO417, 0)</f>
        <v/>
      </c>
      <c r="AL422" s="2">
        <f>IF($A422, 1, 0)</f>
        <v/>
      </c>
      <c r="AM422">
        <f>IF(AND('Raw Data'!$D417&gt;19, 'Raw Data'!$E417&gt;19), 'Raw Data'!AP417, 0)</f>
        <v/>
      </c>
      <c r="AN422" s="2">
        <f>IF($A422, 1, 0)</f>
        <v/>
      </c>
      <c r="AO422">
        <f>IF(AM422=0, 'Raw Data'!AQ417, 0)</f>
        <v/>
      </c>
      <c r="AP422" s="2">
        <f>IF($A422, 1, 0)</f>
        <v/>
      </c>
      <c r="AQ422">
        <f>IF(AND('Raw Data'!$D417&gt;24, 'Raw Data'!$E417&gt;24), 'Raw Data'!AR417, 0)</f>
        <v/>
      </c>
      <c r="AR422" s="2">
        <f>IF($A422, 1, 0)</f>
        <v/>
      </c>
      <c r="AS422">
        <f>IF(AQ422=0, 'Raw Data'!AS417, 0)</f>
        <v/>
      </c>
      <c r="AT422" s="2">
        <f>IF($A422, 1, 0)</f>
        <v/>
      </c>
      <c r="AU422">
        <f>IF(AND('Raw Data'!$D417&gt;29, 'Raw Data'!$E417&gt;29), 'Raw Data'!AT417, 0)</f>
        <v/>
      </c>
      <c r="AV422" s="2">
        <f>IF($A422, 1, 0)</f>
        <v/>
      </c>
      <c r="AW422">
        <f>IF(AU422=0, 'Raw Data'!AU417, 0)</f>
        <v/>
      </c>
      <c r="AX422" s="2">
        <f>IF($A422, 1, 0)</f>
        <v/>
      </c>
      <c r="AY422">
        <f>IF(ISNUMBER('Raw Data'!D417), IF(_xlfn.XLOOKUP(SMALL('Raw Data'!K417:N417, 1), K422:Q422, K422:Q422, 0)&gt;0, SMALL('Raw Data'!K417:N417, 1), 0), 0)</f>
        <v/>
      </c>
      <c r="AZ422" s="2">
        <f>IF($A422, 1, 0)</f>
        <v/>
      </c>
      <c r="BA422">
        <f>IF(ISNUMBER('Raw Data'!D417), IF(_xlfn.XLOOKUP(SMALL('Raw Data'!K417:N417, 2), K422:Q422, K422:Q422, 0)&gt;0, SMALL('Raw Data'!K417:N417, 2), 0), 0)</f>
        <v/>
      </c>
      <c r="BB422" s="2">
        <f>IF($A422, 1, 0)</f>
        <v/>
      </c>
      <c r="BC422">
        <f>IF(ISNUMBER('Raw Data'!D417), IF(_xlfn.XLOOKUP(SMALL('Raw Data'!K417:N417, 3), K422:Q422, K422:Q422, 0)&gt;0, SMALL('Raw Data'!K417:N417, 3), 0), 0)</f>
        <v/>
      </c>
      <c r="BD422" s="2">
        <f>IF($A422, 1, 0)</f>
        <v/>
      </c>
      <c r="BE422">
        <f>IF(ISNUMBER('Raw Data'!D417), IF(_xlfn.XLOOKUP(SMALL('Raw Data'!K417:N417, 4), K422:Q422, K422:Q422, 0)&gt;0, SMALL('Raw Data'!K417:N417, 4), 0), 0)</f>
        <v/>
      </c>
      <c r="BF422" s="2">
        <f>IF($A422, 1, 0)</f>
        <v/>
      </c>
      <c r="BG422">
        <f>IF(AND('Raw Data'!I417&lt;'Raw Data'!J417, 'Raw Data'!D417&gt;'Raw Data'!E417), 'Raw Data'!I417, IF(AND('Raw Data'!J417&lt;'Raw Data'!I417, 'Raw Data'!E417&gt;'Raw Data'!D417), 'Raw Data'!J417, 0))</f>
        <v/>
      </c>
      <c r="BH422">
        <f>IF(OR(AND('Raw Data'!I417&lt;'Raw Data'!J417, 'Raw Data'!I417&gt;BH$1), AND('Raw Data'!J417&lt;'Raw Data'!I417, 'Raw Data'!J417&gt;BH$1)), 1, 0)</f>
        <v/>
      </c>
      <c r="BI422">
        <f>IF(AND(BH422, ABS('Raw Data'!D417-'Raw Data'!E417)&lt;4), 'Raw Data'!Z417, 0)</f>
        <v/>
      </c>
      <c r="BJ422">
        <f>IF('Raw Data'!F417&gt;Analysis!BJ$1, 1, 0)</f>
        <v/>
      </c>
      <c r="BK422">
        <f>IF(BJ422, AQ422, 0)</f>
        <v/>
      </c>
      <c r="BL422">
        <f>IF(AND('Raw Data'!F417&lt;Analysis!BL$1, ISBLANK('Raw Data'!F417)=FALSE), 1, 0)</f>
        <v/>
      </c>
      <c r="BM422">
        <f>IF(BL422, AS422, 0)</f>
        <v/>
      </c>
      <c r="BN422">
        <f>IF(AND('Raw Data'!F417&lt;Analysis!BN$1, ISBLANK('Raw Data'!F417)=FALSE), 1, 0)</f>
        <v/>
      </c>
      <c r="BO422">
        <f>IF(BN422, AI422, 0)</f>
        <v/>
      </c>
    </row>
    <row r="423">
      <c r="A423" s="2">
        <f>'Raw Data'!A418</f>
        <v/>
      </c>
      <c r="B423" s="2">
        <f>IF(A423, 1, 0)</f>
        <v/>
      </c>
      <c r="C423">
        <f>IF('Raw Data'!D418&lt;'Raw Data'!E418, 'Raw Data'!J418, 0)</f>
        <v/>
      </c>
      <c r="D423" s="2">
        <f>IF(A423, 1, 0)</f>
        <v/>
      </c>
      <c r="E423">
        <f>IF('Raw Data'!D418&gt;'Raw Data'!E418, 'Raw Data'!I418, 0)</f>
        <v/>
      </c>
      <c r="F423" s="2">
        <f>IF('Raw Data'!F418&gt;0, 1, 0)</f>
        <v/>
      </c>
      <c r="G423">
        <f>IF(SUM('Raw Data'!D418:E418)&lt;'Raw Data'!F418, 'Raw Data'!H418, 0)</f>
        <v/>
      </c>
      <c r="H423">
        <f>IF('Raw Data'!F418&gt;0, 1, 0)</f>
        <v/>
      </c>
      <c r="I423">
        <f>IF(SUM('Raw Data'!D418:E418)&gt;'Raw Data'!F418, 'Raw Data'!G418, 0)</f>
        <v/>
      </c>
      <c r="J423" s="2">
        <f>IF($A423, 1, 0)</f>
        <v/>
      </c>
      <c r="K423">
        <f>IF(AND('Raw Data'!D418&gt;'Raw Data'!E418, ABS('Raw Data'!D418-'Raw Data'!E418)&lt;14), 'Raw Data'!K418, 0)</f>
        <v/>
      </c>
      <c r="L423" s="2">
        <f>IF($A423, 1, 0)</f>
        <v/>
      </c>
      <c r="M423">
        <f>IF(AND('Raw Data'!D418&gt;'Raw Data'!E418, ABS('Raw Data'!D418-'Raw Data'!E418)&gt;13), 'Raw Data'!L418, 0)</f>
        <v/>
      </c>
      <c r="N423" s="2">
        <f>IF($A423, 1, 0)</f>
        <v/>
      </c>
      <c r="O423">
        <f>IF(AND('Raw Data'!E418&gt;'Raw Data'!D418, ABS('Raw Data'!E418-'Raw Data'!D418)&lt;14), 'Raw Data'!M418, 0)</f>
        <v/>
      </c>
      <c r="P423" s="2">
        <f>IF($A423, 1, 0)</f>
        <v/>
      </c>
      <c r="Q423">
        <f>IF(AND('Raw Data'!E418&gt;'Raw Data'!D418, ABS('Raw Data'!E418-'Raw Data'!D418)&gt;13), 'Raw Data'!N418, 0)</f>
        <v/>
      </c>
      <c r="R423" s="2">
        <f>IF($A423, 1, 0)</f>
        <v/>
      </c>
      <c r="S423">
        <f>IF(AND('Raw Data'!D418&gt;'Raw Data'!E418, ABS('Raw Data'!E418-'Raw Data'!D418)&gt;7), 'Raw Data'!V418, 0)</f>
        <v/>
      </c>
      <c r="T423" s="2">
        <f>IF($A423, 1, 0)</f>
        <v/>
      </c>
      <c r="U423">
        <f>IF(ABS('Raw Data'!D418-'Raw Data'!E418)&lt;8, 'Raw Data'!W418, 0)</f>
        <v/>
      </c>
      <c r="V423" s="2">
        <f>IF($A423, 1, 0)</f>
        <v/>
      </c>
      <c r="W423">
        <f>IF(AND('Raw Data'!E418&gt;'Raw Data'!D418, ABS('Raw Data'!E418-'Raw Data'!D418)&gt;7), 'Raw Data'!X418, 0)</f>
        <v/>
      </c>
      <c r="X423" s="2">
        <f>IF($A423, 1, 0)</f>
        <v/>
      </c>
      <c r="Y423">
        <f>IF(AND('Raw Data'!D418&gt;'Raw Data'!E418, ABS('Raw Data'!E418-'Raw Data'!D418)&gt;3), 'Raw Data'!Y418, 0)</f>
        <v/>
      </c>
      <c r="Z423" s="2">
        <f>IF($A423, 1, 0)</f>
        <v/>
      </c>
      <c r="AA423">
        <f>IF(ABS('Raw Data'!D418-'Raw Data'!E418)&lt;4, 'Raw Data'!Z418, 0)</f>
        <v/>
      </c>
      <c r="AB423" s="2">
        <f>IF($A423, 1, 0)</f>
        <v/>
      </c>
      <c r="AC423">
        <f>IF(AND('Raw Data'!E418&gt;'Raw Data'!D418, ABS('Raw Data'!E418-'Raw Data'!D418)&gt;7), 'Raw Data'!AA418, 0)</f>
        <v/>
      </c>
      <c r="AD423" s="2">
        <f>IF($A423, 1, 0)</f>
        <v/>
      </c>
      <c r="AE423">
        <f>IF(AND('Raw Data'!D418&gt;9, 'Raw Data'!E418&gt;9), 'Raw Data'!AL418, 0)</f>
        <v/>
      </c>
      <c r="AF423" s="2">
        <f>IF($A423, 1, 0)</f>
        <v/>
      </c>
      <c r="AG423">
        <f>IF(AE423=0, 'Raw Data'!AM418, 0)</f>
        <v/>
      </c>
      <c r="AH423" s="2">
        <f>IF($A423, 1, 0)</f>
        <v/>
      </c>
      <c r="AI423">
        <f>IF(AND('Raw Data'!$D418&gt;14, 'Raw Data'!$E418&gt;14), 'Raw Data'!AN418, 0)</f>
        <v/>
      </c>
      <c r="AJ423" s="2">
        <f>IF($A423, 1, 0)</f>
        <v/>
      </c>
      <c r="AK423">
        <f>IF(AI423=0, 'Raw Data'!AO418, 0)</f>
        <v/>
      </c>
      <c r="AL423" s="2">
        <f>IF($A423, 1, 0)</f>
        <v/>
      </c>
      <c r="AM423">
        <f>IF(AND('Raw Data'!$D418&gt;19, 'Raw Data'!$E418&gt;19), 'Raw Data'!AP418, 0)</f>
        <v/>
      </c>
      <c r="AN423" s="2">
        <f>IF($A423, 1, 0)</f>
        <v/>
      </c>
      <c r="AO423">
        <f>IF(AM423=0, 'Raw Data'!AQ418, 0)</f>
        <v/>
      </c>
      <c r="AP423" s="2">
        <f>IF($A423, 1, 0)</f>
        <v/>
      </c>
      <c r="AQ423">
        <f>IF(AND('Raw Data'!$D418&gt;24, 'Raw Data'!$E418&gt;24), 'Raw Data'!AR418, 0)</f>
        <v/>
      </c>
      <c r="AR423" s="2">
        <f>IF($A423, 1, 0)</f>
        <v/>
      </c>
      <c r="AS423">
        <f>IF(AQ423=0, 'Raw Data'!AS418, 0)</f>
        <v/>
      </c>
      <c r="AT423" s="2">
        <f>IF($A423, 1, 0)</f>
        <v/>
      </c>
      <c r="AU423">
        <f>IF(AND('Raw Data'!$D418&gt;29, 'Raw Data'!$E418&gt;29), 'Raw Data'!AT418, 0)</f>
        <v/>
      </c>
      <c r="AV423" s="2">
        <f>IF($A423, 1, 0)</f>
        <v/>
      </c>
      <c r="AW423">
        <f>IF(AU423=0, 'Raw Data'!AU418, 0)</f>
        <v/>
      </c>
      <c r="AX423" s="2">
        <f>IF($A423, 1, 0)</f>
        <v/>
      </c>
      <c r="AY423">
        <f>IF(ISNUMBER('Raw Data'!D418), IF(_xlfn.XLOOKUP(SMALL('Raw Data'!K418:N418, 1), K423:Q423, K423:Q423, 0)&gt;0, SMALL('Raw Data'!K418:N418, 1), 0), 0)</f>
        <v/>
      </c>
      <c r="AZ423" s="2">
        <f>IF($A423, 1, 0)</f>
        <v/>
      </c>
      <c r="BA423">
        <f>IF(ISNUMBER('Raw Data'!D418), IF(_xlfn.XLOOKUP(SMALL('Raw Data'!K418:N418, 2), K423:Q423, K423:Q423, 0)&gt;0, SMALL('Raw Data'!K418:N418, 2), 0), 0)</f>
        <v/>
      </c>
      <c r="BB423" s="2">
        <f>IF($A423, 1, 0)</f>
        <v/>
      </c>
      <c r="BC423">
        <f>IF(ISNUMBER('Raw Data'!D418), IF(_xlfn.XLOOKUP(SMALL('Raw Data'!K418:N418, 3), K423:Q423, K423:Q423, 0)&gt;0, SMALL('Raw Data'!K418:N418, 3), 0), 0)</f>
        <v/>
      </c>
      <c r="BD423" s="2">
        <f>IF($A423, 1, 0)</f>
        <v/>
      </c>
      <c r="BE423">
        <f>IF(ISNUMBER('Raw Data'!D418), IF(_xlfn.XLOOKUP(SMALL('Raw Data'!K418:N418, 4), K423:Q423, K423:Q423, 0)&gt;0, SMALL('Raw Data'!K418:N418, 4), 0), 0)</f>
        <v/>
      </c>
      <c r="BF423" s="2">
        <f>IF($A423, 1, 0)</f>
        <v/>
      </c>
      <c r="BG423">
        <f>IF(AND('Raw Data'!I418&lt;'Raw Data'!J418, 'Raw Data'!D418&gt;'Raw Data'!E418), 'Raw Data'!I418, IF(AND('Raw Data'!J418&lt;'Raw Data'!I418, 'Raw Data'!E418&gt;'Raw Data'!D418), 'Raw Data'!J418, 0))</f>
        <v/>
      </c>
      <c r="BH423">
        <f>IF(OR(AND('Raw Data'!I418&lt;'Raw Data'!J418, 'Raw Data'!I418&gt;BH$1), AND('Raw Data'!J418&lt;'Raw Data'!I418, 'Raw Data'!J418&gt;BH$1)), 1, 0)</f>
        <v/>
      </c>
      <c r="BI423">
        <f>IF(AND(BH423, ABS('Raw Data'!D418-'Raw Data'!E418)&lt;4), 'Raw Data'!Z418, 0)</f>
        <v/>
      </c>
      <c r="BJ423">
        <f>IF('Raw Data'!F418&gt;Analysis!BJ$1, 1, 0)</f>
        <v/>
      </c>
      <c r="BK423">
        <f>IF(BJ423, AQ423, 0)</f>
        <v/>
      </c>
      <c r="BL423">
        <f>IF(AND('Raw Data'!F418&lt;Analysis!BL$1, ISBLANK('Raw Data'!F418)=FALSE), 1, 0)</f>
        <v/>
      </c>
      <c r="BM423">
        <f>IF(BL423, AS423, 0)</f>
        <v/>
      </c>
      <c r="BN423">
        <f>IF(AND('Raw Data'!F418&lt;Analysis!BN$1, ISBLANK('Raw Data'!F418)=FALSE), 1, 0)</f>
        <v/>
      </c>
      <c r="BO423">
        <f>IF(BN423, AI423, 0)</f>
        <v/>
      </c>
    </row>
    <row r="424">
      <c r="A424" s="2">
        <f>'Raw Data'!A419</f>
        <v/>
      </c>
      <c r="B424" s="2">
        <f>IF(A424, 1, 0)</f>
        <v/>
      </c>
      <c r="C424">
        <f>IF('Raw Data'!D419&lt;'Raw Data'!E419, 'Raw Data'!J419, 0)</f>
        <v/>
      </c>
      <c r="D424" s="2">
        <f>IF(A424, 1, 0)</f>
        <v/>
      </c>
      <c r="E424">
        <f>IF('Raw Data'!D419&gt;'Raw Data'!E419, 'Raw Data'!I419, 0)</f>
        <v/>
      </c>
      <c r="F424" s="2">
        <f>IF('Raw Data'!F419&gt;0, 1, 0)</f>
        <v/>
      </c>
      <c r="G424">
        <f>IF(SUM('Raw Data'!D419:E419)&lt;'Raw Data'!F419, 'Raw Data'!H419, 0)</f>
        <v/>
      </c>
      <c r="H424">
        <f>IF('Raw Data'!F419&gt;0, 1, 0)</f>
        <v/>
      </c>
      <c r="I424">
        <f>IF(SUM('Raw Data'!D419:E419)&gt;'Raw Data'!F419, 'Raw Data'!G419, 0)</f>
        <v/>
      </c>
      <c r="J424" s="2">
        <f>IF($A424, 1, 0)</f>
        <v/>
      </c>
      <c r="K424">
        <f>IF(AND('Raw Data'!D419&gt;'Raw Data'!E419, ABS('Raw Data'!D419-'Raw Data'!E419)&lt;14), 'Raw Data'!K419, 0)</f>
        <v/>
      </c>
      <c r="L424" s="2">
        <f>IF($A424, 1, 0)</f>
        <v/>
      </c>
      <c r="M424">
        <f>IF(AND('Raw Data'!D419&gt;'Raw Data'!E419, ABS('Raw Data'!D419-'Raw Data'!E419)&gt;13), 'Raw Data'!L419, 0)</f>
        <v/>
      </c>
      <c r="N424" s="2">
        <f>IF($A424, 1, 0)</f>
        <v/>
      </c>
      <c r="O424">
        <f>IF(AND('Raw Data'!E419&gt;'Raw Data'!D419, ABS('Raw Data'!E419-'Raw Data'!D419)&lt;14), 'Raw Data'!M419, 0)</f>
        <v/>
      </c>
      <c r="P424" s="2">
        <f>IF($A424, 1, 0)</f>
        <v/>
      </c>
      <c r="Q424">
        <f>IF(AND('Raw Data'!E419&gt;'Raw Data'!D419, ABS('Raw Data'!E419-'Raw Data'!D419)&gt;13), 'Raw Data'!N419, 0)</f>
        <v/>
      </c>
      <c r="R424" s="2">
        <f>IF($A424, 1, 0)</f>
        <v/>
      </c>
      <c r="S424">
        <f>IF(AND('Raw Data'!D419&gt;'Raw Data'!E419, ABS('Raw Data'!E419-'Raw Data'!D419)&gt;7), 'Raw Data'!V419, 0)</f>
        <v/>
      </c>
      <c r="T424" s="2">
        <f>IF($A424, 1, 0)</f>
        <v/>
      </c>
      <c r="U424">
        <f>IF(ABS('Raw Data'!D419-'Raw Data'!E419)&lt;8, 'Raw Data'!W419, 0)</f>
        <v/>
      </c>
      <c r="V424" s="2">
        <f>IF($A424, 1, 0)</f>
        <v/>
      </c>
      <c r="W424">
        <f>IF(AND('Raw Data'!E419&gt;'Raw Data'!D419, ABS('Raw Data'!E419-'Raw Data'!D419)&gt;7), 'Raw Data'!X419, 0)</f>
        <v/>
      </c>
      <c r="X424" s="2">
        <f>IF($A424, 1, 0)</f>
        <v/>
      </c>
      <c r="Y424">
        <f>IF(AND('Raw Data'!D419&gt;'Raw Data'!E419, ABS('Raw Data'!E419-'Raw Data'!D419)&gt;3), 'Raw Data'!Y419, 0)</f>
        <v/>
      </c>
      <c r="Z424" s="2">
        <f>IF($A424, 1, 0)</f>
        <v/>
      </c>
      <c r="AA424">
        <f>IF(ABS('Raw Data'!D419-'Raw Data'!E419)&lt;4, 'Raw Data'!Z419, 0)</f>
        <v/>
      </c>
      <c r="AB424" s="2">
        <f>IF($A424, 1, 0)</f>
        <v/>
      </c>
      <c r="AC424">
        <f>IF(AND('Raw Data'!E419&gt;'Raw Data'!D419, ABS('Raw Data'!E419-'Raw Data'!D419)&gt;7), 'Raw Data'!AA419, 0)</f>
        <v/>
      </c>
      <c r="AD424" s="2">
        <f>IF($A424, 1, 0)</f>
        <v/>
      </c>
      <c r="AE424">
        <f>IF(AND('Raw Data'!D419&gt;9, 'Raw Data'!E419&gt;9), 'Raw Data'!AL419, 0)</f>
        <v/>
      </c>
      <c r="AF424" s="2">
        <f>IF($A424, 1, 0)</f>
        <v/>
      </c>
      <c r="AG424">
        <f>IF(AE424=0, 'Raw Data'!AM419, 0)</f>
        <v/>
      </c>
      <c r="AH424" s="2">
        <f>IF($A424, 1, 0)</f>
        <v/>
      </c>
      <c r="AI424">
        <f>IF(AND('Raw Data'!$D419&gt;14, 'Raw Data'!$E419&gt;14), 'Raw Data'!AN419, 0)</f>
        <v/>
      </c>
      <c r="AJ424" s="2">
        <f>IF($A424, 1, 0)</f>
        <v/>
      </c>
      <c r="AK424">
        <f>IF(AI424=0, 'Raw Data'!AO419, 0)</f>
        <v/>
      </c>
      <c r="AL424" s="2">
        <f>IF($A424, 1, 0)</f>
        <v/>
      </c>
      <c r="AM424">
        <f>IF(AND('Raw Data'!$D419&gt;19, 'Raw Data'!$E419&gt;19), 'Raw Data'!AP419, 0)</f>
        <v/>
      </c>
      <c r="AN424" s="2">
        <f>IF($A424, 1, 0)</f>
        <v/>
      </c>
      <c r="AO424">
        <f>IF(AM424=0, 'Raw Data'!AQ419, 0)</f>
        <v/>
      </c>
      <c r="AP424" s="2">
        <f>IF($A424, 1, 0)</f>
        <v/>
      </c>
      <c r="AQ424">
        <f>IF(AND('Raw Data'!$D419&gt;24, 'Raw Data'!$E419&gt;24), 'Raw Data'!AR419, 0)</f>
        <v/>
      </c>
      <c r="AR424" s="2">
        <f>IF($A424, 1, 0)</f>
        <v/>
      </c>
      <c r="AS424">
        <f>IF(AQ424=0, 'Raw Data'!AS419, 0)</f>
        <v/>
      </c>
      <c r="AT424" s="2">
        <f>IF($A424, 1, 0)</f>
        <v/>
      </c>
      <c r="AU424">
        <f>IF(AND('Raw Data'!$D419&gt;29, 'Raw Data'!$E419&gt;29), 'Raw Data'!AT419, 0)</f>
        <v/>
      </c>
      <c r="AV424" s="2">
        <f>IF($A424, 1, 0)</f>
        <v/>
      </c>
      <c r="AW424">
        <f>IF(AU424=0, 'Raw Data'!AU419, 0)</f>
        <v/>
      </c>
      <c r="AX424" s="2">
        <f>IF($A424, 1, 0)</f>
        <v/>
      </c>
      <c r="AY424">
        <f>IF(ISNUMBER('Raw Data'!D419), IF(_xlfn.XLOOKUP(SMALL('Raw Data'!K419:N419, 1), K424:Q424, K424:Q424, 0)&gt;0, SMALL('Raw Data'!K419:N419, 1), 0), 0)</f>
        <v/>
      </c>
      <c r="AZ424" s="2">
        <f>IF($A424, 1, 0)</f>
        <v/>
      </c>
      <c r="BA424">
        <f>IF(ISNUMBER('Raw Data'!D419), IF(_xlfn.XLOOKUP(SMALL('Raw Data'!K419:N419, 2), K424:Q424, K424:Q424, 0)&gt;0, SMALL('Raw Data'!K419:N419, 2), 0), 0)</f>
        <v/>
      </c>
      <c r="BB424" s="2">
        <f>IF($A424, 1, 0)</f>
        <v/>
      </c>
      <c r="BC424">
        <f>IF(ISNUMBER('Raw Data'!D419), IF(_xlfn.XLOOKUP(SMALL('Raw Data'!K419:N419, 3), K424:Q424, K424:Q424, 0)&gt;0, SMALL('Raw Data'!K419:N419, 3), 0), 0)</f>
        <v/>
      </c>
      <c r="BD424" s="2">
        <f>IF($A424, 1, 0)</f>
        <v/>
      </c>
      <c r="BE424">
        <f>IF(ISNUMBER('Raw Data'!D419), IF(_xlfn.XLOOKUP(SMALL('Raw Data'!K419:N419, 4), K424:Q424, K424:Q424, 0)&gt;0, SMALL('Raw Data'!K419:N419, 4), 0), 0)</f>
        <v/>
      </c>
      <c r="BF424" s="2">
        <f>IF($A424, 1, 0)</f>
        <v/>
      </c>
      <c r="BG424">
        <f>IF(AND('Raw Data'!I419&lt;'Raw Data'!J419, 'Raw Data'!D419&gt;'Raw Data'!E419), 'Raw Data'!I419, IF(AND('Raw Data'!J419&lt;'Raw Data'!I419, 'Raw Data'!E419&gt;'Raw Data'!D419), 'Raw Data'!J419, 0))</f>
        <v/>
      </c>
      <c r="BH424">
        <f>IF(OR(AND('Raw Data'!I419&lt;'Raw Data'!J419, 'Raw Data'!I419&gt;BH$1), AND('Raw Data'!J419&lt;'Raw Data'!I419, 'Raw Data'!J419&gt;BH$1)), 1, 0)</f>
        <v/>
      </c>
      <c r="BI424">
        <f>IF(AND(BH424, ABS('Raw Data'!D419-'Raw Data'!E419)&lt;4), 'Raw Data'!Z419, 0)</f>
        <v/>
      </c>
      <c r="BJ424">
        <f>IF('Raw Data'!F419&gt;Analysis!BJ$1, 1, 0)</f>
        <v/>
      </c>
      <c r="BK424">
        <f>IF(BJ424, AQ424, 0)</f>
        <v/>
      </c>
      <c r="BL424">
        <f>IF(AND('Raw Data'!F419&lt;Analysis!BL$1, ISBLANK('Raw Data'!F419)=FALSE), 1, 0)</f>
        <v/>
      </c>
      <c r="BM424">
        <f>IF(BL424, AS424, 0)</f>
        <v/>
      </c>
      <c r="BN424">
        <f>IF(AND('Raw Data'!F419&lt;Analysis!BN$1, ISBLANK('Raw Data'!F419)=FALSE), 1, 0)</f>
        <v/>
      </c>
      <c r="BO424">
        <f>IF(BN424, AI424, 0)</f>
        <v/>
      </c>
    </row>
    <row r="425">
      <c r="A425" s="2">
        <f>'Raw Data'!A420</f>
        <v/>
      </c>
      <c r="B425" s="2">
        <f>IF(A425, 1, 0)</f>
        <v/>
      </c>
      <c r="C425">
        <f>IF('Raw Data'!D420&lt;'Raw Data'!E420, 'Raw Data'!J420, 0)</f>
        <v/>
      </c>
      <c r="D425" s="2">
        <f>IF(A425, 1, 0)</f>
        <v/>
      </c>
      <c r="E425">
        <f>IF('Raw Data'!D420&gt;'Raw Data'!E420, 'Raw Data'!I420, 0)</f>
        <v/>
      </c>
      <c r="F425" s="2">
        <f>IF('Raw Data'!F420&gt;0, 1, 0)</f>
        <v/>
      </c>
      <c r="G425">
        <f>IF(SUM('Raw Data'!D420:E420)&lt;'Raw Data'!F420, 'Raw Data'!H420, 0)</f>
        <v/>
      </c>
      <c r="H425">
        <f>IF('Raw Data'!F420&gt;0, 1, 0)</f>
        <v/>
      </c>
      <c r="I425">
        <f>IF(SUM('Raw Data'!D420:E420)&gt;'Raw Data'!F420, 'Raw Data'!G420, 0)</f>
        <v/>
      </c>
      <c r="J425" s="2">
        <f>IF($A425, 1, 0)</f>
        <v/>
      </c>
      <c r="K425">
        <f>IF(AND('Raw Data'!D420&gt;'Raw Data'!E420, ABS('Raw Data'!D420-'Raw Data'!E420)&lt;14), 'Raw Data'!K420, 0)</f>
        <v/>
      </c>
      <c r="L425" s="2">
        <f>IF($A425, 1, 0)</f>
        <v/>
      </c>
      <c r="M425">
        <f>IF(AND('Raw Data'!D420&gt;'Raw Data'!E420, ABS('Raw Data'!D420-'Raw Data'!E420)&gt;13), 'Raw Data'!L420, 0)</f>
        <v/>
      </c>
      <c r="N425" s="2">
        <f>IF($A425, 1, 0)</f>
        <v/>
      </c>
      <c r="O425">
        <f>IF(AND('Raw Data'!E420&gt;'Raw Data'!D420, ABS('Raw Data'!E420-'Raw Data'!D420)&lt;14), 'Raw Data'!M420, 0)</f>
        <v/>
      </c>
      <c r="P425" s="2">
        <f>IF($A425, 1, 0)</f>
        <v/>
      </c>
      <c r="Q425">
        <f>IF(AND('Raw Data'!E420&gt;'Raw Data'!D420, ABS('Raw Data'!E420-'Raw Data'!D420)&gt;13), 'Raw Data'!N420, 0)</f>
        <v/>
      </c>
      <c r="R425" s="2">
        <f>IF($A425, 1, 0)</f>
        <v/>
      </c>
      <c r="S425">
        <f>IF(AND('Raw Data'!D420&gt;'Raw Data'!E420, ABS('Raw Data'!E420-'Raw Data'!D420)&gt;7), 'Raw Data'!V420, 0)</f>
        <v/>
      </c>
      <c r="T425" s="2">
        <f>IF($A425, 1, 0)</f>
        <v/>
      </c>
      <c r="U425">
        <f>IF(ABS('Raw Data'!D420-'Raw Data'!E420)&lt;8, 'Raw Data'!W420, 0)</f>
        <v/>
      </c>
      <c r="V425" s="2">
        <f>IF($A425, 1, 0)</f>
        <v/>
      </c>
      <c r="W425">
        <f>IF(AND('Raw Data'!E420&gt;'Raw Data'!D420, ABS('Raw Data'!E420-'Raw Data'!D420)&gt;7), 'Raw Data'!X420, 0)</f>
        <v/>
      </c>
      <c r="X425" s="2">
        <f>IF($A425, 1, 0)</f>
        <v/>
      </c>
      <c r="Y425">
        <f>IF(AND('Raw Data'!D420&gt;'Raw Data'!E420, ABS('Raw Data'!E420-'Raw Data'!D420)&gt;3), 'Raw Data'!Y420, 0)</f>
        <v/>
      </c>
      <c r="Z425" s="2">
        <f>IF($A425, 1, 0)</f>
        <v/>
      </c>
      <c r="AA425">
        <f>IF(ABS('Raw Data'!D420-'Raw Data'!E420)&lt;4, 'Raw Data'!Z420, 0)</f>
        <v/>
      </c>
      <c r="AB425" s="2">
        <f>IF($A425, 1, 0)</f>
        <v/>
      </c>
      <c r="AC425">
        <f>IF(AND('Raw Data'!E420&gt;'Raw Data'!D420, ABS('Raw Data'!E420-'Raw Data'!D420)&gt;7), 'Raw Data'!AA420, 0)</f>
        <v/>
      </c>
      <c r="AD425" s="2">
        <f>IF($A425, 1, 0)</f>
        <v/>
      </c>
      <c r="AE425">
        <f>IF(AND('Raw Data'!D420&gt;9, 'Raw Data'!E420&gt;9), 'Raw Data'!AL420, 0)</f>
        <v/>
      </c>
      <c r="AF425" s="2">
        <f>IF($A425, 1, 0)</f>
        <v/>
      </c>
      <c r="AG425">
        <f>IF(AE425=0, 'Raw Data'!AM420, 0)</f>
        <v/>
      </c>
      <c r="AH425" s="2">
        <f>IF($A425, 1, 0)</f>
        <v/>
      </c>
      <c r="AI425">
        <f>IF(AND('Raw Data'!$D420&gt;14, 'Raw Data'!$E420&gt;14), 'Raw Data'!AN420, 0)</f>
        <v/>
      </c>
      <c r="AJ425" s="2">
        <f>IF($A425, 1, 0)</f>
        <v/>
      </c>
      <c r="AK425">
        <f>IF(AI425=0, 'Raw Data'!AO420, 0)</f>
        <v/>
      </c>
      <c r="AL425" s="2">
        <f>IF($A425, 1, 0)</f>
        <v/>
      </c>
      <c r="AM425">
        <f>IF(AND('Raw Data'!$D420&gt;19, 'Raw Data'!$E420&gt;19), 'Raw Data'!AP420, 0)</f>
        <v/>
      </c>
      <c r="AN425" s="2">
        <f>IF($A425, 1, 0)</f>
        <v/>
      </c>
      <c r="AO425">
        <f>IF(AM425=0, 'Raw Data'!AQ420, 0)</f>
        <v/>
      </c>
      <c r="AP425" s="2">
        <f>IF($A425, 1, 0)</f>
        <v/>
      </c>
      <c r="AQ425">
        <f>IF(AND('Raw Data'!$D420&gt;24, 'Raw Data'!$E420&gt;24), 'Raw Data'!AR420, 0)</f>
        <v/>
      </c>
      <c r="AR425" s="2">
        <f>IF($A425, 1, 0)</f>
        <v/>
      </c>
      <c r="AS425">
        <f>IF(AQ425=0, 'Raw Data'!AS420, 0)</f>
        <v/>
      </c>
      <c r="AT425" s="2">
        <f>IF($A425, 1, 0)</f>
        <v/>
      </c>
      <c r="AU425">
        <f>IF(AND('Raw Data'!$D420&gt;29, 'Raw Data'!$E420&gt;29), 'Raw Data'!AT420, 0)</f>
        <v/>
      </c>
      <c r="AV425" s="2">
        <f>IF($A425, 1, 0)</f>
        <v/>
      </c>
      <c r="AW425">
        <f>IF(AU425=0, 'Raw Data'!AU420, 0)</f>
        <v/>
      </c>
      <c r="AX425" s="2">
        <f>IF($A425, 1, 0)</f>
        <v/>
      </c>
      <c r="AY425">
        <f>IF(ISNUMBER('Raw Data'!D420), IF(_xlfn.XLOOKUP(SMALL('Raw Data'!K420:N420, 1), K425:Q425, K425:Q425, 0)&gt;0, SMALL('Raw Data'!K420:N420, 1), 0), 0)</f>
        <v/>
      </c>
      <c r="AZ425" s="2">
        <f>IF($A425, 1, 0)</f>
        <v/>
      </c>
      <c r="BA425">
        <f>IF(ISNUMBER('Raw Data'!D420), IF(_xlfn.XLOOKUP(SMALL('Raw Data'!K420:N420, 2), K425:Q425, K425:Q425, 0)&gt;0, SMALL('Raw Data'!K420:N420, 2), 0), 0)</f>
        <v/>
      </c>
      <c r="BB425" s="2">
        <f>IF($A425, 1, 0)</f>
        <v/>
      </c>
      <c r="BC425">
        <f>IF(ISNUMBER('Raw Data'!D420), IF(_xlfn.XLOOKUP(SMALL('Raw Data'!K420:N420, 3), K425:Q425, K425:Q425, 0)&gt;0, SMALL('Raw Data'!K420:N420, 3), 0), 0)</f>
        <v/>
      </c>
      <c r="BD425" s="2">
        <f>IF($A425, 1, 0)</f>
        <v/>
      </c>
      <c r="BE425">
        <f>IF(ISNUMBER('Raw Data'!D420), IF(_xlfn.XLOOKUP(SMALL('Raw Data'!K420:N420, 4), K425:Q425, K425:Q425, 0)&gt;0, SMALL('Raw Data'!K420:N420, 4), 0), 0)</f>
        <v/>
      </c>
      <c r="BF425" s="2">
        <f>IF($A425, 1, 0)</f>
        <v/>
      </c>
      <c r="BG425">
        <f>IF(AND('Raw Data'!I420&lt;'Raw Data'!J420, 'Raw Data'!D420&gt;'Raw Data'!E420), 'Raw Data'!I420, IF(AND('Raw Data'!J420&lt;'Raw Data'!I420, 'Raw Data'!E420&gt;'Raw Data'!D420), 'Raw Data'!J420, 0))</f>
        <v/>
      </c>
      <c r="BH425">
        <f>IF(OR(AND('Raw Data'!I420&lt;'Raw Data'!J420, 'Raw Data'!I420&gt;BH$1), AND('Raw Data'!J420&lt;'Raw Data'!I420, 'Raw Data'!J420&gt;BH$1)), 1, 0)</f>
        <v/>
      </c>
      <c r="BI425">
        <f>IF(AND(BH425, ABS('Raw Data'!D420-'Raw Data'!E420)&lt;4), 'Raw Data'!Z420, 0)</f>
        <v/>
      </c>
      <c r="BJ425">
        <f>IF('Raw Data'!F420&gt;Analysis!BJ$1, 1, 0)</f>
        <v/>
      </c>
      <c r="BK425">
        <f>IF(BJ425, AQ425, 0)</f>
        <v/>
      </c>
      <c r="BL425">
        <f>IF(AND('Raw Data'!F420&lt;Analysis!BL$1, ISBLANK('Raw Data'!F420)=FALSE), 1, 0)</f>
        <v/>
      </c>
      <c r="BM425">
        <f>IF(BL425, AS425, 0)</f>
        <v/>
      </c>
      <c r="BN425">
        <f>IF(AND('Raw Data'!F420&lt;Analysis!BN$1, ISBLANK('Raw Data'!F420)=FALSE), 1, 0)</f>
        <v/>
      </c>
      <c r="BO425">
        <f>IF(BN425, AI425, 0)</f>
        <v/>
      </c>
    </row>
    <row r="426">
      <c r="A426" s="2">
        <f>'Raw Data'!A421</f>
        <v/>
      </c>
      <c r="B426" s="2">
        <f>IF(A426, 1, 0)</f>
        <v/>
      </c>
      <c r="C426">
        <f>IF('Raw Data'!D421&lt;'Raw Data'!E421, 'Raw Data'!J421, 0)</f>
        <v/>
      </c>
      <c r="D426" s="2">
        <f>IF(A426, 1, 0)</f>
        <v/>
      </c>
      <c r="E426">
        <f>IF('Raw Data'!D421&gt;'Raw Data'!E421, 'Raw Data'!I421, 0)</f>
        <v/>
      </c>
      <c r="F426" s="2">
        <f>IF('Raw Data'!F421&gt;0, 1, 0)</f>
        <v/>
      </c>
      <c r="G426">
        <f>IF(SUM('Raw Data'!D421:E421)&lt;'Raw Data'!F421, 'Raw Data'!H421, 0)</f>
        <v/>
      </c>
      <c r="H426">
        <f>IF('Raw Data'!F421&gt;0, 1, 0)</f>
        <v/>
      </c>
      <c r="I426">
        <f>IF(SUM('Raw Data'!D421:E421)&gt;'Raw Data'!F421, 'Raw Data'!G421, 0)</f>
        <v/>
      </c>
      <c r="J426" s="2">
        <f>IF($A426, 1, 0)</f>
        <v/>
      </c>
      <c r="K426">
        <f>IF(AND('Raw Data'!D421&gt;'Raw Data'!E421, ABS('Raw Data'!D421-'Raw Data'!E421)&lt;14), 'Raw Data'!K421, 0)</f>
        <v/>
      </c>
      <c r="L426" s="2">
        <f>IF($A426, 1, 0)</f>
        <v/>
      </c>
      <c r="M426">
        <f>IF(AND('Raw Data'!D421&gt;'Raw Data'!E421, ABS('Raw Data'!D421-'Raw Data'!E421)&gt;13), 'Raw Data'!L421, 0)</f>
        <v/>
      </c>
      <c r="N426" s="2">
        <f>IF($A426, 1, 0)</f>
        <v/>
      </c>
      <c r="O426">
        <f>IF(AND('Raw Data'!E421&gt;'Raw Data'!D421, ABS('Raw Data'!E421-'Raw Data'!D421)&lt;14), 'Raw Data'!M421, 0)</f>
        <v/>
      </c>
      <c r="P426" s="2">
        <f>IF($A426, 1, 0)</f>
        <v/>
      </c>
      <c r="Q426">
        <f>IF(AND('Raw Data'!E421&gt;'Raw Data'!D421, ABS('Raw Data'!E421-'Raw Data'!D421)&gt;13), 'Raw Data'!N421, 0)</f>
        <v/>
      </c>
      <c r="R426" s="2">
        <f>IF($A426, 1, 0)</f>
        <v/>
      </c>
      <c r="S426">
        <f>IF(AND('Raw Data'!D421&gt;'Raw Data'!E421, ABS('Raw Data'!E421-'Raw Data'!D421)&gt;7), 'Raw Data'!V421, 0)</f>
        <v/>
      </c>
      <c r="T426" s="2">
        <f>IF($A426, 1, 0)</f>
        <v/>
      </c>
      <c r="U426">
        <f>IF(ABS('Raw Data'!D421-'Raw Data'!E421)&lt;8, 'Raw Data'!W421, 0)</f>
        <v/>
      </c>
      <c r="V426" s="2">
        <f>IF($A426, 1, 0)</f>
        <v/>
      </c>
      <c r="W426">
        <f>IF(AND('Raw Data'!E421&gt;'Raw Data'!D421, ABS('Raw Data'!E421-'Raw Data'!D421)&gt;7), 'Raw Data'!X421, 0)</f>
        <v/>
      </c>
      <c r="X426" s="2">
        <f>IF($A426, 1, 0)</f>
        <v/>
      </c>
      <c r="Y426">
        <f>IF(AND('Raw Data'!D421&gt;'Raw Data'!E421, ABS('Raw Data'!E421-'Raw Data'!D421)&gt;3), 'Raw Data'!Y421, 0)</f>
        <v/>
      </c>
      <c r="Z426" s="2">
        <f>IF($A426, 1, 0)</f>
        <v/>
      </c>
      <c r="AA426">
        <f>IF(ABS('Raw Data'!D421-'Raw Data'!E421)&lt;4, 'Raw Data'!Z421, 0)</f>
        <v/>
      </c>
      <c r="AB426" s="2">
        <f>IF($A426, 1, 0)</f>
        <v/>
      </c>
      <c r="AC426">
        <f>IF(AND('Raw Data'!E421&gt;'Raw Data'!D421, ABS('Raw Data'!E421-'Raw Data'!D421)&gt;7), 'Raw Data'!AA421, 0)</f>
        <v/>
      </c>
      <c r="AD426" s="2">
        <f>IF($A426, 1, 0)</f>
        <v/>
      </c>
      <c r="AE426">
        <f>IF(AND('Raw Data'!D421&gt;9, 'Raw Data'!E421&gt;9), 'Raw Data'!AL421, 0)</f>
        <v/>
      </c>
      <c r="AF426" s="2">
        <f>IF($A426, 1, 0)</f>
        <v/>
      </c>
      <c r="AG426">
        <f>IF(AE426=0, 'Raw Data'!AM421, 0)</f>
        <v/>
      </c>
      <c r="AH426" s="2">
        <f>IF($A426, 1, 0)</f>
        <v/>
      </c>
      <c r="AI426">
        <f>IF(AND('Raw Data'!$D421&gt;14, 'Raw Data'!$E421&gt;14), 'Raw Data'!AN421, 0)</f>
        <v/>
      </c>
      <c r="AJ426" s="2">
        <f>IF($A426, 1, 0)</f>
        <v/>
      </c>
      <c r="AK426">
        <f>IF(AI426=0, 'Raw Data'!AO421, 0)</f>
        <v/>
      </c>
      <c r="AL426" s="2">
        <f>IF($A426, 1, 0)</f>
        <v/>
      </c>
      <c r="AM426">
        <f>IF(AND('Raw Data'!$D421&gt;19, 'Raw Data'!$E421&gt;19), 'Raw Data'!AP421, 0)</f>
        <v/>
      </c>
      <c r="AN426" s="2">
        <f>IF($A426, 1, 0)</f>
        <v/>
      </c>
      <c r="AO426">
        <f>IF(AM426=0, 'Raw Data'!AQ421, 0)</f>
        <v/>
      </c>
      <c r="AP426" s="2">
        <f>IF($A426, 1, 0)</f>
        <v/>
      </c>
      <c r="AQ426">
        <f>IF(AND('Raw Data'!$D421&gt;24, 'Raw Data'!$E421&gt;24), 'Raw Data'!AR421, 0)</f>
        <v/>
      </c>
      <c r="AR426" s="2">
        <f>IF($A426, 1, 0)</f>
        <v/>
      </c>
      <c r="AS426">
        <f>IF(AQ426=0, 'Raw Data'!AS421, 0)</f>
        <v/>
      </c>
      <c r="AT426" s="2">
        <f>IF($A426, 1, 0)</f>
        <v/>
      </c>
      <c r="AU426">
        <f>IF(AND('Raw Data'!$D421&gt;29, 'Raw Data'!$E421&gt;29), 'Raw Data'!AT421, 0)</f>
        <v/>
      </c>
      <c r="AV426" s="2">
        <f>IF($A426, 1, 0)</f>
        <v/>
      </c>
      <c r="AW426">
        <f>IF(AU426=0, 'Raw Data'!AU421, 0)</f>
        <v/>
      </c>
      <c r="AX426" s="2">
        <f>IF($A426, 1, 0)</f>
        <v/>
      </c>
      <c r="AY426">
        <f>IF(ISNUMBER('Raw Data'!D421), IF(_xlfn.XLOOKUP(SMALL('Raw Data'!K421:N421, 1), K426:Q426, K426:Q426, 0)&gt;0, SMALL('Raw Data'!K421:N421, 1), 0), 0)</f>
        <v/>
      </c>
      <c r="AZ426" s="2">
        <f>IF($A426, 1, 0)</f>
        <v/>
      </c>
      <c r="BA426">
        <f>IF(ISNUMBER('Raw Data'!D421), IF(_xlfn.XLOOKUP(SMALL('Raw Data'!K421:N421, 2), K426:Q426, K426:Q426, 0)&gt;0, SMALL('Raw Data'!K421:N421, 2), 0), 0)</f>
        <v/>
      </c>
      <c r="BB426" s="2">
        <f>IF($A426, 1, 0)</f>
        <v/>
      </c>
      <c r="BC426">
        <f>IF(ISNUMBER('Raw Data'!D421), IF(_xlfn.XLOOKUP(SMALL('Raw Data'!K421:N421, 3), K426:Q426, K426:Q426, 0)&gt;0, SMALL('Raw Data'!K421:N421, 3), 0), 0)</f>
        <v/>
      </c>
      <c r="BD426" s="2">
        <f>IF($A426, 1, 0)</f>
        <v/>
      </c>
      <c r="BE426">
        <f>IF(ISNUMBER('Raw Data'!D421), IF(_xlfn.XLOOKUP(SMALL('Raw Data'!K421:N421, 4), K426:Q426, K426:Q426, 0)&gt;0, SMALL('Raw Data'!K421:N421, 4), 0), 0)</f>
        <v/>
      </c>
      <c r="BF426" s="2">
        <f>IF($A426, 1, 0)</f>
        <v/>
      </c>
      <c r="BG426">
        <f>IF(AND('Raw Data'!I421&lt;'Raw Data'!J421, 'Raw Data'!D421&gt;'Raw Data'!E421), 'Raw Data'!I421, IF(AND('Raw Data'!J421&lt;'Raw Data'!I421, 'Raw Data'!E421&gt;'Raw Data'!D421), 'Raw Data'!J421, 0))</f>
        <v/>
      </c>
      <c r="BH426">
        <f>IF(OR(AND('Raw Data'!I421&lt;'Raw Data'!J421, 'Raw Data'!I421&gt;BH$1), AND('Raw Data'!J421&lt;'Raw Data'!I421, 'Raw Data'!J421&gt;BH$1)), 1, 0)</f>
        <v/>
      </c>
      <c r="BI426">
        <f>IF(AND(BH426, ABS('Raw Data'!D421-'Raw Data'!E421)&lt;4), 'Raw Data'!Z421, 0)</f>
        <v/>
      </c>
      <c r="BJ426">
        <f>IF('Raw Data'!F421&gt;Analysis!BJ$1, 1, 0)</f>
        <v/>
      </c>
      <c r="BK426">
        <f>IF(BJ426, AQ426, 0)</f>
        <v/>
      </c>
      <c r="BL426">
        <f>IF(AND('Raw Data'!F421&lt;Analysis!BL$1, ISBLANK('Raw Data'!F421)=FALSE), 1, 0)</f>
        <v/>
      </c>
      <c r="BM426">
        <f>IF(BL426, AS426, 0)</f>
        <v/>
      </c>
      <c r="BN426">
        <f>IF(AND('Raw Data'!F421&lt;Analysis!BN$1, ISBLANK('Raw Data'!F421)=FALSE), 1, 0)</f>
        <v/>
      </c>
      <c r="BO426">
        <f>IF(BN426, AI426, 0)</f>
        <v/>
      </c>
    </row>
    <row r="427">
      <c r="A427" s="2">
        <f>'Raw Data'!A422</f>
        <v/>
      </c>
      <c r="B427" s="2">
        <f>IF(A427, 1, 0)</f>
        <v/>
      </c>
      <c r="C427">
        <f>IF('Raw Data'!D422&lt;'Raw Data'!E422, 'Raw Data'!J422, 0)</f>
        <v/>
      </c>
      <c r="D427" s="2">
        <f>IF(A427, 1, 0)</f>
        <v/>
      </c>
      <c r="E427">
        <f>IF('Raw Data'!D422&gt;'Raw Data'!E422, 'Raw Data'!I422, 0)</f>
        <v/>
      </c>
      <c r="F427" s="2">
        <f>IF('Raw Data'!F422&gt;0, 1, 0)</f>
        <v/>
      </c>
      <c r="G427">
        <f>IF(SUM('Raw Data'!D422:E422)&lt;'Raw Data'!F422, 'Raw Data'!H422, 0)</f>
        <v/>
      </c>
      <c r="H427">
        <f>IF('Raw Data'!F422&gt;0, 1, 0)</f>
        <v/>
      </c>
      <c r="I427">
        <f>IF(SUM('Raw Data'!D422:E422)&gt;'Raw Data'!F422, 'Raw Data'!G422, 0)</f>
        <v/>
      </c>
      <c r="J427" s="2">
        <f>IF($A427, 1, 0)</f>
        <v/>
      </c>
      <c r="K427">
        <f>IF(AND('Raw Data'!D422&gt;'Raw Data'!E422, ABS('Raw Data'!D422-'Raw Data'!E422)&lt;14), 'Raw Data'!K422, 0)</f>
        <v/>
      </c>
      <c r="L427" s="2">
        <f>IF($A427, 1, 0)</f>
        <v/>
      </c>
      <c r="M427">
        <f>IF(AND('Raw Data'!D422&gt;'Raw Data'!E422, ABS('Raw Data'!D422-'Raw Data'!E422)&gt;13), 'Raw Data'!L422, 0)</f>
        <v/>
      </c>
      <c r="N427" s="2">
        <f>IF($A427, 1, 0)</f>
        <v/>
      </c>
      <c r="O427">
        <f>IF(AND('Raw Data'!E422&gt;'Raw Data'!D422, ABS('Raw Data'!E422-'Raw Data'!D422)&lt;14), 'Raw Data'!M422, 0)</f>
        <v/>
      </c>
      <c r="P427" s="2">
        <f>IF($A427, 1, 0)</f>
        <v/>
      </c>
      <c r="Q427">
        <f>IF(AND('Raw Data'!E422&gt;'Raw Data'!D422, ABS('Raw Data'!E422-'Raw Data'!D422)&gt;13), 'Raw Data'!N422, 0)</f>
        <v/>
      </c>
      <c r="R427" s="2">
        <f>IF($A427, 1, 0)</f>
        <v/>
      </c>
      <c r="S427">
        <f>IF(AND('Raw Data'!D422&gt;'Raw Data'!E422, ABS('Raw Data'!E422-'Raw Data'!D422)&gt;7), 'Raw Data'!V422, 0)</f>
        <v/>
      </c>
      <c r="T427" s="2">
        <f>IF($A427, 1, 0)</f>
        <v/>
      </c>
      <c r="U427">
        <f>IF(ABS('Raw Data'!D422-'Raw Data'!E422)&lt;8, 'Raw Data'!W422, 0)</f>
        <v/>
      </c>
      <c r="V427" s="2">
        <f>IF($A427, 1, 0)</f>
        <v/>
      </c>
      <c r="W427">
        <f>IF(AND('Raw Data'!E422&gt;'Raw Data'!D422, ABS('Raw Data'!E422-'Raw Data'!D422)&gt;7), 'Raw Data'!X422, 0)</f>
        <v/>
      </c>
      <c r="X427" s="2">
        <f>IF($A427, 1, 0)</f>
        <v/>
      </c>
      <c r="Y427">
        <f>IF(AND('Raw Data'!D422&gt;'Raw Data'!E422, ABS('Raw Data'!E422-'Raw Data'!D422)&gt;3), 'Raw Data'!Y422, 0)</f>
        <v/>
      </c>
      <c r="Z427" s="2">
        <f>IF($A427, 1, 0)</f>
        <v/>
      </c>
      <c r="AA427">
        <f>IF(ABS('Raw Data'!D422-'Raw Data'!E422)&lt;4, 'Raw Data'!Z422, 0)</f>
        <v/>
      </c>
      <c r="AB427" s="2">
        <f>IF($A427, 1, 0)</f>
        <v/>
      </c>
      <c r="AC427">
        <f>IF(AND('Raw Data'!E422&gt;'Raw Data'!D422, ABS('Raw Data'!E422-'Raw Data'!D422)&gt;7), 'Raw Data'!AA422, 0)</f>
        <v/>
      </c>
      <c r="AD427" s="2">
        <f>IF($A427, 1, 0)</f>
        <v/>
      </c>
      <c r="AE427">
        <f>IF(AND('Raw Data'!D422&gt;9, 'Raw Data'!E422&gt;9), 'Raw Data'!AL422, 0)</f>
        <v/>
      </c>
      <c r="AF427" s="2">
        <f>IF($A427, 1, 0)</f>
        <v/>
      </c>
      <c r="AG427">
        <f>IF(AE427=0, 'Raw Data'!AM422, 0)</f>
        <v/>
      </c>
      <c r="AH427" s="2">
        <f>IF($A427, 1, 0)</f>
        <v/>
      </c>
      <c r="AI427">
        <f>IF(AND('Raw Data'!$D422&gt;14, 'Raw Data'!$E422&gt;14), 'Raw Data'!AN422, 0)</f>
        <v/>
      </c>
      <c r="AJ427" s="2">
        <f>IF($A427, 1, 0)</f>
        <v/>
      </c>
      <c r="AK427">
        <f>IF(AI427=0, 'Raw Data'!AO422, 0)</f>
        <v/>
      </c>
      <c r="AL427" s="2">
        <f>IF($A427, 1, 0)</f>
        <v/>
      </c>
      <c r="AM427">
        <f>IF(AND('Raw Data'!$D422&gt;19, 'Raw Data'!$E422&gt;19), 'Raw Data'!AP422, 0)</f>
        <v/>
      </c>
      <c r="AN427" s="2">
        <f>IF($A427, 1, 0)</f>
        <v/>
      </c>
      <c r="AO427">
        <f>IF(AM427=0, 'Raw Data'!AQ422, 0)</f>
        <v/>
      </c>
      <c r="AP427" s="2">
        <f>IF($A427, 1, 0)</f>
        <v/>
      </c>
      <c r="AQ427">
        <f>IF(AND('Raw Data'!$D422&gt;24, 'Raw Data'!$E422&gt;24), 'Raw Data'!AR422, 0)</f>
        <v/>
      </c>
      <c r="AR427" s="2">
        <f>IF($A427, 1, 0)</f>
        <v/>
      </c>
      <c r="AS427">
        <f>IF(AQ427=0, 'Raw Data'!AS422, 0)</f>
        <v/>
      </c>
      <c r="AT427" s="2">
        <f>IF($A427, 1, 0)</f>
        <v/>
      </c>
      <c r="AU427">
        <f>IF(AND('Raw Data'!$D422&gt;29, 'Raw Data'!$E422&gt;29), 'Raw Data'!AT422, 0)</f>
        <v/>
      </c>
      <c r="AV427" s="2">
        <f>IF($A427, 1, 0)</f>
        <v/>
      </c>
      <c r="AW427">
        <f>IF(AU427=0, 'Raw Data'!AU422, 0)</f>
        <v/>
      </c>
      <c r="AX427" s="2">
        <f>IF($A427, 1, 0)</f>
        <v/>
      </c>
      <c r="AY427">
        <f>IF(ISNUMBER('Raw Data'!D422), IF(_xlfn.XLOOKUP(SMALL('Raw Data'!K422:N422, 1), K427:Q427, K427:Q427, 0)&gt;0, SMALL('Raw Data'!K422:N422, 1), 0), 0)</f>
        <v/>
      </c>
      <c r="AZ427" s="2">
        <f>IF($A427, 1, 0)</f>
        <v/>
      </c>
      <c r="BA427">
        <f>IF(ISNUMBER('Raw Data'!D422), IF(_xlfn.XLOOKUP(SMALL('Raw Data'!K422:N422, 2), K427:Q427, K427:Q427, 0)&gt;0, SMALL('Raw Data'!K422:N422, 2), 0), 0)</f>
        <v/>
      </c>
      <c r="BB427" s="2">
        <f>IF($A427, 1, 0)</f>
        <v/>
      </c>
      <c r="BC427">
        <f>IF(ISNUMBER('Raw Data'!D422), IF(_xlfn.XLOOKUP(SMALL('Raw Data'!K422:N422, 3), K427:Q427, K427:Q427, 0)&gt;0, SMALL('Raw Data'!K422:N422, 3), 0), 0)</f>
        <v/>
      </c>
      <c r="BD427" s="2">
        <f>IF($A427, 1, 0)</f>
        <v/>
      </c>
      <c r="BE427">
        <f>IF(ISNUMBER('Raw Data'!D422), IF(_xlfn.XLOOKUP(SMALL('Raw Data'!K422:N422, 4), K427:Q427, K427:Q427, 0)&gt;0, SMALL('Raw Data'!K422:N422, 4), 0), 0)</f>
        <v/>
      </c>
      <c r="BF427" s="2">
        <f>IF($A427, 1, 0)</f>
        <v/>
      </c>
      <c r="BG427">
        <f>IF(AND('Raw Data'!I422&lt;'Raw Data'!J422, 'Raw Data'!D422&gt;'Raw Data'!E422), 'Raw Data'!I422, IF(AND('Raw Data'!J422&lt;'Raw Data'!I422, 'Raw Data'!E422&gt;'Raw Data'!D422), 'Raw Data'!J422, 0))</f>
        <v/>
      </c>
      <c r="BH427">
        <f>IF(OR(AND('Raw Data'!I422&lt;'Raw Data'!J422, 'Raw Data'!I422&gt;BH$1), AND('Raw Data'!J422&lt;'Raw Data'!I422, 'Raw Data'!J422&gt;BH$1)), 1, 0)</f>
        <v/>
      </c>
      <c r="BI427">
        <f>IF(AND(BH427, ABS('Raw Data'!D422-'Raw Data'!E422)&lt;4), 'Raw Data'!Z422, 0)</f>
        <v/>
      </c>
      <c r="BJ427">
        <f>IF('Raw Data'!F422&gt;Analysis!BJ$1, 1, 0)</f>
        <v/>
      </c>
      <c r="BK427">
        <f>IF(BJ427, AQ427, 0)</f>
        <v/>
      </c>
      <c r="BL427">
        <f>IF(AND('Raw Data'!F422&lt;Analysis!BL$1, ISBLANK('Raw Data'!F422)=FALSE), 1, 0)</f>
        <v/>
      </c>
      <c r="BM427">
        <f>IF(BL427, AS427, 0)</f>
        <v/>
      </c>
      <c r="BN427">
        <f>IF(AND('Raw Data'!F422&lt;Analysis!BN$1, ISBLANK('Raw Data'!F422)=FALSE), 1, 0)</f>
        <v/>
      </c>
      <c r="BO427">
        <f>IF(BN427, AI427, 0)</f>
        <v/>
      </c>
    </row>
    <row r="428">
      <c r="A428" s="2">
        <f>'Raw Data'!A423</f>
        <v/>
      </c>
      <c r="B428" s="2">
        <f>IF(A428, 1, 0)</f>
        <v/>
      </c>
      <c r="C428">
        <f>IF('Raw Data'!D423&lt;'Raw Data'!E423, 'Raw Data'!J423, 0)</f>
        <v/>
      </c>
      <c r="D428" s="2">
        <f>IF(A428, 1, 0)</f>
        <v/>
      </c>
      <c r="E428">
        <f>IF('Raw Data'!D423&gt;'Raw Data'!E423, 'Raw Data'!I423, 0)</f>
        <v/>
      </c>
      <c r="F428" s="2">
        <f>IF('Raw Data'!F423&gt;0, 1, 0)</f>
        <v/>
      </c>
      <c r="G428">
        <f>IF(SUM('Raw Data'!D423:E423)&lt;'Raw Data'!F423, 'Raw Data'!H423, 0)</f>
        <v/>
      </c>
      <c r="H428">
        <f>IF('Raw Data'!F423&gt;0, 1, 0)</f>
        <v/>
      </c>
      <c r="I428">
        <f>IF(SUM('Raw Data'!D423:E423)&gt;'Raw Data'!F423, 'Raw Data'!G423, 0)</f>
        <v/>
      </c>
      <c r="J428" s="2">
        <f>IF($A428, 1, 0)</f>
        <v/>
      </c>
      <c r="K428">
        <f>IF(AND('Raw Data'!D423&gt;'Raw Data'!E423, ABS('Raw Data'!D423-'Raw Data'!E423)&lt;14), 'Raw Data'!K423, 0)</f>
        <v/>
      </c>
      <c r="L428" s="2">
        <f>IF($A428, 1, 0)</f>
        <v/>
      </c>
      <c r="M428">
        <f>IF(AND('Raw Data'!D423&gt;'Raw Data'!E423, ABS('Raw Data'!D423-'Raw Data'!E423)&gt;13), 'Raw Data'!L423, 0)</f>
        <v/>
      </c>
      <c r="N428" s="2">
        <f>IF($A428, 1, 0)</f>
        <v/>
      </c>
      <c r="O428">
        <f>IF(AND('Raw Data'!E423&gt;'Raw Data'!D423, ABS('Raw Data'!E423-'Raw Data'!D423)&lt;14), 'Raw Data'!M423, 0)</f>
        <v/>
      </c>
      <c r="P428" s="2">
        <f>IF($A428, 1, 0)</f>
        <v/>
      </c>
      <c r="Q428">
        <f>IF(AND('Raw Data'!E423&gt;'Raw Data'!D423, ABS('Raw Data'!E423-'Raw Data'!D423)&gt;13), 'Raw Data'!N423, 0)</f>
        <v/>
      </c>
      <c r="R428" s="2">
        <f>IF($A428, 1, 0)</f>
        <v/>
      </c>
      <c r="S428">
        <f>IF(AND('Raw Data'!D423&gt;'Raw Data'!E423, ABS('Raw Data'!E423-'Raw Data'!D423)&gt;7), 'Raw Data'!V423, 0)</f>
        <v/>
      </c>
      <c r="T428" s="2">
        <f>IF($A428, 1, 0)</f>
        <v/>
      </c>
      <c r="U428">
        <f>IF(ABS('Raw Data'!D423-'Raw Data'!E423)&lt;8, 'Raw Data'!W423, 0)</f>
        <v/>
      </c>
      <c r="V428" s="2">
        <f>IF($A428, 1, 0)</f>
        <v/>
      </c>
      <c r="W428">
        <f>IF(AND('Raw Data'!E423&gt;'Raw Data'!D423, ABS('Raw Data'!E423-'Raw Data'!D423)&gt;7), 'Raw Data'!X423, 0)</f>
        <v/>
      </c>
      <c r="X428" s="2">
        <f>IF($A428, 1, 0)</f>
        <v/>
      </c>
      <c r="Y428">
        <f>IF(AND('Raw Data'!D423&gt;'Raw Data'!E423, ABS('Raw Data'!E423-'Raw Data'!D423)&gt;3), 'Raw Data'!Y423, 0)</f>
        <v/>
      </c>
      <c r="Z428" s="2">
        <f>IF($A428, 1, 0)</f>
        <v/>
      </c>
      <c r="AA428">
        <f>IF(ABS('Raw Data'!D423-'Raw Data'!E423)&lt;4, 'Raw Data'!Z423, 0)</f>
        <v/>
      </c>
      <c r="AB428" s="2">
        <f>IF($A428, 1, 0)</f>
        <v/>
      </c>
      <c r="AC428">
        <f>IF(AND('Raw Data'!E423&gt;'Raw Data'!D423, ABS('Raw Data'!E423-'Raw Data'!D423)&gt;7), 'Raw Data'!AA423, 0)</f>
        <v/>
      </c>
      <c r="AD428" s="2">
        <f>IF($A428, 1, 0)</f>
        <v/>
      </c>
      <c r="AE428">
        <f>IF(AND('Raw Data'!D423&gt;9, 'Raw Data'!E423&gt;9), 'Raw Data'!AL423, 0)</f>
        <v/>
      </c>
      <c r="AF428" s="2">
        <f>IF($A428, 1, 0)</f>
        <v/>
      </c>
      <c r="AG428">
        <f>IF(AE428=0, 'Raw Data'!AM423, 0)</f>
        <v/>
      </c>
      <c r="AH428" s="2">
        <f>IF($A428, 1, 0)</f>
        <v/>
      </c>
      <c r="AI428">
        <f>IF(AND('Raw Data'!$D423&gt;14, 'Raw Data'!$E423&gt;14), 'Raw Data'!AN423, 0)</f>
        <v/>
      </c>
      <c r="AJ428" s="2">
        <f>IF($A428, 1, 0)</f>
        <v/>
      </c>
      <c r="AK428">
        <f>IF(AI428=0, 'Raw Data'!AO423, 0)</f>
        <v/>
      </c>
      <c r="AL428" s="2">
        <f>IF($A428, 1, 0)</f>
        <v/>
      </c>
      <c r="AM428">
        <f>IF(AND('Raw Data'!$D423&gt;19, 'Raw Data'!$E423&gt;19), 'Raw Data'!AP423, 0)</f>
        <v/>
      </c>
      <c r="AN428" s="2">
        <f>IF($A428, 1, 0)</f>
        <v/>
      </c>
      <c r="AO428">
        <f>IF(AM428=0, 'Raw Data'!AQ423, 0)</f>
        <v/>
      </c>
      <c r="AP428" s="2">
        <f>IF($A428, 1, 0)</f>
        <v/>
      </c>
      <c r="AQ428">
        <f>IF(AND('Raw Data'!$D423&gt;24, 'Raw Data'!$E423&gt;24), 'Raw Data'!AR423, 0)</f>
        <v/>
      </c>
      <c r="AR428" s="2">
        <f>IF($A428, 1, 0)</f>
        <v/>
      </c>
      <c r="AS428">
        <f>IF(AQ428=0, 'Raw Data'!AS423, 0)</f>
        <v/>
      </c>
      <c r="AT428" s="2">
        <f>IF($A428, 1, 0)</f>
        <v/>
      </c>
      <c r="AU428">
        <f>IF(AND('Raw Data'!$D423&gt;29, 'Raw Data'!$E423&gt;29), 'Raw Data'!AT423, 0)</f>
        <v/>
      </c>
      <c r="AV428" s="2">
        <f>IF($A428, 1, 0)</f>
        <v/>
      </c>
      <c r="AW428">
        <f>IF(AU428=0, 'Raw Data'!AU423, 0)</f>
        <v/>
      </c>
      <c r="AX428" s="2">
        <f>IF($A428, 1, 0)</f>
        <v/>
      </c>
      <c r="AY428">
        <f>IF(ISNUMBER('Raw Data'!D423), IF(_xlfn.XLOOKUP(SMALL('Raw Data'!K423:N423, 1), K428:Q428, K428:Q428, 0)&gt;0, SMALL('Raw Data'!K423:N423, 1), 0), 0)</f>
        <v/>
      </c>
      <c r="AZ428" s="2">
        <f>IF($A428, 1, 0)</f>
        <v/>
      </c>
      <c r="BA428">
        <f>IF(ISNUMBER('Raw Data'!D423), IF(_xlfn.XLOOKUP(SMALL('Raw Data'!K423:N423, 2), K428:Q428, K428:Q428, 0)&gt;0, SMALL('Raw Data'!K423:N423, 2), 0), 0)</f>
        <v/>
      </c>
      <c r="BB428" s="2">
        <f>IF($A428, 1, 0)</f>
        <v/>
      </c>
      <c r="BC428">
        <f>IF(ISNUMBER('Raw Data'!D423), IF(_xlfn.XLOOKUP(SMALL('Raw Data'!K423:N423, 3), K428:Q428, K428:Q428, 0)&gt;0, SMALL('Raw Data'!K423:N423, 3), 0), 0)</f>
        <v/>
      </c>
      <c r="BD428" s="2">
        <f>IF($A428, 1, 0)</f>
        <v/>
      </c>
      <c r="BE428">
        <f>IF(ISNUMBER('Raw Data'!D423), IF(_xlfn.XLOOKUP(SMALL('Raw Data'!K423:N423, 4), K428:Q428, K428:Q428, 0)&gt;0, SMALL('Raw Data'!K423:N423, 4), 0), 0)</f>
        <v/>
      </c>
      <c r="BF428" s="2">
        <f>IF($A428, 1, 0)</f>
        <v/>
      </c>
      <c r="BG428">
        <f>IF(AND('Raw Data'!I423&lt;'Raw Data'!J423, 'Raw Data'!D423&gt;'Raw Data'!E423), 'Raw Data'!I423, IF(AND('Raw Data'!J423&lt;'Raw Data'!I423, 'Raw Data'!E423&gt;'Raw Data'!D423), 'Raw Data'!J423, 0))</f>
        <v/>
      </c>
      <c r="BH428">
        <f>IF(OR(AND('Raw Data'!I423&lt;'Raw Data'!J423, 'Raw Data'!I423&gt;BH$1), AND('Raw Data'!J423&lt;'Raw Data'!I423, 'Raw Data'!J423&gt;BH$1)), 1, 0)</f>
        <v/>
      </c>
      <c r="BI428">
        <f>IF(AND(BH428, ABS('Raw Data'!D423-'Raw Data'!E423)&lt;4), 'Raw Data'!Z423, 0)</f>
        <v/>
      </c>
      <c r="BJ428">
        <f>IF('Raw Data'!F423&gt;Analysis!BJ$1, 1, 0)</f>
        <v/>
      </c>
      <c r="BK428">
        <f>IF(BJ428, AQ428, 0)</f>
        <v/>
      </c>
      <c r="BL428">
        <f>IF(AND('Raw Data'!F423&lt;Analysis!BL$1, ISBLANK('Raw Data'!F423)=FALSE), 1, 0)</f>
        <v/>
      </c>
      <c r="BM428">
        <f>IF(BL428, AS428, 0)</f>
        <v/>
      </c>
      <c r="BN428">
        <f>IF(AND('Raw Data'!F423&lt;Analysis!BN$1, ISBLANK('Raw Data'!F423)=FALSE), 1, 0)</f>
        <v/>
      </c>
      <c r="BO428">
        <f>IF(BN428, AI428, 0)</f>
        <v/>
      </c>
    </row>
    <row r="429">
      <c r="A429" s="2">
        <f>'Raw Data'!A424</f>
        <v/>
      </c>
      <c r="B429" s="2">
        <f>IF(A429, 1, 0)</f>
        <v/>
      </c>
      <c r="C429">
        <f>IF('Raw Data'!D424&lt;'Raw Data'!E424, 'Raw Data'!J424, 0)</f>
        <v/>
      </c>
      <c r="D429" s="2">
        <f>IF(A429, 1, 0)</f>
        <v/>
      </c>
      <c r="E429">
        <f>IF('Raw Data'!D424&gt;'Raw Data'!E424, 'Raw Data'!I424, 0)</f>
        <v/>
      </c>
      <c r="F429" s="2">
        <f>IF('Raw Data'!F424&gt;0, 1, 0)</f>
        <v/>
      </c>
      <c r="G429">
        <f>IF(SUM('Raw Data'!D424:E424)&lt;'Raw Data'!F424, 'Raw Data'!H424, 0)</f>
        <v/>
      </c>
      <c r="H429">
        <f>IF('Raw Data'!F424&gt;0, 1, 0)</f>
        <v/>
      </c>
      <c r="I429">
        <f>IF(SUM('Raw Data'!D424:E424)&gt;'Raw Data'!F424, 'Raw Data'!G424, 0)</f>
        <v/>
      </c>
      <c r="J429" s="2">
        <f>IF($A429, 1, 0)</f>
        <v/>
      </c>
      <c r="K429">
        <f>IF(AND('Raw Data'!D424&gt;'Raw Data'!E424, ABS('Raw Data'!D424-'Raw Data'!E424)&lt;14), 'Raw Data'!K424, 0)</f>
        <v/>
      </c>
      <c r="L429" s="2">
        <f>IF($A429, 1, 0)</f>
        <v/>
      </c>
      <c r="M429">
        <f>IF(AND('Raw Data'!D424&gt;'Raw Data'!E424, ABS('Raw Data'!D424-'Raw Data'!E424)&gt;13), 'Raw Data'!L424, 0)</f>
        <v/>
      </c>
      <c r="N429" s="2">
        <f>IF($A429, 1, 0)</f>
        <v/>
      </c>
      <c r="O429">
        <f>IF(AND('Raw Data'!E424&gt;'Raw Data'!D424, ABS('Raw Data'!E424-'Raw Data'!D424)&lt;14), 'Raw Data'!M424, 0)</f>
        <v/>
      </c>
      <c r="P429" s="2">
        <f>IF($A429, 1, 0)</f>
        <v/>
      </c>
      <c r="Q429">
        <f>IF(AND('Raw Data'!E424&gt;'Raw Data'!D424, ABS('Raw Data'!E424-'Raw Data'!D424)&gt;13), 'Raw Data'!N424, 0)</f>
        <v/>
      </c>
      <c r="R429" s="2">
        <f>IF($A429, 1, 0)</f>
        <v/>
      </c>
      <c r="S429">
        <f>IF(AND('Raw Data'!D424&gt;'Raw Data'!E424, ABS('Raw Data'!E424-'Raw Data'!D424)&gt;7), 'Raw Data'!V424, 0)</f>
        <v/>
      </c>
      <c r="T429" s="2">
        <f>IF($A429, 1, 0)</f>
        <v/>
      </c>
      <c r="U429">
        <f>IF(ABS('Raw Data'!D424-'Raw Data'!E424)&lt;8, 'Raw Data'!W424, 0)</f>
        <v/>
      </c>
      <c r="V429" s="2">
        <f>IF($A429, 1, 0)</f>
        <v/>
      </c>
      <c r="W429">
        <f>IF(AND('Raw Data'!E424&gt;'Raw Data'!D424, ABS('Raw Data'!E424-'Raw Data'!D424)&gt;7), 'Raw Data'!X424, 0)</f>
        <v/>
      </c>
      <c r="X429" s="2">
        <f>IF($A429, 1, 0)</f>
        <v/>
      </c>
      <c r="Y429">
        <f>IF(AND('Raw Data'!D424&gt;'Raw Data'!E424, ABS('Raw Data'!E424-'Raw Data'!D424)&gt;3), 'Raw Data'!Y424, 0)</f>
        <v/>
      </c>
      <c r="Z429" s="2">
        <f>IF($A429, 1, 0)</f>
        <v/>
      </c>
      <c r="AA429">
        <f>IF(ABS('Raw Data'!D424-'Raw Data'!E424)&lt;4, 'Raw Data'!Z424, 0)</f>
        <v/>
      </c>
      <c r="AB429" s="2">
        <f>IF($A429, 1, 0)</f>
        <v/>
      </c>
      <c r="AC429">
        <f>IF(AND('Raw Data'!E424&gt;'Raw Data'!D424, ABS('Raw Data'!E424-'Raw Data'!D424)&gt;7), 'Raw Data'!AA424, 0)</f>
        <v/>
      </c>
      <c r="AD429" s="2">
        <f>IF($A429, 1, 0)</f>
        <v/>
      </c>
      <c r="AE429">
        <f>IF(AND('Raw Data'!D424&gt;9, 'Raw Data'!E424&gt;9), 'Raw Data'!AL424, 0)</f>
        <v/>
      </c>
      <c r="AF429" s="2">
        <f>IF($A429, 1, 0)</f>
        <v/>
      </c>
      <c r="AG429">
        <f>IF(AE429=0, 'Raw Data'!AM424, 0)</f>
        <v/>
      </c>
      <c r="AH429" s="2">
        <f>IF($A429, 1, 0)</f>
        <v/>
      </c>
      <c r="AI429">
        <f>IF(AND('Raw Data'!$D424&gt;14, 'Raw Data'!$E424&gt;14), 'Raw Data'!AN424, 0)</f>
        <v/>
      </c>
      <c r="AJ429" s="2">
        <f>IF($A429, 1, 0)</f>
        <v/>
      </c>
      <c r="AK429">
        <f>IF(AI429=0, 'Raw Data'!AO424, 0)</f>
        <v/>
      </c>
      <c r="AL429" s="2">
        <f>IF($A429, 1, 0)</f>
        <v/>
      </c>
      <c r="AM429">
        <f>IF(AND('Raw Data'!$D424&gt;19, 'Raw Data'!$E424&gt;19), 'Raw Data'!AP424, 0)</f>
        <v/>
      </c>
      <c r="AN429" s="2">
        <f>IF($A429, 1, 0)</f>
        <v/>
      </c>
      <c r="AO429">
        <f>IF(AM429=0, 'Raw Data'!AQ424, 0)</f>
        <v/>
      </c>
      <c r="AP429" s="2">
        <f>IF($A429, 1, 0)</f>
        <v/>
      </c>
      <c r="AQ429">
        <f>IF(AND('Raw Data'!$D424&gt;24, 'Raw Data'!$E424&gt;24), 'Raw Data'!AR424, 0)</f>
        <v/>
      </c>
      <c r="AR429" s="2">
        <f>IF($A429, 1, 0)</f>
        <v/>
      </c>
      <c r="AS429">
        <f>IF(AQ429=0, 'Raw Data'!AS424, 0)</f>
        <v/>
      </c>
      <c r="AT429" s="2">
        <f>IF($A429, 1, 0)</f>
        <v/>
      </c>
      <c r="AU429">
        <f>IF(AND('Raw Data'!$D424&gt;29, 'Raw Data'!$E424&gt;29), 'Raw Data'!AT424, 0)</f>
        <v/>
      </c>
      <c r="AV429" s="2">
        <f>IF($A429, 1, 0)</f>
        <v/>
      </c>
      <c r="AW429">
        <f>IF(AU429=0, 'Raw Data'!AU424, 0)</f>
        <v/>
      </c>
      <c r="AX429" s="2">
        <f>IF($A429, 1, 0)</f>
        <v/>
      </c>
      <c r="AY429">
        <f>IF(ISNUMBER('Raw Data'!D424), IF(_xlfn.XLOOKUP(SMALL('Raw Data'!K424:N424, 1), K429:Q429, K429:Q429, 0)&gt;0, SMALL('Raw Data'!K424:N424, 1), 0), 0)</f>
        <v/>
      </c>
      <c r="AZ429" s="2">
        <f>IF($A429, 1, 0)</f>
        <v/>
      </c>
      <c r="BA429">
        <f>IF(ISNUMBER('Raw Data'!D424), IF(_xlfn.XLOOKUP(SMALL('Raw Data'!K424:N424, 2), K429:Q429, K429:Q429, 0)&gt;0, SMALL('Raw Data'!K424:N424, 2), 0), 0)</f>
        <v/>
      </c>
      <c r="BB429" s="2">
        <f>IF($A429, 1, 0)</f>
        <v/>
      </c>
      <c r="BC429">
        <f>IF(ISNUMBER('Raw Data'!D424), IF(_xlfn.XLOOKUP(SMALL('Raw Data'!K424:N424, 3), K429:Q429, K429:Q429, 0)&gt;0, SMALL('Raw Data'!K424:N424, 3), 0), 0)</f>
        <v/>
      </c>
      <c r="BD429" s="2">
        <f>IF($A429, 1, 0)</f>
        <v/>
      </c>
      <c r="BE429">
        <f>IF(ISNUMBER('Raw Data'!D424), IF(_xlfn.XLOOKUP(SMALL('Raw Data'!K424:N424, 4), K429:Q429, K429:Q429, 0)&gt;0, SMALL('Raw Data'!K424:N424, 4), 0), 0)</f>
        <v/>
      </c>
      <c r="BF429" s="2">
        <f>IF($A429, 1, 0)</f>
        <v/>
      </c>
      <c r="BG429">
        <f>IF(AND('Raw Data'!I424&lt;'Raw Data'!J424, 'Raw Data'!D424&gt;'Raw Data'!E424), 'Raw Data'!I424, IF(AND('Raw Data'!J424&lt;'Raw Data'!I424, 'Raw Data'!E424&gt;'Raw Data'!D424), 'Raw Data'!J424, 0))</f>
        <v/>
      </c>
      <c r="BH429">
        <f>IF(OR(AND('Raw Data'!I424&lt;'Raw Data'!J424, 'Raw Data'!I424&gt;BH$1), AND('Raw Data'!J424&lt;'Raw Data'!I424, 'Raw Data'!J424&gt;BH$1)), 1, 0)</f>
        <v/>
      </c>
      <c r="BI429">
        <f>IF(AND(BH429, ABS('Raw Data'!D424-'Raw Data'!E424)&lt;4), 'Raw Data'!Z424, 0)</f>
        <v/>
      </c>
      <c r="BJ429">
        <f>IF('Raw Data'!F424&gt;Analysis!BJ$1, 1, 0)</f>
        <v/>
      </c>
      <c r="BK429">
        <f>IF(BJ429, AQ429, 0)</f>
        <v/>
      </c>
      <c r="BL429">
        <f>IF(AND('Raw Data'!F424&lt;Analysis!BL$1, ISBLANK('Raw Data'!F424)=FALSE), 1, 0)</f>
        <v/>
      </c>
      <c r="BM429">
        <f>IF(BL429, AS429, 0)</f>
        <v/>
      </c>
      <c r="BN429">
        <f>IF(AND('Raw Data'!F424&lt;Analysis!BN$1, ISBLANK('Raw Data'!F424)=FALSE), 1, 0)</f>
        <v/>
      </c>
      <c r="BO429">
        <f>IF(BN429, AI429, 0)</f>
        <v/>
      </c>
    </row>
    <row r="430">
      <c r="A430" s="2">
        <f>'Raw Data'!A425</f>
        <v/>
      </c>
      <c r="B430" s="2">
        <f>IF(A430, 1, 0)</f>
        <v/>
      </c>
      <c r="C430">
        <f>IF('Raw Data'!D425&lt;'Raw Data'!E425, 'Raw Data'!J425, 0)</f>
        <v/>
      </c>
      <c r="D430" s="2">
        <f>IF(A430, 1, 0)</f>
        <v/>
      </c>
      <c r="E430">
        <f>IF('Raw Data'!D425&gt;'Raw Data'!E425, 'Raw Data'!I425, 0)</f>
        <v/>
      </c>
      <c r="F430" s="2">
        <f>IF('Raw Data'!F425&gt;0, 1, 0)</f>
        <v/>
      </c>
      <c r="G430">
        <f>IF(SUM('Raw Data'!D425:E425)&lt;'Raw Data'!F425, 'Raw Data'!H425, 0)</f>
        <v/>
      </c>
      <c r="H430">
        <f>IF('Raw Data'!F425&gt;0, 1, 0)</f>
        <v/>
      </c>
      <c r="I430">
        <f>IF(SUM('Raw Data'!D425:E425)&gt;'Raw Data'!F425, 'Raw Data'!G425, 0)</f>
        <v/>
      </c>
      <c r="J430" s="2">
        <f>IF($A430, 1, 0)</f>
        <v/>
      </c>
      <c r="K430">
        <f>IF(AND('Raw Data'!D425&gt;'Raw Data'!E425, ABS('Raw Data'!D425-'Raw Data'!E425)&lt;14), 'Raw Data'!K425, 0)</f>
        <v/>
      </c>
      <c r="L430" s="2">
        <f>IF($A430, 1, 0)</f>
        <v/>
      </c>
      <c r="M430">
        <f>IF(AND('Raw Data'!D425&gt;'Raw Data'!E425, ABS('Raw Data'!D425-'Raw Data'!E425)&gt;13), 'Raw Data'!L425, 0)</f>
        <v/>
      </c>
      <c r="N430" s="2">
        <f>IF($A430, 1, 0)</f>
        <v/>
      </c>
      <c r="O430">
        <f>IF(AND('Raw Data'!E425&gt;'Raw Data'!D425, ABS('Raw Data'!E425-'Raw Data'!D425)&lt;14), 'Raw Data'!M425, 0)</f>
        <v/>
      </c>
      <c r="P430" s="2">
        <f>IF($A430, 1, 0)</f>
        <v/>
      </c>
      <c r="Q430">
        <f>IF(AND('Raw Data'!E425&gt;'Raw Data'!D425, ABS('Raw Data'!E425-'Raw Data'!D425)&gt;13), 'Raw Data'!N425, 0)</f>
        <v/>
      </c>
      <c r="R430" s="2">
        <f>IF($A430, 1, 0)</f>
        <v/>
      </c>
      <c r="S430">
        <f>IF(AND('Raw Data'!D425&gt;'Raw Data'!E425, ABS('Raw Data'!E425-'Raw Data'!D425)&gt;7), 'Raw Data'!V425, 0)</f>
        <v/>
      </c>
      <c r="T430" s="2">
        <f>IF($A430, 1, 0)</f>
        <v/>
      </c>
      <c r="U430">
        <f>IF(ABS('Raw Data'!D425-'Raw Data'!E425)&lt;8, 'Raw Data'!W425, 0)</f>
        <v/>
      </c>
      <c r="V430" s="2">
        <f>IF($A430, 1, 0)</f>
        <v/>
      </c>
      <c r="W430">
        <f>IF(AND('Raw Data'!E425&gt;'Raw Data'!D425, ABS('Raw Data'!E425-'Raw Data'!D425)&gt;7), 'Raw Data'!X425, 0)</f>
        <v/>
      </c>
      <c r="X430" s="2">
        <f>IF($A430, 1, 0)</f>
        <v/>
      </c>
      <c r="Y430">
        <f>IF(AND('Raw Data'!D425&gt;'Raw Data'!E425, ABS('Raw Data'!E425-'Raw Data'!D425)&gt;3), 'Raw Data'!Y425, 0)</f>
        <v/>
      </c>
      <c r="Z430" s="2">
        <f>IF($A430, 1, 0)</f>
        <v/>
      </c>
      <c r="AA430">
        <f>IF(ABS('Raw Data'!D425-'Raw Data'!E425)&lt;4, 'Raw Data'!Z425, 0)</f>
        <v/>
      </c>
      <c r="AB430" s="2">
        <f>IF($A430, 1, 0)</f>
        <v/>
      </c>
      <c r="AC430">
        <f>IF(AND('Raw Data'!E425&gt;'Raw Data'!D425, ABS('Raw Data'!E425-'Raw Data'!D425)&gt;7), 'Raw Data'!AA425, 0)</f>
        <v/>
      </c>
      <c r="AD430" s="2">
        <f>IF($A430, 1, 0)</f>
        <v/>
      </c>
      <c r="AE430">
        <f>IF(AND('Raw Data'!D425&gt;9, 'Raw Data'!E425&gt;9), 'Raw Data'!AL425, 0)</f>
        <v/>
      </c>
      <c r="AF430" s="2">
        <f>IF($A430, 1, 0)</f>
        <v/>
      </c>
      <c r="AG430">
        <f>IF(AE430=0, 'Raw Data'!AM425, 0)</f>
        <v/>
      </c>
      <c r="AH430" s="2">
        <f>IF($A430, 1, 0)</f>
        <v/>
      </c>
      <c r="AI430">
        <f>IF(AND('Raw Data'!$D425&gt;14, 'Raw Data'!$E425&gt;14), 'Raw Data'!AN425, 0)</f>
        <v/>
      </c>
      <c r="AJ430" s="2">
        <f>IF($A430, 1, 0)</f>
        <v/>
      </c>
      <c r="AK430">
        <f>IF(AI430=0, 'Raw Data'!AO425, 0)</f>
        <v/>
      </c>
      <c r="AL430" s="2">
        <f>IF($A430, 1, 0)</f>
        <v/>
      </c>
      <c r="AM430">
        <f>IF(AND('Raw Data'!$D425&gt;19, 'Raw Data'!$E425&gt;19), 'Raw Data'!AP425, 0)</f>
        <v/>
      </c>
      <c r="AN430" s="2">
        <f>IF($A430, 1, 0)</f>
        <v/>
      </c>
      <c r="AO430">
        <f>IF(AM430=0, 'Raw Data'!AQ425, 0)</f>
        <v/>
      </c>
      <c r="AP430" s="2">
        <f>IF($A430, 1, 0)</f>
        <v/>
      </c>
      <c r="AQ430">
        <f>IF(AND('Raw Data'!$D425&gt;24, 'Raw Data'!$E425&gt;24), 'Raw Data'!AR425, 0)</f>
        <v/>
      </c>
      <c r="AR430" s="2">
        <f>IF($A430, 1, 0)</f>
        <v/>
      </c>
      <c r="AS430">
        <f>IF(AQ430=0, 'Raw Data'!AS425, 0)</f>
        <v/>
      </c>
      <c r="AT430" s="2">
        <f>IF($A430, 1, 0)</f>
        <v/>
      </c>
      <c r="AU430">
        <f>IF(AND('Raw Data'!$D425&gt;29, 'Raw Data'!$E425&gt;29), 'Raw Data'!AT425, 0)</f>
        <v/>
      </c>
      <c r="AV430" s="2">
        <f>IF($A430, 1, 0)</f>
        <v/>
      </c>
      <c r="AW430">
        <f>IF(AU430=0, 'Raw Data'!AU425, 0)</f>
        <v/>
      </c>
      <c r="AX430" s="2">
        <f>IF($A430, 1, 0)</f>
        <v/>
      </c>
      <c r="AY430">
        <f>IF(ISNUMBER('Raw Data'!D425), IF(_xlfn.XLOOKUP(SMALL('Raw Data'!K425:N425, 1), K430:Q430, K430:Q430, 0)&gt;0, SMALL('Raw Data'!K425:N425, 1), 0), 0)</f>
        <v/>
      </c>
      <c r="AZ430" s="2">
        <f>IF($A430, 1, 0)</f>
        <v/>
      </c>
      <c r="BA430">
        <f>IF(ISNUMBER('Raw Data'!D425), IF(_xlfn.XLOOKUP(SMALL('Raw Data'!K425:N425, 2), K430:Q430, K430:Q430, 0)&gt;0, SMALL('Raw Data'!K425:N425, 2), 0), 0)</f>
        <v/>
      </c>
      <c r="BB430" s="2">
        <f>IF($A430, 1, 0)</f>
        <v/>
      </c>
      <c r="BC430">
        <f>IF(ISNUMBER('Raw Data'!D425), IF(_xlfn.XLOOKUP(SMALL('Raw Data'!K425:N425, 3), K430:Q430, K430:Q430, 0)&gt;0, SMALL('Raw Data'!K425:N425, 3), 0), 0)</f>
        <v/>
      </c>
      <c r="BD430" s="2">
        <f>IF($A430, 1, 0)</f>
        <v/>
      </c>
      <c r="BE430">
        <f>IF(ISNUMBER('Raw Data'!D425), IF(_xlfn.XLOOKUP(SMALL('Raw Data'!K425:N425, 4), K430:Q430, K430:Q430, 0)&gt;0, SMALL('Raw Data'!K425:N425, 4), 0), 0)</f>
        <v/>
      </c>
      <c r="BF430" s="2">
        <f>IF($A430, 1, 0)</f>
        <v/>
      </c>
      <c r="BG430">
        <f>IF(AND('Raw Data'!I425&lt;'Raw Data'!J425, 'Raw Data'!D425&gt;'Raw Data'!E425), 'Raw Data'!I425, IF(AND('Raw Data'!J425&lt;'Raw Data'!I425, 'Raw Data'!E425&gt;'Raw Data'!D425), 'Raw Data'!J425, 0))</f>
        <v/>
      </c>
      <c r="BH430">
        <f>IF(OR(AND('Raw Data'!I425&lt;'Raw Data'!J425, 'Raw Data'!I425&gt;BH$1), AND('Raw Data'!J425&lt;'Raw Data'!I425, 'Raw Data'!J425&gt;BH$1)), 1, 0)</f>
        <v/>
      </c>
      <c r="BI430">
        <f>IF(AND(BH430, ABS('Raw Data'!D425-'Raw Data'!E425)&lt;4), 'Raw Data'!Z425, 0)</f>
        <v/>
      </c>
      <c r="BJ430">
        <f>IF('Raw Data'!F425&gt;Analysis!BJ$1, 1, 0)</f>
        <v/>
      </c>
      <c r="BK430">
        <f>IF(BJ430, AQ430, 0)</f>
        <v/>
      </c>
      <c r="BL430">
        <f>IF(AND('Raw Data'!F425&lt;Analysis!BL$1, ISBLANK('Raw Data'!F425)=FALSE), 1, 0)</f>
        <v/>
      </c>
      <c r="BM430">
        <f>IF(BL430, AS430, 0)</f>
        <v/>
      </c>
      <c r="BN430">
        <f>IF(AND('Raw Data'!F425&lt;Analysis!BN$1, ISBLANK('Raw Data'!F425)=FALSE), 1, 0)</f>
        <v/>
      </c>
      <c r="BO430">
        <f>IF(BN430, AI430, 0)</f>
        <v/>
      </c>
    </row>
    <row r="431">
      <c r="A431" s="2">
        <f>'Raw Data'!A426</f>
        <v/>
      </c>
      <c r="B431" s="2">
        <f>IF(A431, 1, 0)</f>
        <v/>
      </c>
      <c r="C431">
        <f>IF('Raw Data'!D426&lt;'Raw Data'!E426, 'Raw Data'!J426, 0)</f>
        <v/>
      </c>
      <c r="D431" s="2">
        <f>IF(A431, 1, 0)</f>
        <v/>
      </c>
      <c r="E431">
        <f>IF('Raw Data'!D426&gt;'Raw Data'!E426, 'Raw Data'!I426, 0)</f>
        <v/>
      </c>
      <c r="F431" s="2">
        <f>IF('Raw Data'!F426&gt;0, 1, 0)</f>
        <v/>
      </c>
      <c r="G431">
        <f>IF(SUM('Raw Data'!D426:E426)&lt;'Raw Data'!F426, 'Raw Data'!H426, 0)</f>
        <v/>
      </c>
      <c r="H431">
        <f>IF('Raw Data'!F426&gt;0, 1, 0)</f>
        <v/>
      </c>
      <c r="I431">
        <f>IF(SUM('Raw Data'!D426:E426)&gt;'Raw Data'!F426, 'Raw Data'!G426, 0)</f>
        <v/>
      </c>
      <c r="J431" s="2">
        <f>IF($A431, 1, 0)</f>
        <v/>
      </c>
      <c r="K431">
        <f>IF(AND('Raw Data'!D426&gt;'Raw Data'!E426, ABS('Raw Data'!D426-'Raw Data'!E426)&lt;14), 'Raw Data'!K426, 0)</f>
        <v/>
      </c>
      <c r="L431" s="2">
        <f>IF($A431, 1, 0)</f>
        <v/>
      </c>
      <c r="M431">
        <f>IF(AND('Raw Data'!D426&gt;'Raw Data'!E426, ABS('Raw Data'!D426-'Raw Data'!E426)&gt;13), 'Raw Data'!L426, 0)</f>
        <v/>
      </c>
      <c r="N431" s="2">
        <f>IF($A431, 1, 0)</f>
        <v/>
      </c>
      <c r="O431">
        <f>IF(AND('Raw Data'!E426&gt;'Raw Data'!D426, ABS('Raw Data'!E426-'Raw Data'!D426)&lt;14), 'Raw Data'!M426, 0)</f>
        <v/>
      </c>
      <c r="P431" s="2">
        <f>IF($A431, 1, 0)</f>
        <v/>
      </c>
      <c r="Q431">
        <f>IF(AND('Raw Data'!E426&gt;'Raw Data'!D426, ABS('Raw Data'!E426-'Raw Data'!D426)&gt;13), 'Raw Data'!N426, 0)</f>
        <v/>
      </c>
      <c r="R431" s="2">
        <f>IF($A431, 1, 0)</f>
        <v/>
      </c>
      <c r="S431">
        <f>IF(AND('Raw Data'!D426&gt;'Raw Data'!E426, ABS('Raw Data'!E426-'Raw Data'!D426)&gt;7), 'Raw Data'!V426, 0)</f>
        <v/>
      </c>
      <c r="T431" s="2">
        <f>IF($A431, 1, 0)</f>
        <v/>
      </c>
      <c r="U431">
        <f>IF(ABS('Raw Data'!D426-'Raw Data'!E426)&lt;8, 'Raw Data'!W426, 0)</f>
        <v/>
      </c>
      <c r="V431" s="2">
        <f>IF($A431, 1, 0)</f>
        <v/>
      </c>
      <c r="W431">
        <f>IF(AND('Raw Data'!E426&gt;'Raw Data'!D426, ABS('Raw Data'!E426-'Raw Data'!D426)&gt;7), 'Raw Data'!X426, 0)</f>
        <v/>
      </c>
      <c r="X431" s="2">
        <f>IF($A431, 1, 0)</f>
        <v/>
      </c>
      <c r="Y431">
        <f>IF(AND('Raw Data'!D426&gt;'Raw Data'!E426, ABS('Raw Data'!E426-'Raw Data'!D426)&gt;3), 'Raw Data'!Y426, 0)</f>
        <v/>
      </c>
      <c r="Z431" s="2">
        <f>IF($A431, 1, 0)</f>
        <v/>
      </c>
      <c r="AA431">
        <f>IF(ABS('Raw Data'!D426-'Raw Data'!E426)&lt;4, 'Raw Data'!Z426, 0)</f>
        <v/>
      </c>
      <c r="AB431" s="2">
        <f>IF($A431, 1, 0)</f>
        <v/>
      </c>
      <c r="AC431">
        <f>IF(AND('Raw Data'!E426&gt;'Raw Data'!D426, ABS('Raw Data'!E426-'Raw Data'!D426)&gt;7), 'Raw Data'!AA426, 0)</f>
        <v/>
      </c>
      <c r="AD431" s="2">
        <f>IF($A431, 1, 0)</f>
        <v/>
      </c>
      <c r="AE431">
        <f>IF(AND('Raw Data'!D426&gt;9, 'Raw Data'!E426&gt;9), 'Raw Data'!AL426, 0)</f>
        <v/>
      </c>
      <c r="AF431" s="2">
        <f>IF($A431, 1, 0)</f>
        <v/>
      </c>
      <c r="AG431">
        <f>IF(AE431=0, 'Raw Data'!AM426, 0)</f>
        <v/>
      </c>
      <c r="AH431" s="2">
        <f>IF($A431, 1, 0)</f>
        <v/>
      </c>
      <c r="AI431">
        <f>IF(AND('Raw Data'!$D426&gt;14, 'Raw Data'!$E426&gt;14), 'Raw Data'!AN426, 0)</f>
        <v/>
      </c>
      <c r="AJ431" s="2">
        <f>IF($A431, 1, 0)</f>
        <v/>
      </c>
      <c r="AK431">
        <f>IF(AI431=0, 'Raw Data'!AO426, 0)</f>
        <v/>
      </c>
      <c r="AL431" s="2">
        <f>IF($A431, 1, 0)</f>
        <v/>
      </c>
      <c r="AM431">
        <f>IF(AND('Raw Data'!$D426&gt;19, 'Raw Data'!$E426&gt;19), 'Raw Data'!AP426, 0)</f>
        <v/>
      </c>
      <c r="AN431" s="2">
        <f>IF($A431, 1, 0)</f>
        <v/>
      </c>
      <c r="AO431">
        <f>IF(AM431=0, 'Raw Data'!AQ426, 0)</f>
        <v/>
      </c>
      <c r="AP431" s="2">
        <f>IF($A431, 1, 0)</f>
        <v/>
      </c>
      <c r="AQ431">
        <f>IF(AND('Raw Data'!$D426&gt;24, 'Raw Data'!$E426&gt;24), 'Raw Data'!AR426, 0)</f>
        <v/>
      </c>
      <c r="AR431" s="2">
        <f>IF($A431, 1, 0)</f>
        <v/>
      </c>
      <c r="AS431">
        <f>IF(AQ431=0, 'Raw Data'!AS426, 0)</f>
        <v/>
      </c>
      <c r="AT431" s="2">
        <f>IF($A431, 1, 0)</f>
        <v/>
      </c>
      <c r="AU431">
        <f>IF(AND('Raw Data'!$D426&gt;29, 'Raw Data'!$E426&gt;29), 'Raw Data'!AT426, 0)</f>
        <v/>
      </c>
      <c r="AV431" s="2">
        <f>IF($A431, 1, 0)</f>
        <v/>
      </c>
      <c r="AW431">
        <f>IF(AU431=0, 'Raw Data'!AU426, 0)</f>
        <v/>
      </c>
      <c r="AX431" s="2">
        <f>IF($A431, 1, 0)</f>
        <v/>
      </c>
      <c r="AY431">
        <f>IF(ISNUMBER('Raw Data'!D426), IF(_xlfn.XLOOKUP(SMALL('Raw Data'!K426:N426, 1), K431:Q431, K431:Q431, 0)&gt;0, SMALL('Raw Data'!K426:N426, 1), 0), 0)</f>
        <v/>
      </c>
      <c r="AZ431" s="2">
        <f>IF($A431, 1, 0)</f>
        <v/>
      </c>
      <c r="BA431">
        <f>IF(ISNUMBER('Raw Data'!D426), IF(_xlfn.XLOOKUP(SMALL('Raw Data'!K426:N426, 2), K431:Q431, K431:Q431, 0)&gt;0, SMALL('Raw Data'!K426:N426, 2), 0), 0)</f>
        <v/>
      </c>
      <c r="BB431" s="2">
        <f>IF($A431, 1, 0)</f>
        <v/>
      </c>
      <c r="BC431">
        <f>IF(ISNUMBER('Raw Data'!D426), IF(_xlfn.XLOOKUP(SMALL('Raw Data'!K426:N426, 3), K431:Q431, K431:Q431, 0)&gt;0, SMALL('Raw Data'!K426:N426, 3), 0), 0)</f>
        <v/>
      </c>
      <c r="BD431" s="2">
        <f>IF($A431, 1, 0)</f>
        <v/>
      </c>
      <c r="BE431">
        <f>IF(ISNUMBER('Raw Data'!D426), IF(_xlfn.XLOOKUP(SMALL('Raw Data'!K426:N426, 4), K431:Q431, K431:Q431, 0)&gt;0, SMALL('Raw Data'!K426:N426, 4), 0), 0)</f>
        <v/>
      </c>
      <c r="BF431" s="2">
        <f>IF($A431, 1, 0)</f>
        <v/>
      </c>
      <c r="BG431">
        <f>IF(AND('Raw Data'!I426&lt;'Raw Data'!J426, 'Raw Data'!D426&gt;'Raw Data'!E426), 'Raw Data'!I426, IF(AND('Raw Data'!J426&lt;'Raw Data'!I426, 'Raw Data'!E426&gt;'Raw Data'!D426), 'Raw Data'!J426, 0))</f>
        <v/>
      </c>
      <c r="BH431">
        <f>IF(OR(AND('Raw Data'!I426&lt;'Raw Data'!J426, 'Raw Data'!I426&gt;BH$1), AND('Raw Data'!J426&lt;'Raw Data'!I426, 'Raw Data'!J426&gt;BH$1)), 1, 0)</f>
        <v/>
      </c>
      <c r="BI431">
        <f>IF(AND(BH431, ABS('Raw Data'!D426-'Raw Data'!E426)&lt;4), 'Raw Data'!Z426, 0)</f>
        <v/>
      </c>
      <c r="BJ431">
        <f>IF('Raw Data'!F426&gt;Analysis!BJ$1, 1, 0)</f>
        <v/>
      </c>
      <c r="BK431">
        <f>IF(BJ431, AQ431, 0)</f>
        <v/>
      </c>
      <c r="BL431">
        <f>IF(AND('Raw Data'!F426&lt;Analysis!BL$1, ISBLANK('Raw Data'!F426)=FALSE), 1, 0)</f>
        <v/>
      </c>
      <c r="BM431">
        <f>IF(BL431, AS431, 0)</f>
        <v/>
      </c>
      <c r="BN431">
        <f>IF(AND('Raw Data'!F426&lt;Analysis!BN$1, ISBLANK('Raw Data'!F426)=FALSE), 1, 0)</f>
        <v/>
      </c>
      <c r="BO431">
        <f>IF(BN431, AI431, 0)</f>
        <v/>
      </c>
    </row>
    <row r="432">
      <c r="A432" s="2">
        <f>'Raw Data'!A427</f>
        <v/>
      </c>
      <c r="B432" s="2">
        <f>IF(A432, 1, 0)</f>
        <v/>
      </c>
      <c r="C432">
        <f>IF('Raw Data'!D427&lt;'Raw Data'!E427, 'Raw Data'!J427, 0)</f>
        <v/>
      </c>
      <c r="D432" s="2">
        <f>IF(A432, 1, 0)</f>
        <v/>
      </c>
      <c r="E432">
        <f>IF('Raw Data'!D427&gt;'Raw Data'!E427, 'Raw Data'!I427, 0)</f>
        <v/>
      </c>
      <c r="F432" s="2">
        <f>IF('Raw Data'!F427&gt;0, 1, 0)</f>
        <v/>
      </c>
      <c r="G432">
        <f>IF(SUM('Raw Data'!D427:E427)&lt;'Raw Data'!F427, 'Raw Data'!H427, 0)</f>
        <v/>
      </c>
      <c r="H432">
        <f>IF('Raw Data'!F427&gt;0, 1, 0)</f>
        <v/>
      </c>
      <c r="I432">
        <f>IF(SUM('Raw Data'!D427:E427)&gt;'Raw Data'!F427, 'Raw Data'!G427, 0)</f>
        <v/>
      </c>
      <c r="J432" s="2">
        <f>IF($A432, 1, 0)</f>
        <v/>
      </c>
      <c r="K432">
        <f>IF(AND('Raw Data'!D427&gt;'Raw Data'!E427, ABS('Raw Data'!D427-'Raw Data'!E427)&lt;14), 'Raw Data'!K427, 0)</f>
        <v/>
      </c>
      <c r="L432" s="2">
        <f>IF($A432, 1, 0)</f>
        <v/>
      </c>
      <c r="M432">
        <f>IF(AND('Raw Data'!D427&gt;'Raw Data'!E427, ABS('Raw Data'!D427-'Raw Data'!E427)&gt;13), 'Raw Data'!L427, 0)</f>
        <v/>
      </c>
      <c r="N432" s="2">
        <f>IF($A432, 1, 0)</f>
        <v/>
      </c>
      <c r="O432">
        <f>IF(AND('Raw Data'!E427&gt;'Raw Data'!D427, ABS('Raw Data'!E427-'Raw Data'!D427)&lt;14), 'Raw Data'!M427, 0)</f>
        <v/>
      </c>
      <c r="P432" s="2">
        <f>IF($A432, 1, 0)</f>
        <v/>
      </c>
      <c r="Q432">
        <f>IF(AND('Raw Data'!E427&gt;'Raw Data'!D427, ABS('Raw Data'!E427-'Raw Data'!D427)&gt;13), 'Raw Data'!N427, 0)</f>
        <v/>
      </c>
      <c r="R432" s="2">
        <f>IF($A432, 1, 0)</f>
        <v/>
      </c>
      <c r="S432">
        <f>IF(AND('Raw Data'!D427&gt;'Raw Data'!E427, ABS('Raw Data'!E427-'Raw Data'!D427)&gt;7), 'Raw Data'!V427, 0)</f>
        <v/>
      </c>
      <c r="T432" s="2">
        <f>IF($A432, 1, 0)</f>
        <v/>
      </c>
      <c r="U432">
        <f>IF(ABS('Raw Data'!D427-'Raw Data'!E427)&lt;8, 'Raw Data'!W427, 0)</f>
        <v/>
      </c>
      <c r="V432" s="2">
        <f>IF($A432, 1, 0)</f>
        <v/>
      </c>
      <c r="W432">
        <f>IF(AND('Raw Data'!E427&gt;'Raw Data'!D427, ABS('Raw Data'!E427-'Raw Data'!D427)&gt;7), 'Raw Data'!X427, 0)</f>
        <v/>
      </c>
      <c r="X432" s="2">
        <f>IF($A432, 1, 0)</f>
        <v/>
      </c>
      <c r="Y432">
        <f>IF(AND('Raw Data'!D427&gt;'Raw Data'!E427, ABS('Raw Data'!E427-'Raw Data'!D427)&gt;3), 'Raw Data'!Y427, 0)</f>
        <v/>
      </c>
      <c r="Z432" s="2">
        <f>IF($A432, 1, 0)</f>
        <v/>
      </c>
      <c r="AA432">
        <f>IF(ABS('Raw Data'!D427-'Raw Data'!E427)&lt;4, 'Raw Data'!Z427, 0)</f>
        <v/>
      </c>
      <c r="AB432" s="2">
        <f>IF($A432, 1, 0)</f>
        <v/>
      </c>
      <c r="AC432">
        <f>IF(AND('Raw Data'!E427&gt;'Raw Data'!D427, ABS('Raw Data'!E427-'Raw Data'!D427)&gt;7), 'Raw Data'!AA427, 0)</f>
        <v/>
      </c>
      <c r="AD432" s="2">
        <f>IF($A432, 1, 0)</f>
        <v/>
      </c>
      <c r="AE432">
        <f>IF(AND('Raw Data'!D427&gt;9, 'Raw Data'!E427&gt;9), 'Raw Data'!AL427, 0)</f>
        <v/>
      </c>
      <c r="AF432" s="2">
        <f>IF($A432, 1, 0)</f>
        <v/>
      </c>
      <c r="AG432">
        <f>IF(AE432=0, 'Raw Data'!AM427, 0)</f>
        <v/>
      </c>
      <c r="AH432" s="2">
        <f>IF($A432, 1, 0)</f>
        <v/>
      </c>
      <c r="AI432">
        <f>IF(AND('Raw Data'!$D427&gt;14, 'Raw Data'!$E427&gt;14), 'Raw Data'!AN427, 0)</f>
        <v/>
      </c>
      <c r="AJ432" s="2">
        <f>IF($A432, 1, 0)</f>
        <v/>
      </c>
      <c r="AK432">
        <f>IF(AI432=0, 'Raw Data'!AO427, 0)</f>
        <v/>
      </c>
      <c r="AL432" s="2">
        <f>IF($A432, 1, 0)</f>
        <v/>
      </c>
      <c r="AM432">
        <f>IF(AND('Raw Data'!$D427&gt;19, 'Raw Data'!$E427&gt;19), 'Raw Data'!AP427, 0)</f>
        <v/>
      </c>
      <c r="AN432" s="2">
        <f>IF($A432, 1, 0)</f>
        <v/>
      </c>
      <c r="AO432">
        <f>IF(AM432=0, 'Raw Data'!AQ427, 0)</f>
        <v/>
      </c>
      <c r="AP432" s="2">
        <f>IF($A432, 1, 0)</f>
        <v/>
      </c>
      <c r="AQ432">
        <f>IF(AND('Raw Data'!$D427&gt;24, 'Raw Data'!$E427&gt;24), 'Raw Data'!AR427, 0)</f>
        <v/>
      </c>
      <c r="AR432" s="2">
        <f>IF($A432, 1, 0)</f>
        <v/>
      </c>
      <c r="AS432">
        <f>IF(AQ432=0, 'Raw Data'!AS427, 0)</f>
        <v/>
      </c>
      <c r="AT432" s="2">
        <f>IF($A432, 1, 0)</f>
        <v/>
      </c>
      <c r="AU432">
        <f>IF(AND('Raw Data'!$D427&gt;29, 'Raw Data'!$E427&gt;29), 'Raw Data'!AT427, 0)</f>
        <v/>
      </c>
      <c r="AV432" s="2">
        <f>IF($A432, 1, 0)</f>
        <v/>
      </c>
      <c r="AW432">
        <f>IF(AU432=0, 'Raw Data'!AU427, 0)</f>
        <v/>
      </c>
      <c r="AX432" s="2">
        <f>IF($A432, 1, 0)</f>
        <v/>
      </c>
      <c r="AY432">
        <f>IF(ISNUMBER('Raw Data'!D427), IF(_xlfn.XLOOKUP(SMALL('Raw Data'!K427:N427, 1), K432:Q432, K432:Q432, 0)&gt;0, SMALL('Raw Data'!K427:N427, 1), 0), 0)</f>
        <v/>
      </c>
      <c r="AZ432" s="2">
        <f>IF($A432, 1, 0)</f>
        <v/>
      </c>
      <c r="BA432">
        <f>IF(ISNUMBER('Raw Data'!D427), IF(_xlfn.XLOOKUP(SMALL('Raw Data'!K427:N427, 2), K432:Q432, K432:Q432, 0)&gt;0, SMALL('Raw Data'!K427:N427, 2), 0), 0)</f>
        <v/>
      </c>
      <c r="BB432" s="2">
        <f>IF($A432, 1, 0)</f>
        <v/>
      </c>
      <c r="BC432">
        <f>IF(ISNUMBER('Raw Data'!D427), IF(_xlfn.XLOOKUP(SMALL('Raw Data'!K427:N427, 3), K432:Q432, K432:Q432, 0)&gt;0, SMALL('Raw Data'!K427:N427, 3), 0), 0)</f>
        <v/>
      </c>
      <c r="BD432" s="2">
        <f>IF($A432, 1, 0)</f>
        <v/>
      </c>
      <c r="BE432">
        <f>IF(ISNUMBER('Raw Data'!D427), IF(_xlfn.XLOOKUP(SMALL('Raw Data'!K427:N427, 4), K432:Q432, K432:Q432, 0)&gt;0, SMALL('Raw Data'!K427:N427, 4), 0), 0)</f>
        <v/>
      </c>
      <c r="BF432" s="2">
        <f>IF($A432, 1, 0)</f>
        <v/>
      </c>
      <c r="BG432">
        <f>IF(AND('Raw Data'!I427&lt;'Raw Data'!J427, 'Raw Data'!D427&gt;'Raw Data'!E427), 'Raw Data'!I427, IF(AND('Raw Data'!J427&lt;'Raw Data'!I427, 'Raw Data'!E427&gt;'Raw Data'!D427), 'Raw Data'!J427, 0))</f>
        <v/>
      </c>
      <c r="BH432">
        <f>IF(OR(AND('Raw Data'!I427&lt;'Raw Data'!J427, 'Raw Data'!I427&gt;BH$1), AND('Raw Data'!J427&lt;'Raw Data'!I427, 'Raw Data'!J427&gt;BH$1)), 1, 0)</f>
        <v/>
      </c>
      <c r="BI432">
        <f>IF(AND(BH432, ABS('Raw Data'!D427-'Raw Data'!E427)&lt;4), 'Raw Data'!Z427, 0)</f>
        <v/>
      </c>
      <c r="BJ432">
        <f>IF('Raw Data'!F427&gt;Analysis!BJ$1, 1, 0)</f>
        <v/>
      </c>
      <c r="BK432">
        <f>IF(BJ432, AQ432, 0)</f>
        <v/>
      </c>
      <c r="BL432">
        <f>IF(AND('Raw Data'!F427&lt;Analysis!BL$1, ISBLANK('Raw Data'!F427)=FALSE), 1, 0)</f>
        <v/>
      </c>
      <c r="BM432">
        <f>IF(BL432, AS432, 0)</f>
        <v/>
      </c>
      <c r="BN432">
        <f>IF(AND('Raw Data'!F427&lt;Analysis!BN$1, ISBLANK('Raw Data'!F427)=FALSE), 1, 0)</f>
        <v/>
      </c>
      <c r="BO432">
        <f>IF(BN432, AI432, 0)</f>
        <v/>
      </c>
    </row>
    <row r="433">
      <c r="A433" s="2">
        <f>'Raw Data'!A428</f>
        <v/>
      </c>
      <c r="B433" s="2">
        <f>IF(A433, 1, 0)</f>
        <v/>
      </c>
      <c r="C433">
        <f>IF('Raw Data'!D428&lt;'Raw Data'!E428, 'Raw Data'!J428, 0)</f>
        <v/>
      </c>
      <c r="D433" s="2">
        <f>IF(A433, 1, 0)</f>
        <v/>
      </c>
      <c r="E433">
        <f>IF('Raw Data'!D428&gt;'Raw Data'!E428, 'Raw Data'!I428, 0)</f>
        <v/>
      </c>
      <c r="F433" s="2">
        <f>IF('Raw Data'!F428&gt;0, 1, 0)</f>
        <v/>
      </c>
      <c r="G433">
        <f>IF(SUM('Raw Data'!D428:E428)&lt;'Raw Data'!F428, 'Raw Data'!H428, 0)</f>
        <v/>
      </c>
      <c r="H433">
        <f>IF('Raw Data'!F428&gt;0, 1, 0)</f>
        <v/>
      </c>
      <c r="I433">
        <f>IF(SUM('Raw Data'!D428:E428)&gt;'Raw Data'!F428, 'Raw Data'!G428, 0)</f>
        <v/>
      </c>
      <c r="J433" s="2">
        <f>IF($A433, 1, 0)</f>
        <v/>
      </c>
      <c r="K433">
        <f>IF(AND('Raw Data'!D428&gt;'Raw Data'!E428, ABS('Raw Data'!D428-'Raw Data'!E428)&lt;14), 'Raw Data'!K428, 0)</f>
        <v/>
      </c>
      <c r="L433" s="2">
        <f>IF($A433, 1, 0)</f>
        <v/>
      </c>
      <c r="M433">
        <f>IF(AND('Raw Data'!D428&gt;'Raw Data'!E428, ABS('Raw Data'!D428-'Raw Data'!E428)&gt;13), 'Raw Data'!L428, 0)</f>
        <v/>
      </c>
      <c r="N433" s="2">
        <f>IF($A433, 1, 0)</f>
        <v/>
      </c>
      <c r="O433">
        <f>IF(AND('Raw Data'!E428&gt;'Raw Data'!D428, ABS('Raw Data'!E428-'Raw Data'!D428)&lt;14), 'Raw Data'!M428, 0)</f>
        <v/>
      </c>
      <c r="P433" s="2">
        <f>IF($A433, 1, 0)</f>
        <v/>
      </c>
      <c r="Q433">
        <f>IF(AND('Raw Data'!E428&gt;'Raw Data'!D428, ABS('Raw Data'!E428-'Raw Data'!D428)&gt;13), 'Raw Data'!N428, 0)</f>
        <v/>
      </c>
      <c r="R433" s="2">
        <f>IF($A433, 1, 0)</f>
        <v/>
      </c>
      <c r="S433">
        <f>IF(AND('Raw Data'!D428&gt;'Raw Data'!E428, ABS('Raw Data'!E428-'Raw Data'!D428)&gt;7), 'Raw Data'!V428, 0)</f>
        <v/>
      </c>
      <c r="T433" s="2">
        <f>IF($A433, 1, 0)</f>
        <v/>
      </c>
      <c r="U433">
        <f>IF(ABS('Raw Data'!D428-'Raw Data'!E428)&lt;8, 'Raw Data'!W428, 0)</f>
        <v/>
      </c>
      <c r="V433" s="2">
        <f>IF($A433, 1, 0)</f>
        <v/>
      </c>
      <c r="W433">
        <f>IF(AND('Raw Data'!E428&gt;'Raw Data'!D428, ABS('Raw Data'!E428-'Raw Data'!D428)&gt;7), 'Raw Data'!X428, 0)</f>
        <v/>
      </c>
      <c r="X433" s="2">
        <f>IF($A433, 1, 0)</f>
        <v/>
      </c>
      <c r="Y433">
        <f>IF(AND('Raw Data'!D428&gt;'Raw Data'!E428, ABS('Raw Data'!E428-'Raw Data'!D428)&gt;3), 'Raw Data'!Y428, 0)</f>
        <v/>
      </c>
      <c r="Z433" s="2">
        <f>IF($A433, 1, 0)</f>
        <v/>
      </c>
      <c r="AA433">
        <f>IF(ABS('Raw Data'!D428-'Raw Data'!E428)&lt;4, 'Raw Data'!Z428, 0)</f>
        <v/>
      </c>
      <c r="AB433" s="2">
        <f>IF($A433, 1, 0)</f>
        <v/>
      </c>
      <c r="AC433">
        <f>IF(AND('Raw Data'!E428&gt;'Raw Data'!D428, ABS('Raw Data'!E428-'Raw Data'!D428)&gt;7), 'Raw Data'!AA428, 0)</f>
        <v/>
      </c>
      <c r="AD433" s="2">
        <f>IF($A433, 1, 0)</f>
        <v/>
      </c>
      <c r="AE433">
        <f>IF(AND('Raw Data'!D428&gt;9, 'Raw Data'!E428&gt;9), 'Raw Data'!AL428, 0)</f>
        <v/>
      </c>
      <c r="AF433" s="2">
        <f>IF($A433, 1, 0)</f>
        <v/>
      </c>
      <c r="AG433">
        <f>IF(AE433=0, 'Raw Data'!AM428, 0)</f>
        <v/>
      </c>
      <c r="AH433" s="2">
        <f>IF($A433, 1, 0)</f>
        <v/>
      </c>
      <c r="AI433">
        <f>IF(AND('Raw Data'!$D428&gt;14, 'Raw Data'!$E428&gt;14), 'Raw Data'!AN428, 0)</f>
        <v/>
      </c>
      <c r="AJ433" s="2">
        <f>IF($A433, 1, 0)</f>
        <v/>
      </c>
      <c r="AK433">
        <f>IF(AI433=0, 'Raw Data'!AO428, 0)</f>
        <v/>
      </c>
      <c r="AL433" s="2">
        <f>IF($A433, 1, 0)</f>
        <v/>
      </c>
      <c r="AM433">
        <f>IF(AND('Raw Data'!$D428&gt;19, 'Raw Data'!$E428&gt;19), 'Raw Data'!AP428, 0)</f>
        <v/>
      </c>
      <c r="AN433" s="2">
        <f>IF($A433, 1, 0)</f>
        <v/>
      </c>
      <c r="AO433">
        <f>IF(AM433=0, 'Raw Data'!AQ428, 0)</f>
        <v/>
      </c>
      <c r="AP433" s="2">
        <f>IF($A433, 1, 0)</f>
        <v/>
      </c>
      <c r="AQ433">
        <f>IF(AND('Raw Data'!$D428&gt;24, 'Raw Data'!$E428&gt;24), 'Raw Data'!AR428, 0)</f>
        <v/>
      </c>
      <c r="AR433" s="2">
        <f>IF($A433, 1, 0)</f>
        <v/>
      </c>
      <c r="AS433">
        <f>IF(AQ433=0, 'Raw Data'!AS428, 0)</f>
        <v/>
      </c>
      <c r="AT433" s="2">
        <f>IF($A433, 1, 0)</f>
        <v/>
      </c>
      <c r="AU433">
        <f>IF(AND('Raw Data'!$D428&gt;29, 'Raw Data'!$E428&gt;29), 'Raw Data'!AT428, 0)</f>
        <v/>
      </c>
      <c r="AV433" s="2">
        <f>IF($A433, 1, 0)</f>
        <v/>
      </c>
      <c r="AW433">
        <f>IF(AU433=0, 'Raw Data'!AU428, 0)</f>
        <v/>
      </c>
      <c r="AX433" s="2">
        <f>IF($A433, 1, 0)</f>
        <v/>
      </c>
      <c r="AY433">
        <f>IF(ISNUMBER('Raw Data'!D428), IF(_xlfn.XLOOKUP(SMALL('Raw Data'!K428:N428, 1), K433:Q433, K433:Q433, 0)&gt;0, SMALL('Raw Data'!K428:N428, 1), 0), 0)</f>
        <v/>
      </c>
      <c r="AZ433" s="2">
        <f>IF($A433, 1, 0)</f>
        <v/>
      </c>
      <c r="BA433">
        <f>IF(ISNUMBER('Raw Data'!D428), IF(_xlfn.XLOOKUP(SMALL('Raw Data'!K428:N428, 2), K433:Q433, K433:Q433, 0)&gt;0, SMALL('Raw Data'!K428:N428, 2), 0), 0)</f>
        <v/>
      </c>
      <c r="BB433" s="2">
        <f>IF($A433, 1, 0)</f>
        <v/>
      </c>
      <c r="BC433">
        <f>IF(ISNUMBER('Raw Data'!D428), IF(_xlfn.XLOOKUP(SMALL('Raw Data'!K428:N428, 3), K433:Q433, K433:Q433, 0)&gt;0, SMALL('Raw Data'!K428:N428, 3), 0), 0)</f>
        <v/>
      </c>
      <c r="BD433" s="2">
        <f>IF($A433, 1, 0)</f>
        <v/>
      </c>
      <c r="BE433">
        <f>IF(ISNUMBER('Raw Data'!D428), IF(_xlfn.XLOOKUP(SMALL('Raw Data'!K428:N428, 4), K433:Q433, K433:Q433, 0)&gt;0, SMALL('Raw Data'!K428:N428, 4), 0), 0)</f>
        <v/>
      </c>
      <c r="BF433" s="2">
        <f>IF($A433, 1, 0)</f>
        <v/>
      </c>
      <c r="BG433">
        <f>IF(AND('Raw Data'!I428&lt;'Raw Data'!J428, 'Raw Data'!D428&gt;'Raw Data'!E428), 'Raw Data'!I428, IF(AND('Raw Data'!J428&lt;'Raw Data'!I428, 'Raw Data'!E428&gt;'Raw Data'!D428), 'Raw Data'!J428, 0))</f>
        <v/>
      </c>
      <c r="BH433">
        <f>IF(OR(AND('Raw Data'!I428&lt;'Raw Data'!J428, 'Raw Data'!I428&gt;BH$1), AND('Raw Data'!J428&lt;'Raw Data'!I428, 'Raw Data'!J428&gt;BH$1)), 1, 0)</f>
        <v/>
      </c>
      <c r="BI433">
        <f>IF(AND(BH433, ABS('Raw Data'!D428-'Raw Data'!E428)&lt;4), 'Raw Data'!Z428, 0)</f>
        <v/>
      </c>
      <c r="BJ433">
        <f>IF('Raw Data'!F428&gt;Analysis!BJ$1, 1, 0)</f>
        <v/>
      </c>
      <c r="BK433">
        <f>IF(BJ433, AQ433, 0)</f>
        <v/>
      </c>
      <c r="BL433">
        <f>IF(AND('Raw Data'!F428&lt;Analysis!BL$1, ISBLANK('Raw Data'!F428)=FALSE), 1, 0)</f>
        <v/>
      </c>
      <c r="BM433">
        <f>IF(BL433, AS433, 0)</f>
        <v/>
      </c>
      <c r="BN433">
        <f>IF(AND('Raw Data'!F428&lt;Analysis!BN$1, ISBLANK('Raw Data'!F428)=FALSE), 1, 0)</f>
        <v/>
      </c>
      <c r="BO433">
        <f>IF(BN433, AI433, 0)</f>
        <v/>
      </c>
    </row>
    <row r="434">
      <c r="A434" s="2">
        <f>'Raw Data'!A429</f>
        <v/>
      </c>
      <c r="B434" s="2">
        <f>IF(A434, 1, 0)</f>
        <v/>
      </c>
      <c r="C434">
        <f>IF('Raw Data'!D429&lt;'Raw Data'!E429, 'Raw Data'!J429, 0)</f>
        <v/>
      </c>
      <c r="D434" s="2">
        <f>IF(A434, 1, 0)</f>
        <v/>
      </c>
      <c r="E434">
        <f>IF('Raw Data'!D429&gt;'Raw Data'!E429, 'Raw Data'!I429, 0)</f>
        <v/>
      </c>
      <c r="F434" s="2">
        <f>IF('Raw Data'!F429&gt;0, 1, 0)</f>
        <v/>
      </c>
      <c r="G434">
        <f>IF(SUM('Raw Data'!D429:E429)&lt;'Raw Data'!F429, 'Raw Data'!H429, 0)</f>
        <v/>
      </c>
      <c r="H434">
        <f>IF('Raw Data'!F429&gt;0, 1, 0)</f>
        <v/>
      </c>
      <c r="I434">
        <f>IF(SUM('Raw Data'!D429:E429)&gt;'Raw Data'!F429, 'Raw Data'!G429, 0)</f>
        <v/>
      </c>
      <c r="J434" s="2">
        <f>IF($A434, 1, 0)</f>
        <v/>
      </c>
      <c r="K434">
        <f>IF(AND('Raw Data'!D429&gt;'Raw Data'!E429, ABS('Raw Data'!D429-'Raw Data'!E429)&lt;14), 'Raw Data'!K429, 0)</f>
        <v/>
      </c>
      <c r="L434" s="2">
        <f>IF($A434, 1, 0)</f>
        <v/>
      </c>
      <c r="M434">
        <f>IF(AND('Raw Data'!D429&gt;'Raw Data'!E429, ABS('Raw Data'!D429-'Raw Data'!E429)&gt;13), 'Raw Data'!L429, 0)</f>
        <v/>
      </c>
      <c r="N434" s="2">
        <f>IF($A434, 1, 0)</f>
        <v/>
      </c>
      <c r="O434">
        <f>IF(AND('Raw Data'!E429&gt;'Raw Data'!D429, ABS('Raw Data'!E429-'Raw Data'!D429)&lt;14), 'Raw Data'!M429, 0)</f>
        <v/>
      </c>
      <c r="P434" s="2">
        <f>IF($A434, 1, 0)</f>
        <v/>
      </c>
      <c r="Q434">
        <f>IF(AND('Raw Data'!E429&gt;'Raw Data'!D429, ABS('Raw Data'!E429-'Raw Data'!D429)&gt;13), 'Raw Data'!N429, 0)</f>
        <v/>
      </c>
      <c r="R434" s="2">
        <f>IF($A434, 1, 0)</f>
        <v/>
      </c>
      <c r="S434">
        <f>IF(AND('Raw Data'!D429&gt;'Raw Data'!E429, ABS('Raw Data'!E429-'Raw Data'!D429)&gt;7), 'Raw Data'!V429, 0)</f>
        <v/>
      </c>
      <c r="T434" s="2">
        <f>IF($A434, 1, 0)</f>
        <v/>
      </c>
      <c r="U434">
        <f>IF(ABS('Raw Data'!D429-'Raw Data'!E429)&lt;8, 'Raw Data'!W429, 0)</f>
        <v/>
      </c>
      <c r="V434" s="2">
        <f>IF($A434, 1, 0)</f>
        <v/>
      </c>
      <c r="W434">
        <f>IF(AND('Raw Data'!E429&gt;'Raw Data'!D429, ABS('Raw Data'!E429-'Raw Data'!D429)&gt;7), 'Raw Data'!X429, 0)</f>
        <v/>
      </c>
      <c r="X434" s="2">
        <f>IF($A434, 1, 0)</f>
        <v/>
      </c>
      <c r="Y434">
        <f>IF(AND('Raw Data'!D429&gt;'Raw Data'!E429, ABS('Raw Data'!E429-'Raw Data'!D429)&gt;3), 'Raw Data'!Y429, 0)</f>
        <v/>
      </c>
      <c r="Z434" s="2">
        <f>IF($A434, 1, 0)</f>
        <v/>
      </c>
      <c r="AA434">
        <f>IF(ABS('Raw Data'!D429-'Raw Data'!E429)&lt;4, 'Raw Data'!Z429, 0)</f>
        <v/>
      </c>
      <c r="AB434" s="2">
        <f>IF($A434, 1, 0)</f>
        <v/>
      </c>
      <c r="AC434">
        <f>IF(AND('Raw Data'!E429&gt;'Raw Data'!D429, ABS('Raw Data'!E429-'Raw Data'!D429)&gt;7), 'Raw Data'!AA429, 0)</f>
        <v/>
      </c>
      <c r="AD434" s="2">
        <f>IF($A434, 1, 0)</f>
        <v/>
      </c>
      <c r="AE434">
        <f>IF(AND('Raw Data'!D429&gt;9, 'Raw Data'!E429&gt;9), 'Raw Data'!AL429, 0)</f>
        <v/>
      </c>
      <c r="AF434" s="2">
        <f>IF($A434, 1, 0)</f>
        <v/>
      </c>
      <c r="AG434">
        <f>IF(AE434=0, 'Raw Data'!AM429, 0)</f>
        <v/>
      </c>
      <c r="AH434" s="2">
        <f>IF($A434, 1, 0)</f>
        <v/>
      </c>
      <c r="AI434">
        <f>IF(AND('Raw Data'!$D429&gt;14, 'Raw Data'!$E429&gt;14), 'Raw Data'!AN429, 0)</f>
        <v/>
      </c>
      <c r="AJ434" s="2">
        <f>IF($A434, 1, 0)</f>
        <v/>
      </c>
      <c r="AK434">
        <f>IF(AI434=0, 'Raw Data'!AO429, 0)</f>
        <v/>
      </c>
      <c r="AL434" s="2">
        <f>IF($A434, 1, 0)</f>
        <v/>
      </c>
      <c r="AM434">
        <f>IF(AND('Raw Data'!$D429&gt;19, 'Raw Data'!$E429&gt;19), 'Raw Data'!AP429, 0)</f>
        <v/>
      </c>
      <c r="AN434" s="2">
        <f>IF($A434, 1, 0)</f>
        <v/>
      </c>
      <c r="AO434">
        <f>IF(AM434=0, 'Raw Data'!AQ429, 0)</f>
        <v/>
      </c>
      <c r="AP434" s="2">
        <f>IF($A434, 1, 0)</f>
        <v/>
      </c>
      <c r="AQ434">
        <f>IF(AND('Raw Data'!$D429&gt;24, 'Raw Data'!$E429&gt;24), 'Raw Data'!AR429, 0)</f>
        <v/>
      </c>
      <c r="AR434" s="2">
        <f>IF($A434, 1, 0)</f>
        <v/>
      </c>
      <c r="AS434">
        <f>IF(AQ434=0, 'Raw Data'!AS429, 0)</f>
        <v/>
      </c>
      <c r="AT434" s="2">
        <f>IF($A434, 1, 0)</f>
        <v/>
      </c>
      <c r="AU434">
        <f>IF(AND('Raw Data'!$D429&gt;29, 'Raw Data'!$E429&gt;29), 'Raw Data'!AT429, 0)</f>
        <v/>
      </c>
      <c r="AV434" s="2">
        <f>IF($A434, 1, 0)</f>
        <v/>
      </c>
      <c r="AW434">
        <f>IF(AU434=0, 'Raw Data'!AU429, 0)</f>
        <v/>
      </c>
      <c r="AX434" s="2">
        <f>IF($A434, 1, 0)</f>
        <v/>
      </c>
      <c r="AY434">
        <f>IF(ISNUMBER('Raw Data'!D429), IF(_xlfn.XLOOKUP(SMALL('Raw Data'!K429:N429, 1), K434:Q434, K434:Q434, 0)&gt;0, SMALL('Raw Data'!K429:N429, 1), 0), 0)</f>
        <v/>
      </c>
      <c r="AZ434" s="2">
        <f>IF($A434, 1, 0)</f>
        <v/>
      </c>
      <c r="BA434">
        <f>IF(ISNUMBER('Raw Data'!D429), IF(_xlfn.XLOOKUP(SMALL('Raw Data'!K429:N429, 2), K434:Q434, K434:Q434, 0)&gt;0, SMALL('Raw Data'!K429:N429, 2), 0), 0)</f>
        <v/>
      </c>
      <c r="BB434" s="2">
        <f>IF($A434, 1, 0)</f>
        <v/>
      </c>
      <c r="BC434">
        <f>IF(ISNUMBER('Raw Data'!D429), IF(_xlfn.XLOOKUP(SMALL('Raw Data'!K429:N429, 3), K434:Q434, K434:Q434, 0)&gt;0, SMALL('Raw Data'!K429:N429, 3), 0), 0)</f>
        <v/>
      </c>
      <c r="BD434" s="2">
        <f>IF($A434, 1, 0)</f>
        <v/>
      </c>
      <c r="BE434">
        <f>IF(ISNUMBER('Raw Data'!D429), IF(_xlfn.XLOOKUP(SMALL('Raw Data'!K429:N429, 4), K434:Q434, K434:Q434, 0)&gt;0, SMALL('Raw Data'!K429:N429, 4), 0), 0)</f>
        <v/>
      </c>
      <c r="BF434" s="2">
        <f>IF($A434, 1, 0)</f>
        <v/>
      </c>
      <c r="BG434">
        <f>IF(AND('Raw Data'!I429&lt;'Raw Data'!J429, 'Raw Data'!D429&gt;'Raw Data'!E429), 'Raw Data'!I429, IF(AND('Raw Data'!J429&lt;'Raw Data'!I429, 'Raw Data'!E429&gt;'Raw Data'!D429), 'Raw Data'!J429, 0))</f>
        <v/>
      </c>
      <c r="BH434">
        <f>IF(OR(AND('Raw Data'!I429&lt;'Raw Data'!J429, 'Raw Data'!I429&gt;BH$1), AND('Raw Data'!J429&lt;'Raw Data'!I429, 'Raw Data'!J429&gt;BH$1)), 1, 0)</f>
        <v/>
      </c>
      <c r="BI434">
        <f>IF(AND(BH434, ABS('Raw Data'!D429-'Raw Data'!E429)&lt;4), 'Raw Data'!Z429, 0)</f>
        <v/>
      </c>
      <c r="BJ434">
        <f>IF('Raw Data'!F429&gt;Analysis!BJ$1, 1, 0)</f>
        <v/>
      </c>
      <c r="BK434">
        <f>IF(BJ434, AQ434, 0)</f>
        <v/>
      </c>
      <c r="BL434">
        <f>IF(AND('Raw Data'!F429&lt;Analysis!BL$1, ISBLANK('Raw Data'!F429)=FALSE), 1, 0)</f>
        <v/>
      </c>
      <c r="BM434">
        <f>IF(BL434, AS434, 0)</f>
        <v/>
      </c>
      <c r="BN434">
        <f>IF(AND('Raw Data'!F429&lt;Analysis!BN$1, ISBLANK('Raw Data'!F429)=FALSE), 1, 0)</f>
        <v/>
      </c>
      <c r="BO434">
        <f>IF(BN434, AI434, 0)</f>
        <v/>
      </c>
    </row>
    <row r="435">
      <c r="A435" s="2">
        <f>'Raw Data'!A430</f>
        <v/>
      </c>
      <c r="B435" s="2">
        <f>IF(A435, 1, 0)</f>
        <v/>
      </c>
      <c r="C435">
        <f>IF('Raw Data'!D430&lt;'Raw Data'!E430, 'Raw Data'!J430, 0)</f>
        <v/>
      </c>
      <c r="D435" s="2">
        <f>IF(A435, 1, 0)</f>
        <v/>
      </c>
      <c r="E435">
        <f>IF('Raw Data'!D430&gt;'Raw Data'!E430, 'Raw Data'!I430, 0)</f>
        <v/>
      </c>
      <c r="F435" s="2">
        <f>IF('Raw Data'!F430&gt;0, 1, 0)</f>
        <v/>
      </c>
      <c r="G435">
        <f>IF(SUM('Raw Data'!D430:E430)&lt;'Raw Data'!F430, 'Raw Data'!H430, 0)</f>
        <v/>
      </c>
      <c r="H435">
        <f>IF('Raw Data'!F430&gt;0, 1, 0)</f>
        <v/>
      </c>
      <c r="I435">
        <f>IF(SUM('Raw Data'!D430:E430)&gt;'Raw Data'!F430, 'Raw Data'!G430, 0)</f>
        <v/>
      </c>
      <c r="J435" s="2">
        <f>IF($A435, 1, 0)</f>
        <v/>
      </c>
      <c r="K435">
        <f>IF(AND('Raw Data'!D430&gt;'Raw Data'!E430, ABS('Raw Data'!D430-'Raw Data'!E430)&lt;14), 'Raw Data'!K430, 0)</f>
        <v/>
      </c>
      <c r="L435" s="2">
        <f>IF($A435, 1, 0)</f>
        <v/>
      </c>
      <c r="M435">
        <f>IF(AND('Raw Data'!D430&gt;'Raw Data'!E430, ABS('Raw Data'!D430-'Raw Data'!E430)&gt;13), 'Raw Data'!L430, 0)</f>
        <v/>
      </c>
      <c r="N435" s="2">
        <f>IF($A435, 1, 0)</f>
        <v/>
      </c>
      <c r="O435">
        <f>IF(AND('Raw Data'!E430&gt;'Raw Data'!D430, ABS('Raw Data'!E430-'Raw Data'!D430)&lt;14), 'Raw Data'!M430, 0)</f>
        <v/>
      </c>
      <c r="P435" s="2">
        <f>IF($A435, 1, 0)</f>
        <v/>
      </c>
      <c r="Q435">
        <f>IF(AND('Raw Data'!E430&gt;'Raw Data'!D430, ABS('Raw Data'!E430-'Raw Data'!D430)&gt;13), 'Raw Data'!N430, 0)</f>
        <v/>
      </c>
      <c r="R435" s="2">
        <f>IF($A435, 1, 0)</f>
        <v/>
      </c>
      <c r="S435">
        <f>IF(AND('Raw Data'!D430&gt;'Raw Data'!E430, ABS('Raw Data'!E430-'Raw Data'!D430)&gt;7), 'Raw Data'!V430, 0)</f>
        <v/>
      </c>
      <c r="T435" s="2">
        <f>IF($A435, 1, 0)</f>
        <v/>
      </c>
      <c r="U435">
        <f>IF(ABS('Raw Data'!D430-'Raw Data'!E430)&lt;8, 'Raw Data'!W430, 0)</f>
        <v/>
      </c>
      <c r="V435" s="2">
        <f>IF($A435, 1, 0)</f>
        <v/>
      </c>
      <c r="W435">
        <f>IF(AND('Raw Data'!E430&gt;'Raw Data'!D430, ABS('Raw Data'!E430-'Raw Data'!D430)&gt;7), 'Raw Data'!X430, 0)</f>
        <v/>
      </c>
      <c r="X435" s="2">
        <f>IF($A435, 1, 0)</f>
        <v/>
      </c>
      <c r="Y435">
        <f>IF(AND('Raw Data'!D430&gt;'Raw Data'!E430, ABS('Raw Data'!E430-'Raw Data'!D430)&gt;3), 'Raw Data'!Y430, 0)</f>
        <v/>
      </c>
      <c r="Z435" s="2">
        <f>IF($A435, 1, 0)</f>
        <v/>
      </c>
      <c r="AA435">
        <f>IF(ABS('Raw Data'!D430-'Raw Data'!E430)&lt;4, 'Raw Data'!Z430, 0)</f>
        <v/>
      </c>
      <c r="AB435" s="2">
        <f>IF($A435, 1, 0)</f>
        <v/>
      </c>
      <c r="AC435">
        <f>IF(AND('Raw Data'!E430&gt;'Raw Data'!D430, ABS('Raw Data'!E430-'Raw Data'!D430)&gt;7), 'Raw Data'!AA430, 0)</f>
        <v/>
      </c>
      <c r="AD435" s="2">
        <f>IF($A435, 1, 0)</f>
        <v/>
      </c>
      <c r="AE435">
        <f>IF(AND('Raw Data'!D430&gt;9, 'Raw Data'!E430&gt;9), 'Raw Data'!AL430, 0)</f>
        <v/>
      </c>
      <c r="AF435" s="2">
        <f>IF($A435, 1, 0)</f>
        <v/>
      </c>
      <c r="AG435">
        <f>IF(AE435=0, 'Raw Data'!AM430, 0)</f>
        <v/>
      </c>
      <c r="AH435" s="2">
        <f>IF($A435, 1, 0)</f>
        <v/>
      </c>
      <c r="AI435">
        <f>IF(AND('Raw Data'!$D430&gt;14, 'Raw Data'!$E430&gt;14), 'Raw Data'!AN430, 0)</f>
        <v/>
      </c>
      <c r="AJ435" s="2">
        <f>IF($A435, 1, 0)</f>
        <v/>
      </c>
      <c r="AK435">
        <f>IF(AI435=0, 'Raw Data'!AO430, 0)</f>
        <v/>
      </c>
      <c r="AL435" s="2">
        <f>IF($A435, 1, 0)</f>
        <v/>
      </c>
      <c r="AM435">
        <f>IF(AND('Raw Data'!$D430&gt;19, 'Raw Data'!$E430&gt;19), 'Raw Data'!AP430, 0)</f>
        <v/>
      </c>
      <c r="AN435" s="2">
        <f>IF($A435, 1, 0)</f>
        <v/>
      </c>
      <c r="AO435">
        <f>IF(AM435=0, 'Raw Data'!AQ430, 0)</f>
        <v/>
      </c>
      <c r="AP435" s="2">
        <f>IF($A435, 1, 0)</f>
        <v/>
      </c>
      <c r="AQ435">
        <f>IF(AND('Raw Data'!$D430&gt;24, 'Raw Data'!$E430&gt;24), 'Raw Data'!AR430, 0)</f>
        <v/>
      </c>
      <c r="AR435" s="2">
        <f>IF($A435, 1, 0)</f>
        <v/>
      </c>
      <c r="AS435">
        <f>IF(AQ435=0, 'Raw Data'!AS430, 0)</f>
        <v/>
      </c>
      <c r="AT435" s="2">
        <f>IF($A435, 1, 0)</f>
        <v/>
      </c>
      <c r="AU435">
        <f>IF(AND('Raw Data'!$D430&gt;29, 'Raw Data'!$E430&gt;29), 'Raw Data'!AT430, 0)</f>
        <v/>
      </c>
      <c r="AV435" s="2">
        <f>IF($A435, 1, 0)</f>
        <v/>
      </c>
      <c r="AW435">
        <f>IF(AU435=0, 'Raw Data'!AU430, 0)</f>
        <v/>
      </c>
      <c r="AX435" s="2">
        <f>IF($A435, 1, 0)</f>
        <v/>
      </c>
      <c r="AY435">
        <f>IF(ISNUMBER('Raw Data'!D430), IF(_xlfn.XLOOKUP(SMALL('Raw Data'!K430:N430, 1), K435:Q435, K435:Q435, 0)&gt;0, SMALL('Raw Data'!K430:N430, 1), 0), 0)</f>
        <v/>
      </c>
      <c r="AZ435" s="2">
        <f>IF($A435, 1, 0)</f>
        <v/>
      </c>
      <c r="BA435">
        <f>IF(ISNUMBER('Raw Data'!D430), IF(_xlfn.XLOOKUP(SMALL('Raw Data'!K430:N430, 2), K435:Q435, K435:Q435, 0)&gt;0, SMALL('Raw Data'!K430:N430, 2), 0), 0)</f>
        <v/>
      </c>
      <c r="BB435" s="2">
        <f>IF($A435, 1, 0)</f>
        <v/>
      </c>
      <c r="BC435">
        <f>IF(ISNUMBER('Raw Data'!D430), IF(_xlfn.XLOOKUP(SMALL('Raw Data'!K430:N430, 3), K435:Q435, K435:Q435, 0)&gt;0, SMALL('Raw Data'!K430:N430, 3), 0), 0)</f>
        <v/>
      </c>
      <c r="BD435" s="2">
        <f>IF($A435, 1, 0)</f>
        <v/>
      </c>
      <c r="BE435">
        <f>IF(ISNUMBER('Raw Data'!D430), IF(_xlfn.XLOOKUP(SMALL('Raw Data'!K430:N430, 4), K435:Q435, K435:Q435, 0)&gt;0, SMALL('Raw Data'!K430:N430, 4), 0), 0)</f>
        <v/>
      </c>
      <c r="BF435" s="2">
        <f>IF($A435, 1, 0)</f>
        <v/>
      </c>
      <c r="BG435">
        <f>IF(AND('Raw Data'!I430&lt;'Raw Data'!J430, 'Raw Data'!D430&gt;'Raw Data'!E430), 'Raw Data'!I430, IF(AND('Raw Data'!J430&lt;'Raw Data'!I430, 'Raw Data'!E430&gt;'Raw Data'!D430), 'Raw Data'!J430, 0))</f>
        <v/>
      </c>
      <c r="BH435">
        <f>IF(OR(AND('Raw Data'!I430&lt;'Raw Data'!J430, 'Raw Data'!I430&gt;BH$1), AND('Raw Data'!J430&lt;'Raw Data'!I430, 'Raw Data'!J430&gt;BH$1)), 1, 0)</f>
        <v/>
      </c>
      <c r="BI435">
        <f>IF(AND(BH435, ABS('Raw Data'!D430-'Raw Data'!E430)&lt;4), 'Raw Data'!Z430, 0)</f>
        <v/>
      </c>
      <c r="BJ435">
        <f>IF('Raw Data'!F430&gt;Analysis!BJ$1, 1, 0)</f>
        <v/>
      </c>
      <c r="BK435">
        <f>IF(BJ435, AQ435, 0)</f>
        <v/>
      </c>
      <c r="BL435">
        <f>IF(AND('Raw Data'!F430&lt;Analysis!BL$1, ISBLANK('Raw Data'!F430)=FALSE), 1, 0)</f>
        <v/>
      </c>
      <c r="BM435">
        <f>IF(BL435, AS435, 0)</f>
        <v/>
      </c>
      <c r="BN435">
        <f>IF(AND('Raw Data'!F430&lt;Analysis!BN$1, ISBLANK('Raw Data'!F430)=FALSE), 1, 0)</f>
        <v/>
      </c>
      <c r="BO435">
        <f>IF(BN435, AI435, 0)</f>
        <v/>
      </c>
    </row>
    <row r="436">
      <c r="A436" s="2">
        <f>'Raw Data'!A431</f>
        <v/>
      </c>
      <c r="B436" s="2">
        <f>IF(A436, 1, 0)</f>
        <v/>
      </c>
      <c r="C436">
        <f>IF('Raw Data'!D431&lt;'Raw Data'!E431, 'Raw Data'!J431, 0)</f>
        <v/>
      </c>
      <c r="D436" s="2">
        <f>IF(A436, 1, 0)</f>
        <v/>
      </c>
      <c r="E436">
        <f>IF('Raw Data'!D431&gt;'Raw Data'!E431, 'Raw Data'!I431, 0)</f>
        <v/>
      </c>
      <c r="F436" s="2">
        <f>IF('Raw Data'!F431&gt;0, 1, 0)</f>
        <v/>
      </c>
      <c r="G436">
        <f>IF(SUM('Raw Data'!D431:E431)&lt;'Raw Data'!F431, 'Raw Data'!H431, 0)</f>
        <v/>
      </c>
      <c r="H436">
        <f>IF('Raw Data'!F431&gt;0, 1, 0)</f>
        <v/>
      </c>
      <c r="I436">
        <f>IF(SUM('Raw Data'!D431:E431)&gt;'Raw Data'!F431, 'Raw Data'!G431, 0)</f>
        <v/>
      </c>
      <c r="J436" s="2">
        <f>IF($A436, 1, 0)</f>
        <v/>
      </c>
      <c r="K436">
        <f>IF(AND('Raw Data'!D431&gt;'Raw Data'!E431, ABS('Raw Data'!D431-'Raw Data'!E431)&lt;14), 'Raw Data'!K431, 0)</f>
        <v/>
      </c>
      <c r="L436" s="2">
        <f>IF($A436, 1, 0)</f>
        <v/>
      </c>
      <c r="M436">
        <f>IF(AND('Raw Data'!D431&gt;'Raw Data'!E431, ABS('Raw Data'!D431-'Raw Data'!E431)&gt;13), 'Raw Data'!L431, 0)</f>
        <v/>
      </c>
      <c r="N436" s="2">
        <f>IF($A436, 1, 0)</f>
        <v/>
      </c>
      <c r="O436">
        <f>IF(AND('Raw Data'!E431&gt;'Raw Data'!D431, ABS('Raw Data'!E431-'Raw Data'!D431)&lt;14), 'Raw Data'!M431, 0)</f>
        <v/>
      </c>
      <c r="P436" s="2">
        <f>IF($A436, 1, 0)</f>
        <v/>
      </c>
      <c r="Q436">
        <f>IF(AND('Raw Data'!E431&gt;'Raw Data'!D431, ABS('Raw Data'!E431-'Raw Data'!D431)&gt;13), 'Raw Data'!N431, 0)</f>
        <v/>
      </c>
      <c r="R436" s="2">
        <f>IF($A436, 1, 0)</f>
        <v/>
      </c>
      <c r="S436">
        <f>IF(AND('Raw Data'!D431&gt;'Raw Data'!E431, ABS('Raw Data'!E431-'Raw Data'!D431)&gt;7), 'Raw Data'!V431, 0)</f>
        <v/>
      </c>
      <c r="T436" s="2">
        <f>IF($A436, 1, 0)</f>
        <v/>
      </c>
      <c r="U436">
        <f>IF(ABS('Raw Data'!D431-'Raw Data'!E431)&lt;8, 'Raw Data'!W431, 0)</f>
        <v/>
      </c>
      <c r="V436" s="2">
        <f>IF($A436, 1, 0)</f>
        <v/>
      </c>
      <c r="W436">
        <f>IF(AND('Raw Data'!E431&gt;'Raw Data'!D431, ABS('Raw Data'!E431-'Raw Data'!D431)&gt;7), 'Raw Data'!X431, 0)</f>
        <v/>
      </c>
      <c r="X436" s="2">
        <f>IF($A436, 1, 0)</f>
        <v/>
      </c>
      <c r="Y436">
        <f>IF(AND('Raw Data'!D431&gt;'Raw Data'!E431, ABS('Raw Data'!E431-'Raw Data'!D431)&gt;3), 'Raw Data'!Y431, 0)</f>
        <v/>
      </c>
      <c r="Z436" s="2">
        <f>IF($A436, 1, 0)</f>
        <v/>
      </c>
      <c r="AA436">
        <f>IF(ABS('Raw Data'!D431-'Raw Data'!E431)&lt;4, 'Raw Data'!Z431, 0)</f>
        <v/>
      </c>
      <c r="AB436" s="2">
        <f>IF($A436, 1, 0)</f>
        <v/>
      </c>
      <c r="AC436">
        <f>IF(AND('Raw Data'!E431&gt;'Raw Data'!D431, ABS('Raw Data'!E431-'Raw Data'!D431)&gt;7), 'Raw Data'!AA431, 0)</f>
        <v/>
      </c>
      <c r="AD436" s="2">
        <f>IF($A436, 1, 0)</f>
        <v/>
      </c>
      <c r="AE436">
        <f>IF(AND('Raw Data'!D431&gt;9, 'Raw Data'!E431&gt;9), 'Raw Data'!AL431, 0)</f>
        <v/>
      </c>
      <c r="AF436" s="2">
        <f>IF($A436, 1, 0)</f>
        <v/>
      </c>
      <c r="AG436">
        <f>IF(AE436=0, 'Raw Data'!AM431, 0)</f>
        <v/>
      </c>
      <c r="AH436" s="2">
        <f>IF($A436, 1, 0)</f>
        <v/>
      </c>
      <c r="AI436">
        <f>IF(AND('Raw Data'!$D431&gt;14, 'Raw Data'!$E431&gt;14), 'Raw Data'!AN431, 0)</f>
        <v/>
      </c>
      <c r="AJ436" s="2">
        <f>IF($A436, 1, 0)</f>
        <v/>
      </c>
      <c r="AK436">
        <f>IF(AI436=0, 'Raw Data'!AO431, 0)</f>
        <v/>
      </c>
      <c r="AL436" s="2">
        <f>IF($A436, 1, 0)</f>
        <v/>
      </c>
      <c r="AM436">
        <f>IF(AND('Raw Data'!$D431&gt;19, 'Raw Data'!$E431&gt;19), 'Raw Data'!AP431, 0)</f>
        <v/>
      </c>
      <c r="AN436" s="2">
        <f>IF($A436, 1, 0)</f>
        <v/>
      </c>
      <c r="AO436">
        <f>IF(AM436=0, 'Raw Data'!AQ431, 0)</f>
        <v/>
      </c>
      <c r="AP436" s="2">
        <f>IF($A436, 1, 0)</f>
        <v/>
      </c>
      <c r="AQ436">
        <f>IF(AND('Raw Data'!$D431&gt;24, 'Raw Data'!$E431&gt;24), 'Raw Data'!AR431, 0)</f>
        <v/>
      </c>
      <c r="AR436" s="2">
        <f>IF($A436, 1, 0)</f>
        <v/>
      </c>
      <c r="AS436">
        <f>IF(AQ436=0, 'Raw Data'!AS431, 0)</f>
        <v/>
      </c>
      <c r="AT436" s="2">
        <f>IF($A436, 1, 0)</f>
        <v/>
      </c>
      <c r="AU436">
        <f>IF(AND('Raw Data'!$D431&gt;29, 'Raw Data'!$E431&gt;29), 'Raw Data'!AT431, 0)</f>
        <v/>
      </c>
      <c r="AV436" s="2">
        <f>IF($A436, 1, 0)</f>
        <v/>
      </c>
      <c r="AW436">
        <f>IF(AU436=0, 'Raw Data'!AU431, 0)</f>
        <v/>
      </c>
      <c r="AX436" s="2">
        <f>IF($A436, 1, 0)</f>
        <v/>
      </c>
      <c r="AY436">
        <f>IF(ISNUMBER('Raw Data'!D431), IF(_xlfn.XLOOKUP(SMALL('Raw Data'!K431:N431, 1), K436:Q436, K436:Q436, 0)&gt;0, SMALL('Raw Data'!K431:N431, 1), 0), 0)</f>
        <v/>
      </c>
      <c r="AZ436" s="2">
        <f>IF($A436, 1, 0)</f>
        <v/>
      </c>
      <c r="BA436">
        <f>IF(ISNUMBER('Raw Data'!D431), IF(_xlfn.XLOOKUP(SMALL('Raw Data'!K431:N431, 2), K436:Q436, K436:Q436, 0)&gt;0, SMALL('Raw Data'!K431:N431, 2), 0), 0)</f>
        <v/>
      </c>
      <c r="BB436" s="2">
        <f>IF($A436, 1, 0)</f>
        <v/>
      </c>
      <c r="BC436">
        <f>IF(ISNUMBER('Raw Data'!D431), IF(_xlfn.XLOOKUP(SMALL('Raw Data'!K431:N431, 3), K436:Q436, K436:Q436, 0)&gt;0, SMALL('Raw Data'!K431:N431, 3), 0), 0)</f>
        <v/>
      </c>
      <c r="BD436" s="2">
        <f>IF($A436, 1, 0)</f>
        <v/>
      </c>
      <c r="BE436">
        <f>IF(ISNUMBER('Raw Data'!D431), IF(_xlfn.XLOOKUP(SMALL('Raw Data'!K431:N431, 4), K436:Q436, K436:Q436, 0)&gt;0, SMALL('Raw Data'!K431:N431, 4), 0), 0)</f>
        <v/>
      </c>
      <c r="BF436" s="2">
        <f>IF($A436, 1, 0)</f>
        <v/>
      </c>
      <c r="BG436">
        <f>IF(AND('Raw Data'!I431&lt;'Raw Data'!J431, 'Raw Data'!D431&gt;'Raw Data'!E431), 'Raw Data'!I431, IF(AND('Raw Data'!J431&lt;'Raw Data'!I431, 'Raw Data'!E431&gt;'Raw Data'!D431), 'Raw Data'!J431, 0))</f>
        <v/>
      </c>
      <c r="BH436">
        <f>IF(OR(AND('Raw Data'!I431&lt;'Raw Data'!J431, 'Raw Data'!I431&gt;BH$1), AND('Raw Data'!J431&lt;'Raw Data'!I431, 'Raw Data'!J431&gt;BH$1)), 1, 0)</f>
        <v/>
      </c>
      <c r="BI436">
        <f>IF(AND(BH436, ABS('Raw Data'!D431-'Raw Data'!E431)&lt;4), 'Raw Data'!Z431, 0)</f>
        <v/>
      </c>
      <c r="BJ436">
        <f>IF('Raw Data'!F431&gt;Analysis!BJ$1, 1, 0)</f>
        <v/>
      </c>
      <c r="BK436">
        <f>IF(BJ436, AQ436, 0)</f>
        <v/>
      </c>
      <c r="BL436">
        <f>IF(AND('Raw Data'!F431&lt;Analysis!BL$1, ISBLANK('Raw Data'!F431)=FALSE), 1, 0)</f>
        <v/>
      </c>
      <c r="BM436">
        <f>IF(BL436, AS436, 0)</f>
        <v/>
      </c>
      <c r="BN436">
        <f>IF(AND('Raw Data'!F431&lt;Analysis!BN$1, ISBLANK('Raw Data'!F431)=FALSE), 1, 0)</f>
        <v/>
      </c>
      <c r="BO436">
        <f>IF(BN436, AI436, 0)</f>
        <v/>
      </c>
    </row>
    <row r="437">
      <c r="A437" s="2">
        <f>'Raw Data'!A432</f>
        <v/>
      </c>
      <c r="B437" s="2">
        <f>IF(A437, 1, 0)</f>
        <v/>
      </c>
      <c r="C437">
        <f>IF('Raw Data'!D432&lt;'Raw Data'!E432, 'Raw Data'!J432, 0)</f>
        <v/>
      </c>
      <c r="D437" s="2">
        <f>IF(A437, 1, 0)</f>
        <v/>
      </c>
      <c r="E437">
        <f>IF('Raw Data'!D432&gt;'Raw Data'!E432, 'Raw Data'!I432, 0)</f>
        <v/>
      </c>
      <c r="F437" s="2">
        <f>IF('Raw Data'!F432&gt;0, 1, 0)</f>
        <v/>
      </c>
      <c r="G437">
        <f>IF(SUM('Raw Data'!D432:E432)&lt;'Raw Data'!F432, 'Raw Data'!H432, 0)</f>
        <v/>
      </c>
      <c r="H437">
        <f>IF('Raw Data'!F432&gt;0, 1, 0)</f>
        <v/>
      </c>
      <c r="I437">
        <f>IF(SUM('Raw Data'!D432:E432)&gt;'Raw Data'!F432, 'Raw Data'!G432, 0)</f>
        <v/>
      </c>
      <c r="J437" s="2">
        <f>IF($A437, 1, 0)</f>
        <v/>
      </c>
      <c r="K437">
        <f>IF(AND('Raw Data'!D432&gt;'Raw Data'!E432, ABS('Raw Data'!D432-'Raw Data'!E432)&lt;14), 'Raw Data'!K432, 0)</f>
        <v/>
      </c>
      <c r="L437" s="2">
        <f>IF($A437, 1, 0)</f>
        <v/>
      </c>
      <c r="M437">
        <f>IF(AND('Raw Data'!D432&gt;'Raw Data'!E432, ABS('Raw Data'!D432-'Raw Data'!E432)&gt;13), 'Raw Data'!L432, 0)</f>
        <v/>
      </c>
      <c r="N437" s="2">
        <f>IF($A437, 1, 0)</f>
        <v/>
      </c>
      <c r="O437">
        <f>IF(AND('Raw Data'!E432&gt;'Raw Data'!D432, ABS('Raw Data'!E432-'Raw Data'!D432)&lt;14), 'Raw Data'!M432, 0)</f>
        <v/>
      </c>
      <c r="P437" s="2">
        <f>IF($A437, 1, 0)</f>
        <v/>
      </c>
      <c r="Q437">
        <f>IF(AND('Raw Data'!E432&gt;'Raw Data'!D432, ABS('Raw Data'!E432-'Raw Data'!D432)&gt;13), 'Raw Data'!N432, 0)</f>
        <v/>
      </c>
      <c r="R437" s="2">
        <f>IF($A437, 1, 0)</f>
        <v/>
      </c>
      <c r="S437">
        <f>IF(AND('Raw Data'!D432&gt;'Raw Data'!E432, ABS('Raw Data'!E432-'Raw Data'!D432)&gt;7), 'Raw Data'!V432, 0)</f>
        <v/>
      </c>
      <c r="T437" s="2">
        <f>IF($A437, 1, 0)</f>
        <v/>
      </c>
      <c r="U437">
        <f>IF(ABS('Raw Data'!D432-'Raw Data'!E432)&lt;8, 'Raw Data'!W432, 0)</f>
        <v/>
      </c>
      <c r="V437" s="2">
        <f>IF($A437, 1, 0)</f>
        <v/>
      </c>
      <c r="W437">
        <f>IF(AND('Raw Data'!E432&gt;'Raw Data'!D432, ABS('Raw Data'!E432-'Raw Data'!D432)&gt;7), 'Raw Data'!X432, 0)</f>
        <v/>
      </c>
      <c r="X437" s="2">
        <f>IF($A437, 1, 0)</f>
        <v/>
      </c>
      <c r="Y437">
        <f>IF(AND('Raw Data'!D432&gt;'Raw Data'!E432, ABS('Raw Data'!E432-'Raw Data'!D432)&gt;3), 'Raw Data'!Y432, 0)</f>
        <v/>
      </c>
      <c r="Z437" s="2">
        <f>IF($A437, 1, 0)</f>
        <v/>
      </c>
      <c r="AA437">
        <f>IF(ABS('Raw Data'!D432-'Raw Data'!E432)&lt;4, 'Raw Data'!Z432, 0)</f>
        <v/>
      </c>
      <c r="AB437" s="2">
        <f>IF($A437, 1, 0)</f>
        <v/>
      </c>
      <c r="AC437">
        <f>IF(AND('Raw Data'!E432&gt;'Raw Data'!D432, ABS('Raw Data'!E432-'Raw Data'!D432)&gt;7), 'Raw Data'!AA432, 0)</f>
        <v/>
      </c>
      <c r="AD437" s="2">
        <f>IF($A437, 1, 0)</f>
        <v/>
      </c>
      <c r="AE437">
        <f>IF(AND('Raw Data'!D432&gt;9, 'Raw Data'!E432&gt;9), 'Raw Data'!AL432, 0)</f>
        <v/>
      </c>
      <c r="AF437" s="2">
        <f>IF($A437, 1, 0)</f>
        <v/>
      </c>
      <c r="AG437">
        <f>IF(AE437=0, 'Raw Data'!AM432, 0)</f>
        <v/>
      </c>
      <c r="AH437" s="2">
        <f>IF($A437, 1, 0)</f>
        <v/>
      </c>
      <c r="AI437">
        <f>IF(AND('Raw Data'!$D432&gt;14, 'Raw Data'!$E432&gt;14), 'Raw Data'!AN432, 0)</f>
        <v/>
      </c>
      <c r="AJ437" s="2">
        <f>IF($A437, 1, 0)</f>
        <v/>
      </c>
      <c r="AK437">
        <f>IF(AI437=0, 'Raw Data'!AO432, 0)</f>
        <v/>
      </c>
      <c r="AL437" s="2">
        <f>IF($A437, 1, 0)</f>
        <v/>
      </c>
      <c r="AM437">
        <f>IF(AND('Raw Data'!$D432&gt;19, 'Raw Data'!$E432&gt;19), 'Raw Data'!AP432, 0)</f>
        <v/>
      </c>
      <c r="AN437" s="2">
        <f>IF($A437, 1, 0)</f>
        <v/>
      </c>
      <c r="AO437">
        <f>IF(AM437=0, 'Raw Data'!AQ432, 0)</f>
        <v/>
      </c>
      <c r="AP437" s="2">
        <f>IF($A437, 1, 0)</f>
        <v/>
      </c>
      <c r="AQ437">
        <f>IF(AND('Raw Data'!$D432&gt;24, 'Raw Data'!$E432&gt;24), 'Raw Data'!AR432, 0)</f>
        <v/>
      </c>
      <c r="AR437" s="2">
        <f>IF($A437, 1, 0)</f>
        <v/>
      </c>
      <c r="AS437">
        <f>IF(AQ437=0, 'Raw Data'!AS432, 0)</f>
        <v/>
      </c>
      <c r="AT437" s="2">
        <f>IF($A437, 1, 0)</f>
        <v/>
      </c>
      <c r="AU437">
        <f>IF(AND('Raw Data'!$D432&gt;29, 'Raw Data'!$E432&gt;29), 'Raw Data'!AT432, 0)</f>
        <v/>
      </c>
      <c r="AV437" s="2">
        <f>IF($A437, 1, 0)</f>
        <v/>
      </c>
      <c r="AW437">
        <f>IF(AU437=0, 'Raw Data'!AU432, 0)</f>
        <v/>
      </c>
      <c r="AX437" s="2">
        <f>IF($A437, 1, 0)</f>
        <v/>
      </c>
      <c r="AY437">
        <f>IF(ISNUMBER('Raw Data'!D432), IF(_xlfn.XLOOKUP(SMALL('Raw Data'!K432:N432, 1), K437:Q437, K437:Q437, 0)&gt;0, SMALL('Raw Data'!K432:N432, 1), 0), 0)</f>
        <v/>
      </c>
      <c r="AZ437" s="2">
        <f>IF($A437, 1, 0)</f>
        <v/>
      </c>
      <c r="BA437">
        <f>IF(ISNUMBER('Raw Data'!D432), IF(_xlfn.XLOOKUP(SMALL('Raw Data'!K432:N432, 2), K437:Q437, K437:Q437, 0)&gt;0, SMALL('Raw Data'!K432:N432, 2), 0), 0)</f>
        <v/>
      </c>
      <c r="BB437" s="2">
        <f>IF($A437, 1, 0)</f>
        <v/>
      </c>
      <c r="BC437">
        <f>IF(ISNUMBER('Raw Data'!D432), IF(_xlfn.XLOOKUP(SMALL('Raw Data'!K432:N432, 3), K437:Q437, K437:Q437, 0)&gt;0, SMALL('Raw Data'!K432:N432, 3), 0), 0)</f>
        <v/>
      </c>
      <c r="BD437" s="2">
        <f>IF($A437, 1, 0)</f>
        <v/>
      </c>
      <c r="BE437">
        <f>IF(ISNUMBER('Raw Data'!D432), IF(_xlfn.XLOOKUP(SMALL('Raw Data'!K432:N432, 4), K437:Q437, K437:Q437, 0)&gt;0, SMALL('Raw Data'!K432:N432, 4), 0), 0)</f>
        <v/>
      </c>
      <c r="BF437" s="2">
        <f>IF($A437, 1, 0)</f>
        <v/>
      </c>
      <c r="BG437">
        <f>IF(AND('Raw Data'!I432&lt;'Raw Data'!J432, 'Raw Data'!D432&gt;'Raw Data'!E432), 'Raw Data'!I432, IF(AND('Raw Data'!J432&lt;'Raw Data'!I432, 'Raw Data'!E432&gt;'Raw Data'!D432), 'Raw Data'!J432, 0))</f>
        <v/>
      </c>
      <c r="BH437">
        <f>IF(OR(AND('Raw Data'!I432&lt;'Raw Data'!J432, 'Raw Data'!I432&gt;BH$1), AND('Raw Data'!J432&lt;'Raw Data'!I432, 'Raw Data'!J432&gt;BH$1)), 1, 0)</f>
        <v/>
      </c>
      <c r="BI437">
        <f>IF(AND(BH437, ABS('Raw Data'!D432-'Raw Data'!E432)&lt;4), 'Raw Data'!Z432, 0)</f>
        <v/>
      </c>
      <c r="BJ437">
        <f>IF('Raw Data'!F432&gt;Analysis!BJ$1, 1, 0)</f>
        <v/>
      </c>
      <c r="BK437">
        <f>IF(BJ437, AQ437, 0)</f>
        <v/>
      </c>
      <c r="BL437">
        <f>IF(AND('Raw Data'!F432&lt;Analysis!BL$1, ISBLANK('Raw Data'!F432)=FALSE), 1, 0)</f>
        <v/>
      </c>
      <c r="BM437">
        <f>IF(BL437, AS437, 0)</f>
        <v/>
      </c>
      <c r="BN437">
        <f>IF(AND('Raw Data'!F432&lt;Analysis!BN$1, ISBLANK('Raw Data'!F432)=FALSE), 1, 0)</f>
        <v/>
      </c>
      <c r="BO437">
        <f>IF(BN437, AI437, 0)</f>
        <v/>
      </c>
    </row>
    <row r="438">
      <c r="A438" s="2">
        <f>'Raw Data'!A433</f>
        <v/>
      </c>
      <c r="B438" s="2">
        <f>IF(A438, 1, 0)</f>
        <v/>
      </c>
      <c r="C438">
        <f>IF('Raw Data'!D433&lt;'Raw Data'!E433, 'Raw Data'!J433, 0)</f>
        <v/>
      </c>
      <c r="D438" s="2">
        <f>IF(A438, 1, 0)</f>
        <v/>
      </c>
      <c r="E438">
        <f>IF('Raw Data'!D433&gt;'Raw Data'!E433, 'Raw Data'!I433, 0)</f>
        <v/>
      </c>
      <c r="F438" s="2">
        <f>IF('Raw Data'!F433&gt;0, 1, 0)</f>
        <v/>
      </c>
      <c r="G438">
        <f>IF(SUM('Raw Data'!D433:E433)&lt;'Raw Data'!F433, 'Raw Data'!H433, 0)</f>
        <v/>
      </c>
      <c r="H438">
        <f>IF('Raw Data'!F433&gt;0, 1, 0)</f>
        <v/>
      </c>
      <c r="I438">
        <f>IF(SUM('Raw Data'!D433:E433)&gt;'Raw Data'!F433, 'Raw Data'!G433, 0)</f>
        <v/>
      </c>
      <c r="J438" s="2">
        <f>IF($A438, 1, 0)</f>
        <v/>
      </c>
      <c r="K438">
        <f>IF(AND('Raw Data'!D433&gt;'Raw Data'!E433, ABS('Raw Data'!D433-'Raw Data'!E433)&lt;14), 'Raw Data'!K433, 0)</f>
        <v/>
      </c>
      <c r="L438" s="2">
        <f>IF($A438, 1, 0)</f>
        <v/>
      </c>
      <c r="M438">
        <f>IF(AND('Raw Data'!D433&gt;'Raw Data'!E433, ABS('Raw Data'!D433-'Raw Data'!E433)&gt;13), 'Raw Data'!L433, 0)</f>
        <v/>
      </c>
      <c r="N438" s="2">
        <f>IF($A438, 1, 0)</f>
        <v/>
      </c>
      <c r="O438">
        <f>IF(AND('Raw Data'!E433&gt;'Raw Data'!D433, ABS('Raw Data'!E433-'Raw Data'!D433)&lt;14), 'Raw Data'!M433, 0)</f>
        <v/>
      </c>
      <c r="P438" s="2">
        <f>IF($A438, 1, 0)</f>
        <v/>
      </c>
      <c r="Q438">
        <f>IF(AND('Raw Data'!E433&gt;'Raw Data'!D433, ABS('Raw Data'!E433-'Raw Data'!D433)&gt;13), 'Raw Data'!N433, 0)</f>
        <v/>
      </c>
      <c r="R438" s="2">
        <f>IF($A438, 1, 0)</f>
        <v/>
      </c>
      <c r="S438">
        <f>IF(AND('Raw Data'!D433&gt;'Raw Data'!E433, ABS('Raw Data'!E433-'Raw Data'!D433)&gt;7), 'Raw Data'!V433, 0)</f>
        <v/>
      </c>
      <c r="T438" s="2">
        <f>IF($A438, 1, 0)</f>
        <v/>
      </c>
      <c r="U438">
        <f>IF(ABS('Raw Data'!D433-'Raw Data'!E433)&lt;8, 'Raw Data'!W433, 0)</f>
        <v/>
      </c>
      <c r="V438" s="2">
        <f>IF($A438, 1, 0)</f>
        <v/>
      </c>
      <c r="W438">
        <f>IF(AND('Raw Data'!E433&gt;'Raw Data'!D433, ABS('Raw Data'!E433-'Raw Data'!D433)&gt;7), 'Raw Data'!X433, 0)</f>
        <v/>
      </c>
      <c r="X438" s="2">
        <f>IF($A438, 1, 0)</f>
        <v/>
      </c>
      <c r="Y438">
        <f>IF(AND('Raw Data'!D433&gt;'Raw Data'!E433, ABS('Raw Data'!E433-'Raw Data'!D433)&gt;3), 'Raw Data'!Y433, 0)</f>
        <v/>
      </c>
      <c r="Z438" s="2">
        <f>IF($A438, 1, 0)</f>
        <v/>
      </c>
      <c r="AA438">
        <f>IF(ABS('Raw Data'!D433-'Raw Data'!E433)&lt;4, 'Raw Data'!Z433, 0)</f>
        <v/>
      </c>
      <c r="AB438" s="2">
        <f>IF($A438, 1, 0)</f>
        <v/>
      </c>
      <c r="AC438">
        <f>IF(AND('Raw Data'!E433&gt;'Raw Data'!D433, ABS('Raw Data'!E433-'Raw Data'!D433)&gt;7), 'Raw Data'!AA433, 0)</f>
        <v/>
      </c>
      <c r="AD438" s="2">
        <f>IF($A438, 1, 0)</f>
        <v/>
      </c>
      <c r="AE438">
        <f>IF(AND('Raw Data'!D433&gt;9, 'Raw Data'!E433&gt;9), 'Raw Data'!AL433, 0)</f>
        <v/>
      </c>
      <c r="AF438" s="2">
        <f>IF($A438, 1, 0)</f>
        <v/>
      </c>
      <c r="AG438">
        <f>IF(AE438=0, 'Raw Data'!AM433, 0)</f>
        <v/>
      </c>
      <c r="AH438" s="2">
        <f>IF($A438, 1, 0)</f>
        <v/>
      </c>
      <c r="AI438">
        <f>IF(AND('Raw Data'!$D433&gt;14, 'Raw Data'!$E433&gt;14), 'Raw Data'!AN433, 0)</f>
        <v/>
      </c>
      <c r="AJ438" s="2">
        <f>IF($A438, 1, 0)</f>
        <v/>
      </c>
      <c r="AK438">
        <f>IF(AI438=0, 'Raw Data'!AO433, 0)</f>
        <v/>
      </c>
      <c r="AL438" s="2">
        <f>IF($A438, 1, 0)</f>
        <v/>
      </c>
      <c r="AM438">
        <f>IF(AND('Raw Data'!$D433&gt;19, 'Raw Data'!$E433&gt;19), 'Raw Data'!AP433, 0)</f>
        <v/>
      </c>
      <c r="AN438" s="2">
        <f>IF($A438, 1, 0)</f>
        <v/>
      </c>
      <c r="AO438">
        <f>IF(AM438=0, 'Raw Data'!AQ433, 0)</f>
        <v/>
      </c>
      <c r="AP438" s="2">
        <f>IF($A438, 1, 0)</f>
        <v/>
      </c>
      <c r="AQ438">
        <f>IF(AND('Raw Data'!$D433&gt;24, 'Raw Data'!$E433&gt;24), 'Raw Data'!AR433, 0)</f>
        <v/>
      </c>
      <c r="AR438" s="2">
        <f>IF($A438, 1, 0)</f>
        <v/>
      </c>
      <c r="AS438">
        <f>IF(AQ438=0, 'Raw Data'!AS433, 0)</f>
        <v/>
      </c>
      <c r="AT438" s="2">
        <f>IF($A438, 1, 0)</f>
        <v/>
      </c>
      <c r="AU438">
        <f>IF(AND('Raw Data'!$D433&gt;29, 'Raw Data'!$E433&gt;29), 'Raw Data'!AT433, 0)</f>
        <v/>
      </c>
      <c r="AV438" s="2">
        <f>IF($A438, 1, 0)</f>
        <v/>
      </c>
      <c r="AW438">
        <f>IF(AU438=0, 'Raw Data'!AU433, 0)</f>
        <v/>
      </c>
      <c r="AX438" s="2">
        <f>IF($A438, 1, 0)</f>
        <v/>
      </c>
      <c r="AY438">
        <f>IF(ISNUMBER('Raw Data'!D433), IF(_xlfn.XLOOKUP(SMALL('Raw Data'!K433:N433, 1), K438:Q438, K438:Q438, 0)&gt;0, SMALL('Raw Data'!K433:N433, 1), 0), 0)</f>
        <v/>
      </c>
      <c r="AZ438" s="2">
        <f>IF($A438, 1, 0)</f>
        <v/>
      </c>
      <c r="BA438">
        <f>IF(ISNUMBER('Raw Data'!D433), IF(_xlfn.XLOOKUP(SMALL('Raw Data'!K433:N433, 2), K438:Q438, K438:Q438, 0)&gt;0, SMALL('Raw Data'!K433:N433, 2), 0), 0)</f>
        <v/>
      </c>
      <c r="BB438" s="2">
        <f>IF($A438, 1, 0)</f>
        <v/>
      </c>
      <c r="BC438">
        <f>IF(ISNUMBER('Raw Data'!D433), IF(_xlfn.XLOOKUP(SMALL('Raw Data'!K433:N433, 3), K438:Q438, K438:Q438, 0)&gt;0, SMALL('Raw Data'!K433:N433, 3), 0), 0)</f>
        <v/>
      </c>
      <c r="BD438" s="2">
        <f>IF($A438, 1, 0)</f>
        <v/>
      </c>
      <c r="BE438">
        <f>IF(ISNUMBER('Raw Data'!D433), IF(_xlfn.XLOOKUP(SMALL('Raw Data'!K433:N433, 4), K438:Q438, K438:Q438, 0)&gt;0, SMALL('Raw Data'!K433:N433, 4), 0), 0)</f>
        <v/>
      </c>
      <c r="BF438" s="2">
        <f>IF($A438, 1, 0)</f>
        <v/>
      </c>
      <c r="BG438">
        <f>IF(AND('Raw Data'!I433&lt;'Raw Data'!J433, 'Raw Data'!D433&gt;'Raw Data'!E433), 'Raw Data'!I433, IF(AND('Raw Data'!J433&lt;'Raw Data'!I433, 'Raw Data'!E433&gt;'Raw Data'!D433), 'Raw Data'!J433, 0))</f>
        <v/>
      </c>
      <c r="BH438">
        <f>IF(OR(AND('Raw Data'!I433&lt;'Raw Data'!J433, 'Raw Data'!I433&gt;BH$1), AND('Raw Data'!J433&lt;'Raw Data'!I433, 'Raw Data'!J433&gt;BH$1)), 1, 0)</f>
        <v/>
      </c>
      <c r="BI438">
        <f>IF(AND(BH438, ABS('Raw Data'!D433-'Raw Data'!E433)&lt;4), 'Raw Data'!Z433, 0)</f>
        <v/>
      </c>
      <c r="BJ438">
        <f>IF('Raw Data'!F433&gt;Analysis!BJ$1, 1, 0)</f>
        <v/>
      </c>
      <c r="BK438">
        <f>IF(BJ438, AQ438, 0)</f>
        <v/>
      </c>
      <c r="BL438">
        <f>IF(AND('Raw Data'!F433&lt;Analysis!BL$1, ISBLANK('Raw Data'!F433)=FALSE), 1, 0)</f>
        <v/>
      </c>
      <c r="BM438">
        <f>IF(BL438, AS438, 0)</f>
        <v/>
      </c>
      <c r="BN438">
        <f>IF(AND('Raw Data'!F433&lt;Analysis!BN$1, ISBLANK('Raw Data'!F433)=FALSE), 1, 0)</f>
        <v/>
      </c>
      <c r="BO438">
        <f>IF(BN438, AI438, 0)</f>
        <v/>
      </c>
    </row>
    <row r="439">
      <c r="A439" s="2">
        <f>'Raw Data'!A434</f>
        <v/>
      </c>
      <c r="B439" s="2">
        <f>IF(A439, 1, 0)</f>
        <v/>
      </c>
      <c r="C439">
        <f>IF('Raw Data'!D434&lt;'Raw Data'!E434, 'Raw Data'!J434, 0)</f>
        <v/>
      </c>
      <c r="D439" s="2">
        <f>IF(A439, 1, 0)</f>
        <v/>
      </c>
      <c r="E439">
        <f>IF('Raw Data'!D434&gt;'Raw Data'!E434, 'Raw Data'!I434, 0)</f>
        <v/>
      </c>
      <c r="F439" s="2">
        <f>IF('Raw Data'!F434&gt;0, 1, 0)</f>
        <v/>
      </c>
      <c r="G439">
        <f>IF(SUM('Raw Data'!D434:E434)&lt;'Raw Data'!F434, 'Raw Data'!H434, 0)</f>
        <v/>
      </c>
      <c r="H439">
        <f>IF('Raw Data'!F434&gt;0, 1, 0)</f>
        <v/>
      </c>
      <c r="I439">
        <f>IF(SUM('Raw Data'!D434:E434)&gt;'Raw Data'!F434, 'Raw Data'!G434, 0)</f>
        <v/>
      </c>
      <c r="J439" s="2">
        <f>IF($A439, 1, 0)</f>
        <v/>
      </c>
      <c r="K439">
        <f>IF(AND('Raw Data'!D434&gt;'Raw Data'!E434, ABS('Raw Data'!D434-'Raw Data'!E434)&lt;14), 'Raw Data'!K434, 0)</f>
        <v/>
      </c>
      <c r="L439" s="2">
        <f>IF($A439, 1, 0)</f>
        <v/>
      </c>
      <c r="M439">
        <f>IF(AND('Raw Data'!D434&gt;'Raw Data'!E434, ABS('Raw Data'!D434-'Raw Data'!E434)&gt;13), 'Raw Data'!L434, 0)</f>
        <v/>
      </c>
      <c r="N439" s="2">
        <f>IF($A439, 1, 0)</f>
        <v/>
      </c>
      <c r="O439">
        <f>IF(AND('Raw Data'!E434&gt;'Raw Data'!D434, ABS('Raw Data'!E434-'Raw Data'!D434)&lt;14), 'Raw Data'!M434, 0)</f>
        <v/>
      </c>
      <c r="P439" s="2">
        <f>IF($A439, 1, 0)</f>
        <v/>
      </c>
      <c r="Q439">
        <f>IF(AND('Raw Data'!E434&gt;'Raw Data'!D434, ABS('Raw Data'!E434-'Raw Data'!D434)&gt;13), 'Raw Data'!N434, 0)</f>
        <v/>
      </c>
      <c r="R439" s="2">
        <f>IF($A439, 1, 0)</f>
        <v/>
      </c>
      <c r="S439">
        <f>IF(AND('Raw Data'!D434&gt;'Raw Data'!E434, ABS('Raw Data'!E434-'Raw Data'!D434)&gt;7), 'Raw Data'!V434, 0)</f>
        <v/>
      </c>
      <c r="T439" s="2">
        <f>IF($A439, 1, 0)</f>
        <v/>
      </c>
      <c r="U439">
        <f>IF(ABS('Raw Data'!D434-'Raw Data'!E434)&lt;8, 'Raw Data'!W434, 0)</f>
        <v/>
      </c>
      <c r="V439" s="2">
        <f>IF($A439, 1, 0)</f>
        <v/>
      </c>
      <c r="W439">
        <f>IF(AND('Raw Data'!E434&gt;'Raw Data'!D434, ABS('Raw Data'!E434-'Raw Data'!D434)&gt;7), 'Raw Data'!X434, 0)</f>
        <v/>
      </c>
      <c r="X439" s="2">
        <f>IF($A439, 1, 0)</f>
        <v/>
      </c>
      <c r="Y439">
        <f>IF(AND('Raw Data'!D434&gt;'Raw Data'!E434, ABS('Raw Data'!E434-'Raw Data'!D434)&gt;3), 'Raw Data'!Y434, 0)</f>
        <v/>
      </c>
      <c r="Z439" s="2">
        <f>IF($A439, 1, 0)</f>
        <v/>
      </c>
      <c r="AA439">
        <f>IF(ABS('Raw Data'!D434-'Raw Data'!E434)&lt;4, 'Raw Data'!Z434, 0)</f>
        <v/>
      </c>
      <c r="AB439" s="2">
        <f>IF($A439, 1, 0)</f>
        <v/>
      </c>
      <c r="AC439">
        <f>IF(AND('Raw Data'!E434&gt;'Raw Data'!D434, ABS('Raw Data'!E434-'Raw Data'!D434)&gt;7), 'Raw Data'!AA434, 0)</f>
        <v/>
      </c>
      <c r="AD439" s="2">
        <f>IF($A439, 1, 0)</f>
        <v/>
      </c>
      <c r="AE439">
        <f>IF(AND('Raw Data'!D434&gt;9, 'Raw Data'!E434&gt;9), 'Raw Data'!AL434, 0)</f>
        <v/>
      </c>
      <c r="AF439" s="2">
        <f>IF($A439, 1, 0)</f>
        <v/>
      </c>
      <c r="AG439">
        <f>IF(AE439=0, 'Raw Data'!AM434, 0)</f>
        <v/>
      </c>
      <c r="AH439" s="2">
        <f>IF($A439, 1, 0)</f>
        <v/>
      </c>
      <c r="AI439">
        <f>IF(AND('Raw Data'!$D434&gt;14, 'Raw Data'!$E434&gt;14), 'Raw Data'!AN434, 0)</f>
        <v/>
      </c>
      <c r="AJ439" s="2">
        <f>IF($A439, 1, 0)</f>
        <v/>
      </c>
      <c r="AK439">
        <f>IF(AI439=0, 'Raw Data'!AO434, 0)</f>
        <v/>
      </c>
      <c r="AL439" s="2">
        <f>IF($A439, 1, 0)</f>
        <v/>
      </c>
      <c r="AM439">
        <f>IF(AND('Raw Data'!$D434&gt;19, 'Raw Data'!$E434&gt;19), 'Raw Data'!AP434, 0)</f>
        <v/>
      </c>
      <c r="AN439" s="2">
        <f>IF($A439, 1, 0)</f>
        <v/>
      </c>
      <c r="AO439">
        <f>IF(AM439=0, 'Raw Data'!AQ434, 0)</f>
        <v/>
      </c>
      <c r="AP439" s="2">
        <f>IF($A439, 1, 0)</f>
        <v/>
      </c>
      <c r="AQ439">
        <f>IF(AND('Raw Data'!$D434&gt;24, 'Raw Data'!$E434&gt;24), 'Raw Data'!AR434, 0)</f>
        <v/>
      </c>
      <c r="AR439" s="2">
        <f>IF($A439, 1, 0)</f>
        <v/>
      </c>
      <c r="AS439">
        <f>IF(AQ439=0, 'Raw Data'!AS434, 0)</f>
        <v/>
      </c>
      <c r="AT439" s="2">
        <f>IF($A439, 1, 0)</f>
        <v/>
      </c>
      <c r="AU439">
        <f>IF(AND('Raw Data'!$D434&gt;29, 'Raw Data'!$E434&gt;29), 'Raw Data'!AT434, 0)</f>
        <v/>
      </c>
      <c r="AV439" s="2">
        <f>IF($A439, 1, 0)</f>
        <v/>
      </c>
      <c r="AW439">
        <f>IF(AU439=0, 'Raw Data'!AU434, 0)</f>
        <v/>
      </c>
      <c r="AX439" s="2">
        <f>IF($A439, 1, 0)</f>
        <v/>
      </c>
      <c r="AY439">
        <f>IF(ISNUMBER('Raw Data'!D434), IF(_xlfn.XLOOKUP(SMALL('Raw Data'!K434:N434, 1), K439:Q439, K439:Q439, 0)&gt;0, SMALL('Raw Data'!K434:N434, 1), 0), 0)</f>
        <v/>
      </c>
      <c r="AZ439" s="2">
        <f>IF($A439, 1, 0)</f>
        <v/>
      </c>
      <c r="BA439">
        <f>IF(ISNUMBER('Raw Data'!D434), IF(_xlfn.XLOOKUP(SMALL('Raw Data'!K434:N434, 2), K439:Q439, K439:Q439, 0)&gt;0, SMALL('Raw Data'!K434:N434, 2), 0), 0)</f>
        <v/>
      </c>
      <c r="BB439" s="2">
        <f>IF($A439, 1, 0)</f>
        <v/>
      </c>
      <c r="BC439">
        <f>IF(ISNUMBER('Raw Data'!D434), IF(_xlfn.XLOOKUP(SMALL('Raw Data'!K434:N434, 3), K439:Q439, K439:Q439, 0)&gt;0, SMALL('Raw Data'!K434:N434, 3), 0), 0)</f>
        <v/>
      </c>
      <c r="BD439" s="2">
        <f>IF($A439, 1, 0)</f>
        <v/>
      </c>
      <c r="BE439">
        <f>IF(ISNUMBER('Raw Data'!D434), IF(_xlfn.XLOOKUP(SMALL('Raw Data'!K434:N434, 4), K439:Q439, K439:Q439, 0)&gt;0, SMALL('Raw Data'!K434:N434, 4), 0), 0)</f>
        <v/>
      </c>
      <c r="BF439" s="2">
        <f>IF($A439, 1, 0)</f>
        <v/>
      </c>
      <c r="BG439">
        <f>IF(AND('Raw Data'!I434&lt;'Raw Data'!J434, 'Raw Data'!D434&gt;'Raw Data'!E434), 'Raw Data'!I434, IF(AND('Raw Data'!J434&lt;'Raw Data'!I434, 'Raw Data'!E434&gt;'Raw Data'!D434), 'Raw Data'!J434, 0))</f>
        <v/>
      </c>
      <c r="BH439">
        <f>IF(OR(AND('Raw Data'!I434&lt;'Raw Data'!J434, 'Raw Data'!I434&gt;BH$1), AND('Raw Data'!J434&lt;'Raw Data'!I434, 'Raw Data'!J434&gt;BH$1)), 1, 0)</f>
        <v/>
      </c>
      <c r="BI439">
        <f>IF(AND(BH439, ABS('Raw Data'!D434-'Raw Data'!E434)&lt;4), 'Raw Data'!Z434, 0)</f>
        <v/>
      </c>
      <c r="BJ439">
        <f>IF('Raw Data'!F434&gt;Analysis!BJ$1, 1, 0)</f>
        <v/>
      </c>
      <c r="BK439">
        <f>IF(BJ439, AQ439, 0)</f>
        <v/>
      </c>
      <c r="BL439">
        <f>IF(AND('Raw Data'!F434&lt;Analysis!BL$1, ISBLANK('Raw Data'!F434)=FALSE), 1, 0)</f>
        <v/>
      </c>
      <c r="BM439">
        <f>IF(BL439, AS439, 0)</f>
        <v/>
      </c>
      <c r="BN439">
        <f>IF(AND('Raw Data'!F434&lt;Analysis!BN$1, ISBLANK('Raw Data'!F434)=FALSE), 1, 0)</f>
        <v/>
      </c>
      <c r="BO439">
        <f>IF(BN439, AI439, 0)</f>
        <v/>
      </c>
    </row>
    <row r="440">
      <c r="A440" s="2">
        <f>'Raw Data'!A435</f>
        <v/>
      </c>
      <c r="B440" s="2">
        <f>IF(A440, 1, 0)</f>
        <v/>
      </c>
      <c r="C440">
        <f>IF('Raw Data'!D435&lt;'Raw Data'!E435, 'Raw Data'!J435, 0)</f>
        <v/>
      </c>
      <c r="D440" s="2">
        <f>IF(A440, 1, 0)</f>
        <v/>
      </c>
      <c r="E440">
        <f>IF('Raw Data'!D435&gt;'Raw Data'!E435, 'Raw Data'!I435, 0)</f>
        <v/>
      </c>
      <c r="F440" s="2">
        <f>IF('Raw Data'!F435&gt;0, 1, 0)</f>
        <v/>
      </c>
      <c r="G440">
        <f>IF(SUM('Raw Data'!D435:E435)&lt;'Raw Data'!F435, 'Raw Data'!H435, 0)</f>
        <v/>
      </c>
      <c r="H440">
        <f>IF('Raw Data'!F435&gt;0, 1, 0)</f>
        <v/>
      </c>
      <c r="I440">
        <f>IF(SUM('Raw Data'!D435:E435)&gt;'Raw Data'!F435, 'Raw Data'!G435, 0)</f>
        <v/>
      </c>
      <c r="J440" s="2">
        <f>IF($A440, 1, 0)</f>
        <v/>
      </c>
      <c r="K440">
        <f>IF(AND('Raw Data'!D435&gt;'Raw Data'!E435, ABS('Raw Data'!D435-'Raw Data'!E435)&lt;14), 'Raw Data'!K435, 0)</f>
        <v/>
      </c>
      <c r="L440" s="2">
        <f>IF($A440, 1, 0)</f>
        <v/>
      </c>
      <c r="M440">
        <f>IF(AND('Raw Data'!D435&gt;'Raw Data'!E435, ABS('Raw Data'!D435-'Raw Data'!E435)&gt;13), 'Raw Data'!L435, 0)</f>
        <v/>
      </c>
      <c r="N440" s="2">
        <f>IF($A440, 1, 0)</f>
        <v/>
      </c>
      <c r="O440">
        <f>IF(AND('Raw Data'!E435&gt;'Raw Data'!D435, ABS('Raw Data'!E435-'Raw Data'!D435)&lt;14), 'Raw Data'!M435, 0)</f>
        <v/>
      </c>
      <c r="P440" s="2">
        <f>IF($A440, 1, 0)</f>
        <v/>
      </c>
      <c r="Q440">
        <f>IF(AND('Raw Data'!E435&gt;'Raw Data'!D435, ABS('Raw Data'!E435-'Raw Data'!D435)&gt;13), 'Raw Data'!N435, 0)</f>
        <v/>
      </c>
      <c r="R440" s="2">
        <f>IF($A440, 1, 0)</f>
        <v/>
      </c>
      <c r="S440">
        <f>IF(AND('Raw Data'!D435&gt;'Raw Data'!E435, ABS('Raw Data'!E435-'Raw Data'!D435)&gt;7), 'Raw Data'!V435, 0)</f>
        <v/>
      </c>
      <c r="T440" s="2">
        <f>IF($A440, 1, 0)</f>
        <v/>
      </c>
      <c r="U440">
        <f>IF(ABS('Raw Data'!D435-'Raw Data'!E435)&lt;8, 'Raw Data'!W435, 0)</f>
        <v/>
      </c>
      <c r="V440" s="2">
        <f>IF($A440, 1, 0)</f>
        <v/>
      </c>
      <c r="W440">
        <f>IF(AND('Raw Data'!E435&gt;'Raw Data'!D435, ABS('Raw Data'!E435-'Raw Data'!D435)&gt;7), 'Raw Data'!X435, 0)</f>
        <v/>
      </c>
      <c r="X440" s="2">
        <f>IF($A440, 1, 0)</f>
        <v/>
      </c>
      <c r="Y440">
        <f>IF(AND('Raw Data'!D435&gt;'Raw Data'!E435, ABS('Raw Data'!E435-'Raw Data'!D435)&gt;3), 'Raw Data'!Y435, 0)</f>
        <v/>
      </c>
      <c r="Z440" s="2">
        <f>IF($A440, 1, 0)</f>
        <v/>
      </c>
      <c r="AA440">
        <f>IF(ABS('Raw Data'!D435-'Raw Data'!E435)&lt;4, 'Raw Data'!Z435, 0)</f>
        <v/>
      </c>
      <c r="AB440" s="2">
        <f>IF($A440, 1, 0)</f>
        <v/>
      </c>
      <c r="AC440">
        <f>IF(AND('Raw Data'!E435&gt;'Raw Data'!D435, ABS('Raw Data'!E435-'Raw Data'!D435)&gt;7), 'Raw Data'!AA435, 0)</f>
        <v/>
      </c>
      <c r="AD440" s="2">
        <f>IF($A440, 1, 0)</f>
        <v/>
      </c>
      <c r="AE440">
        <f>IF(AND('Raw Data'!D435&gt;9, 'Raw Data'!E435&gt;9), 'Raw Data'!AL435, 0)</f>
        <v/>
      </c>
      <c r="AF440" s="2">
        <f>IF($A440, 1, 0)</f>
        <v/>
      </c>
      <c r="AG440">
        <f>IF(AE440=0, 'Raw Data'!AM435, 0)</f>
        <v/>
      </c>
      <c r="AH440" s="2">
        <f>IF($A440, 1, 0)</f>
        <v/>
      </c>
      <c r="AI440">
        <f>IF(AND('Raw Data'!$D435&gt;14, 'Raw Data'!$E435&gt;14), 'Raw Data'!AN435, 0)</f>
        <v/>
      </c>
      <c r="AJ440" s="2">
        <f>IF($A440, 1, 0)</f>
        <v/>
      </c>
      <c r="AK440">
        <f>IF(AI440=0, 'Raw Data'!AO435, 0)</f>
        <v/>
      </c>
      <c r="AL440" s="2">
        <f>IF($A440, 1, 0)</f>
        <v/>
      </c>
      <c r="AM440">
        <f>IF(AND('Raw Data'!$D435&gt;19, 'Raw Data'!$E435&gt;19), 'Raw Data'!AP435, 0)</f>
        <v/>
      </c>
      <c r="AN440" s="2">
        <f>IF($A440, 1, 0)</f>
        <v/>
      </c>
      <c r="AO440">
        <f>IF(AM440=0, 'Raw Data'!AQ435, 0)</f>
        <v/>
      </c>
      <c r="AP440" s="2">
        <f>IF($A440, 1, 0)</f>
        <v/>
      </c>
      <c r="AQ440">
        <f>IF(AND('Raw Data'!$D435&gt;24, 'Raw Data'!$E435&gt;24), 'Raw Data'!AR435, 0)</f>
        <v/>
      </c>
      <c r="AR440" s="2">
        <f>IF($A440, 1, 0)</f>
        <v/>
      </c>
      <c r="AS440">
        <f>IF(AQ440=0, 'Raw Data'!AS435, 0)</f>
        <v/>
      </c>
      <c r="AT440" s="2">
        <f>IF($A440, 1, 0)</f>
        <v/>
      </c>
      <c r="AU440">
        <f>IF(AND('Raw Data'!$D435&gt;29, 'Raw Data'!$E435&gt;29), 'Raw Data'!AT435, 0)</f>
        <v/>
      </c>
      <c r="AV440" s="2">
        <f>IF($A440, 1, 0)</f>
        <v/>
      </c>
      <c r="AW440">
        <f>IF(AU440=0, 'Raw Data'!AU435, 0)</f>
        <v/>
      </c>
      <c r="AX440" s="2">
        <f>IF($A440, 1, 0)</f>
        <v/>
      </c>
      <c r="AY440">
        <f>IF(ISNUMBER('Raw Data'!D435), IF(_xlfn.XLOOKUP(SMALL('Raw Data'!K435:N435, 1), K440:Q440, K440:Q440, 0)&gt;0, SMALL('Raw Data'!K435:N435, 1), 0), 0)</f>
        <v/>
      </c>
      <c r="AZ440" s="2">
        <f>IF($A440, 1, 0)</f>
        <v/>
      </c>
      <c r="BA440">
        <f>IF(ISNUMBER('Raw Data'!D435), IF(_xlfn.XLOOKUP(SMALL('Raw Data'!K435:N435, 2), K440:Q440, K440:Q440, 0)&gt;0, SMALL('Raw Data'!K435:N435, 2), 0), 0)</f>
        <v/>
      </c>
      <c r="BB440" s="2">
        <f>IF($A440, 1, 0)</f>
        <v/>
      </c>
      <c r="BC440">
        <f>IF(ISNUMBER('Raw Data'!D435), IF(_xlfn.XLOOKUP(SMALL('Raw Data'!K435:N435, 3), K440:Q440, K440:Q440, 0)&gt;0, SMALL('Raw Data'!K435:N435, 3), 0), 0)</f>
        <v/>
      </c>
      <c r="BD440" s="2">
        <f>IF($A440, 1, 0)</f>
        <v/>
      </c>
      <c r="BE440">
        <f>IF(ISNUMBER('Raw Data'!D435), IF(_xlfn.XLOOKUP(SMALL('Raw Data'!K435:N435, 4), K440:Q440, K440:Q440, 0)&gt;0, SMALL('Raw Data'!K435:N435, 4), 0), 0)</f>
        <v/>
      </c>
      <c r="BF440" s="2">
        <f>IF($A440, 1, 0)</f>
        <v/>
      </c>
      <c r="BG440">
        <f>IF(AND('Raw Data'!I435&lt;'Raw Data'!J435, 'Raw Data'!D435&gt;'Raw Data'!E435), 'Raw Data'!I435, IF(AND('Raw Data'!J435&lt;'Raw Data'!I435, 'Raw Data'!E435&gt;'Raw Data'!D435), 'Raw Data'!J435, 0))</f>
        <v/>
      </c>
      <c r="BH440">
        <f>IF(OR(AND('Raw Data'!I435&lt;'Raw Data'!J435, 'Raw Data'!I435&gt;BH$1), AND('Raw Data'!J435&lt;'Raw Data'!I435, 'Raw Data'!J435&gt;BH$1)), 1, 0)</f>
        <v/>
      </c>
      <c r="BI440">
        <f>IF(AND(BH440, ABS('Raw Data'!D435-'Raw Data'!E435)&lt;4), 'Raw Data'!Z435, 0)</f>
        <v/>
      </c>
      <c r="BJ440">
        <f>IF('Raw Data'!F435&gt;Analysis!BJ$1, 1, 0)</f>
        <v/>
      </c>
      <c r="BK440">
        <f>IF(BJ440, AQ440, 0)</f>
        <v/>
      </c>
      <c r="BL440">
        <f>IF(AND('Raw Data'!F435&lt;Analysis!BL$1, ISBLANK('Raw Data'!F435)=FALSE), 1, 0)</f>
        <v/>
      </c>
      <c r="BM440">
        <f>IF(BL440, AS440, 0)</f>
        <v/>
      </c>
      <c r="BN440">
        <f>IF(AND('Raw Data'!F435&lt;Analysis!BN$1, ISBLANK('Raw Data'!F435)=FALSE), 1, 0)</f>
        <v/>
      </c>
      <c r="BO440">
        <f>IF(BN440, AI440, 0)</f>
        <v/>
      </c>
    </row>
    <row r="441">
      <c r="A441" s="2">
        <f>'Raw Data'!A436</f>
        <v/>
      </c>
      <c r="B441" s="2">
        <f>IF(A441, 1, 0)</f>
        <v/>
      </c>
      <c r="C441">
        <f>IF('Raw Data'!D436&lt;'Raw Data'!E436, 'Raw Data'!J436, 0)</f>
        <v/>
      </c>
      <c r="D441" s="2">
        <f>IF(A441, 1, 0)</f>
        <v/>
      </c>
      <c r="E441">
        <f>IF('Raw Data'!D436&gt;'Raw Data'!E436, 'Raw Data'!I436, 0)</f>
        <v/>
      </c>
      <c r="F441" s="2">
        <f>IF('Raw Data'!F436&gt;0, 1, 0)</f>
        <v/>
      </c>
      <c r="G441">
        <f>IF(SUM('Raw Data'!D436:E436)&lt;'Raw Data'!F436, 'Raw Data'!H436, 0)</f>
        <v/>
      </c>
      <c r="H441">
        <f>IF('Raw Data'!F436&gt;0, 1, 0)</f>
        <v/>
      </c>
      <c r="I441">
        <f>IF(SUM('Raw Data'!D436:E436)&gt;'Raw Data'!F436, 'Raw Data'!G436, 0)</f>
        <v/>
      </c>
      <c r="J441" s="2">
        <f>IF($A441, 1, 0)</f>
        <v/>
      </c>
      <c r="K441">
        <f>IF(AND('Raw Data'!D436&gt;'Raw Data'!E436, ABS('Raw Data'!D436-'Raw Data'!E436)&lt;14), 'Raw Data'!K436, 0)</f>
        <v/>
      </c>
      <c r="L441" s="2">
        <f>IF($A441, 1, 0)</f>
        <v/>
      </c>
      <c r="M441">
        <f>IF(AND('Raw Data'!D436&gt;'Raw Data'!E436, ABS('Raw Data'!D436-'Raw Data'!E436)&gt;13), 'Raw Data'!L436, 0)</f>
        <v/>
      </c>
      <c r="N441" s="2">
        <f>IF($A441, 1, 0)</f>
        <v/>
      </c>
      <c r="O441">
        <f>IF(AND('Raw Data'!E436&gt;'Raw Data'!D436, ABS('Raw Data'!E436-'Raw Data'!D436)&lt;14), 'Raw Data'!M436, 0)</f>
        <v/>
      </c>
      <c r="P441" s="2">
        <f>IF($A441, 1, 0)</f>
        <v/>
      </c>
      <c r="Q441">
        <f>IF(AND('Raw Data'!E436&gt;'Raw Data'!D436, ABS('Raw Data'!E436-'Raw Data'!D436)&gt;13), 'Raw Data'!N436, 0)</f>
        <v/>
      </c>
      <c r="R441" s="2">
        <f>IF($A441, 1, 0)</f>
        <v/>
      </c>
      <c r="S441">
        <f>IF(AND('Raw Data'!D436&gt;'Raw Data'!E436, ABS('Raw Data'!E436-'Raw Data'!D436)&gt;7), 'Raw Data'!V436, 0)</f>
        <v/>
      </c>
      <c r="T441" s="2">
        <f>IF($A441, 1, 0)</f>
        <v/>
      </c>
      <c r="U441">
        <f>IF(ABS('Raw Data'!D436-'Raw Data'!E436)&lt;8, 'Raw Data'!W436, 0)</f>
        <v/>
      </c>
      <c r="V441" s="2">
        <f>IF($A441, 1, 0)</f>
        <v/>
      </c>
      <c r="W441">
        <f>IF(AND('Raw Data'!E436&gt;'Raw Data'!D436, ABS('Raw Data'!E436-'Raw Data'!D436)&gt;7), 'Raw Data'!X436, 0)</f>
        <v/>
      </c>
      <c r="X441" s="2">
        <f>IF($A441, 1, 0)</f>
        <v/>
      </c>
      <c r="Y441">
        <f>IF(AND('Raw Data'!D436&gt;'Raw Data'!E436, ABS('Raw Data'!E436-'Raw Data'!D436)&gt;3), 'Raw Data'!Y436, 0)</f>
        <v/>
      </c>
      <c r="Z441" s="2">
        <f>IF($A441, 1, 0)</f>
        <v/>
      </c>
      <c r="AA441">
        <f>IF(ABS('Raw Data'!D436-'Raw Data'!E436)&lt;4, 'Raw Data'!Z436, 0)</f>
        <v/>
      </c>
      <c r="AB441" s="2">
        <f>IF($A441, 1, 0)</f>
        <v/>
      </c>
      <c r="AC441">
        <f>IF(AND('Raw Data'!E436&gt;'Raw Data'!D436, ABS('Raw Data'!E436-'Raw Data'!D436)&gt;7), 'Raw Data'!AA436, 0)</f>
        <v/>
      </c>
      <c r="AD441" s="2">
        <f>IF($A441, 1, 0)</f>
        <v/>
      </c>
      <c r="AE441">
        <f>IF(AND('Raw Data'!D436&gt;9, 'Raw Data'!E436&gt;9), 'Raw Data'!AL436, 0)</f>
        <v/>
      </c>
      <c r="AF441" s="2">
        <f>IF($A441, 1, 0)</f>
        <v/>
      </c>
      <c r="AG441">
        <f>IF(AE441=0, 'Raw Data'!AM436, 0)</f>
        <v/>
      </c>
      <c r="AH441" s="2">
        <f>IF($A441, 1, 0)</f>
        <v/>
      </c>
      <c r="AI441">
        <f>IF(AND('Raw Data'!$D436&gt;14, 'Raw Data'!$E436&gt;14), 'Raw Data'!AN436, 0)</f>
        <v/>
      </c>
      <c r="AJ441" s="2">
        <f>IF($A441, 1, 0)</f>
        <v/>
      </c>
      <c r="AK441">
        <f>IF(AI441=0, 'Raw Data'!AO436, 0)</f>
        <v/>
      </c>
      <c r="AL441" s="2">
        <f>IF($A441, 1, 0)</f>
        <v/>
      </c>
      <c r="AM441">
        <f>IF(AND('Raw Data'!$D436&gt;19, 'Raw Data'!$E436&gt;19), 'Raw Data'!AP436, 0)</f>
        <v/>
      </c>
      <c r="AN441" s="2">
        <f>IF($A441, 1, 0)</f>
        <v/>
      </c>
      <c r="AO441">
        <f>IF(AM441=0, 'Raw Data'!AQ436, 0)</f>
        <v/>
      </c>
      <c r="AP441" s="2">
        <f>IF($A441, 1, 0)</f>
        <v/>
      </c>
      <c r="AQ441">
        <f>IF(AND('Raw Data'!$D436&gt;24, 'Raw Data'!$E436&gt;24), 'Raw Data'!AR436, 0)</f>
        <v/>
      </c>
      <c r="AR441" s="2">
        <f>IF($A441, 1, 0)</f>
        <v/>
      </c>
      <c r="AS441">
        <f>IF(AQ441=0, 'Raw Data'!AS436, 0)</f>
        <v/>
      </c>
      <c r="AT441" s="2">
        <f>IF($A441, 1, 0)</f>
        <v/>
      </c>
      <c r="AU441">
        <f>IF(AND('Raw Data'!$D436&gt;29, 'Raw Data'!$E436&gt;29), 'Raw Data'!AT436, 0)</f>
        <v/>
      </c>
      <c r="AV441" s="2">
        <f>IF($A441, 1, 0)</f>
        <v/>
      </c>
      <c r="AW441">
        <f>IF(AU441=0, 'Raw Data'!AU436, 0)</f>
        <v/>
      </c>
      <c r="AX441" s="2">
        <f>IF($A441, 1, 0)</f>
        <v/>
      </c>
      <c r="AY441">
        <f>IF(ISNUMBER('Raw Data'!D436), IF(_xlfn.XLOOKUP(SMALL('Raw Data'!K436:N436, 1), K441:Q441, K441:Q441, 0)&gt;0, SMALL('Raw Data'!K436:N436, 1), 0), 0)</f>
        <v/>
      </c>
      <c r="AZ441" s="2">
        <f>IF($A441, 1, 0)</f>
        <v/>
      </c>
      <c r="BA441">
        <f>IF(ISNUMBER('Raw Data'!D436), IF(_xlfn.XLOOKUP(SMALL('Raw Data'!K436:N436, 2), K441:Q441, K441:Q441, 0)&gt;0, SMALL('Raw Data'!K436:N436, 2), 0), 0)</f>
        <v/>
      </c>
      <c r="BB441" s="2">
        <f>IF($A441, 1, 0)</f>
        <v/>
      </c>
      <c r="BC441">
        <f>IF(ISNUMBER('Raw Data'!D436), IF(_xlfn.XLOOKUP(SMALL('Raw Data'!K436:N436, 3), K441:Q441, K441:Q441, 0)&gt;0, SMALL('Raw Data'!K436:N436, 3), 0), 0)</f>
        <v/>
      </c>
      <c r="BD441" s="2">
        <f>IF($A441, 1, 0)</f>
        <v/>
      </c>
      <c r="BE441">
        <f>IF(ISNUMBER('Raw Data'!D436), IF(_xlfn.XLOOKUP(SMALL('Raw Data'!K436:N436, 4), K441:Q441, K441:Q441, 0)&gt;0, SMALL('Raw Data'!K436:N436, 4), 0), 0)</f>
        <v/>
      </c>
      <c r="BF441" s="2">
        <f>IF($A441, 1, 0)</f>
        <v/>
      </c>
      <c r="BG441">
        <f>IF(AND('Raw Data'!I436&lt;'Raw Data'!J436, 'Raw Data'!D436&gt;'Raw Data'!E436), 'Raw Data'!I436, IF(AND('Raw Data'!J436&lt;'Raw Data'!I436, 'Raw Data'!E436&gt;'Raw Data'!D436), 'Raw Data'!J436, 0))</f>
        <v/>
      </c>
      <c r="BH441">
        <f>IF(OR(AND('Raw Data'!I436&lt;'Raw Data'!J436, 'Raw Data'!I436&gt;BH$1), AND('Raw Data'!J436&lt;'Raw Data'!I436, 'Raw Data'!J436&gt;BH$1)), 1, 0)</f>
        <v/>
      </c>
      <c r="BI441">
        <f>IF(AND(BH441, ABS('Raw Data'!D436-'Raw Data'!E436)&lt;4), 'Raw Data'!Z436, 0)</f>
        <v/>
      </c>
      <c r="BJ441">
        <f>IF('Raw Data'!F436&gt;Analysis!BJ$1, 1, 0)</f>
        <v/>
      </c>
      <c r="BK441">
        <f>IF(BJ441, AQ441, 0)</f>
        <v/>
      </c>
      <c r="BL441">
        <f>IF(AND('Raw Data'!F436&lt;Analysis!BL$1, ISBLANK('Raw Data'!F436)=FALSE), 1, 0)</f>
        <v/>
      </c>
      <c r="BM441">
        <f>IF(BL441, AS441, 0)</f>
        <v/>
      </c>
      <c r="BN441">
        <f>IF(AND('Raw Data'!F436&lt;Analysis!BN$1, ISBLANK('Raw Data'!F436)=FALSE), 1, 0)</f>
        <v/>
      </c>
      <c r="BO441">
        <f>IF(BN441, AI441, 0)</f>
        <v/>
      </c>
    </row>
    <row r="442">
      <c r="A442" s="2">
        <f>'Raw Data'!A437</f>
        <v/>
      </c>
      <c r="B442" s="2">
        <f>IF(A442, 1, 0)</f>
        <v/>
      </c>
      <c r="C442">
        <f>IF('Raw Data'!D437&lt;'Raw Data'!E437, 'Raw Data'!J437, 0)</f>
        <v/>
      </c>
      <c r="D442" s="2">
        <f>IF(A442, 1, 0)</f>
        <v/>
      </c>
      <c r="E442">
        <f>IF('Raw Data'!D437&gt;'Raw Data'!E437, 'Raw Data'!I437, 0)</f>
        <v/>
      </c>
      <c r="F442" s="2">
        <f>IF('Raw Data'!F437&gt;0, 1, 0)</f>
        <v/>
      </c>
      <c r="G442">
        <f>IF(SUM('Raw Data'!D437:E437)&lt;'Raw Data'!F437, 'Raw Data'!H437, 0)</f>
        <v/>
      </c>
      <c r="H442">
        <f>IF('Raw Data'!F437&gt;0, 1, 0)</f>
        <v/>
      </c>
      <c r="I442">
        <f>IF(SUM('Raw Data'!D437:E437)&gt;'Raw Data'!F437, 'Raw Data'!G437, 0)</f>
        <v/>
      </c>
      <c r="J442" s="2">
        <f>IF($A442, 1, 0)</f>
        <v/>
      </c>
      <c r="K442">
        <f>IF(AND('Raw Data'!D437&gt;'Raw Data'!E437, ABS('Raw Data'!D437-'Raw Data'!E437)&lt;14), 'Raw Data'!K437, 0)</f>
        <v/>
      </c>
      <c r="L442" s="2">
        <f>IF($A442, 1, 0)</f>
        <v/>
      </c>
      <c r="M442">
        <f>IF(AND('Raw Data'!D437&gt;'Raw Data'!E437, ABS('Raw Data'!D437-'Raw Data'!E437)&gt;13), 'Raw Data'!L437, 0)</f>
        <v/>
      </c>
      <c r="N442" s="2">
        <f>IF($A442, 1, 0)</f>
        <v/>
      </c>
      <c r="O442">
        <f>IF(AND('Raw Data'!E437&gt;'Raw Data'!D437, ABS('Raw Data'!E437-'Raw Data'!D437)&lt;14), 'Raw Data'!M437, 0)</f>
        <v/>
      </c>
      <c r="P442" s="2">
        <f>IF($A442, 1, 0)</f>
        <v/>
      </c>
      <c r="Q442">
        <f>IF(AND('Raw Data'!E437&gt;'Raw Data'!D437, ABS('Raw Data'!E437-'Raw Data'!D437)&gt;13), 'Raw Data'!N437, 0)</f>
        <v/>
      </c>
      <c r="R442" s="2">
        <f>IF($A442, 1, 0)</f>
        <v/>
      </c>
      <c r="S442">
        <f>IF(AND('Raw Data'!D437&gt;'Raw Data'!E437, ABS('Raw Data'!E437-'Raw Data'!D437)&gt;7), 'Raw Data'!V437, 0)</f>
        <v/>
      </c>
      <c r="T442" s="2">
        <f>IF($A442, 1, 0)</f>
        <v/>
      </c>
      <c r="U442">
        <f>IF(ABS('Raw Data'!D437-'Raw Data'!E437)&lt;8, 'Raw Data'!W437, 0)</f>
        <v/>
      </c>
      <c r="V442" s="2">
        <f>IF($A442, 1, 0)</f>
        <v/>
      </c>
      <c r="W442">
        <f>IF(AND('Raw Data'!E437&gt;'Raw Data'!D437, ABS('Raw Data'!E437-'Raw Data'!D437)&gt;7), 'Raw Data'!X437, 0)</f>
        <v/>
      </c>
      <c r="X442" s="2">
        <f>IF($A442, 1, 0)</f>
        <v/>
      </c>
      <c r="Y442">
        <f>IF(AND('Raw Data'!D437&gt;'Raw Data'!E437, ABS('Raw Data'!E437-'Raw Data'!D437)&gt;3), 'Raw Data'!Y437, 0)</f>
        <v/>
      </c>
      <c r="Z442" s="2">
        <f>IF($A442, 1, 0)</f>
        <v/>
      </c>
      <c r="AA442">
        <f>IF(ABS('Raw Data'!D437-'Raw Data'!E437)&lt;4, 'Raw Data'!Z437, 0)</f>
        <v/>
      </c>
      <c r="AB442" s="2">
        <f>IF($A442, 1, 0)</f>
        <v/>
      </c>
      <c r="AC442">
        <f>IF(AND('Raw Data'!E437&gt;'Raw Data'!D437, ABS('Raw Data'!E437-'Raw Data'!D437)&gt;7), 'Raw Data'!AA437, 0)</f>
        <v/>
      </c>
      <c r="AD442" s="2">
        <f>IF($A442, 1, 0)</f>
        <v/>
      </c>
      <c r="AE442">
        <f>IF(AND('Raw Data'!D437&gt;9, 'Raw Data'!E437&gt;9), 'Raw Data'!AL437, 0)</f>
        <v/>
      </c>
      <c r="AF442" s="2">
        <f>IF($A442, 1, 0)</f>
        <v/>
      </c>
      <c r="AG442">
        <f>IF(AE442=0, 'Raw Data'!AM437, 0)</f>
        <v/>
      </c>
      <c r="AH442" s="2">
        <f>IF($A442, 1, 0)</f>
        <v/>
      </c>
      <c r="AI442">
        <f>IF(AND('Raw Data'!$D437&gt;14, 'Raw Data'!$E437&gt;14), 'Raw Data'!AN437, 0)</f>
        <v/>
      </c>
      <c r="AJ442" s="2">
        <f>IF($A442, 1, 0)</f>
        <v/>
      </c>
      <c r="AK442">
        <f>IF(AI442=0, 'Raw Data'!AO437, 0)</f>
        <v/>
      </c>
      <c r="AL442" s="2">
        <f>IF($A442, 1, 0)</f>
        <v/>
      </c>
      <c r="AM442">
        <f>IF(AND('Raw Data'!$D437&gt;19, 'Raw Data'!$E437&gt;19), 'Raw Data'!AP437, 0)</f>
        <v/>
      </c>
      <c r="AN442" s="2">
        <f>IF($A442, 1, 0)</f>
        <v/>
      </c>
      <c r="AO442">
        <f>IF(AM442=0, 'Raw Data'!AQ437, 0)</f>
        <v/>
      </c>
      <c r="AP442" s="2">
        <f>IF($A442, 1, 0)</f>
        <v/>
      </c>
      <c r="AQ442">
        <f>IF(AND('Raw Data'!$D437&gt;24, 'Raw Data'!$E437&gt;24), 'Raw Data'!AR437, 0)</f>
        <v/>
      </c>
      <c r="AR442" s="2">
        <f>IF($A442, 1, 0)</f>
        <v/>
      </c>
      <c r="AS442">
        <f>IF(AQ442=0, 'Raw Data'!AS437, 0)</f>
        <v/>
      </c>
      <c r="AT442" s="2">
        <f>IF($A442, 1, 0)</f>
        <v/>
      </c>
      <c r="AU442">
        <f>IF(AND('Raw Data'!$D437&gt;29, 'Raw Data'!$E437&gt;29), 'Raw Data'!AT437, 0)</f>
        <v/>
      </c>
      <c r="AV442" s="2">
        <f>IF($A442, 1, 0)</f>
        <v/>
      </c>
      <c r="AW442">
        <f>IF(AU442=0, 'Raw Data'!AU437, 0)</f>
        <v/>
      </c>
      <c r="AX442" s="2">
        <f>IF($A442, 1, 0)</f>
        <v/>
      </c>
      <c r="AY442">
        <f>IF(ISNUMBER('Raw Data'!D437), IF(_xlfn.XLOOKUP(SMALL('Raw Data'!K437:N437, 1), K442:Q442, K442:Q442, 0)&gt;0, SMALL('Raw Data'!K437:N437, 1), 0), 0)</f>
        <v/>
      </c>
      <c r="AZ442" s="2">
        <f>IF($A442, 1, 0)</f>
        <v/>
      </c>
      <c r="BA442">
        <f>IF(ISNUMBER('Raw Data'!D437), IF(_xlfn.XLOOKUP(SMALL('Raw Data'!K437:N437, 2), K442:Q442, K442:Q442, 0)&gt;0, SMALL('Raw Data'!K437:N437, 2), 0), 0)</f>
        <v/>
      </c>
      <c r="BB442" s="2">
        <f>IF($A442, 1, 0)</f>
        <v/>
      </c>
      <c r="BC442">
        <f>IF(ISNUMBER('Raw Data'!D437), IF(_xlfn.XLOOKUP(SMALL('Raw Data'!K437:N437, 3), K442:Q442, K442:Q442, 0)&gt;0, SMALL('Raw Data'!K437:N437, 3), 0), 0)</f>
        <v/>
      </c>
      <c r="BD442" s="2">
        <f>IF($A442, 1, 0)</f>
        <v/>
      </c>
      <c r="BE442">
        <f>IF(ISNUMBER('Raw Data'!D437), IF(_xlfn.XLOOKUP(SMALL('Raw Data'!K437:N437, 4), K442:Q442, K442:Q442, 0)&gt;0, SMALL('Raw Data'!K437:N437, 4), 0), 0)</f>
        <v/>
      </c>
      <c r="BF442" s="2">
        <f>IF($A442, 1, 0)</f>
        <v/>
      </c>
      <c r="BG442">
        <f>IF(AND('Raw Data'!I437&lt;'Raw Data'!J437, 'Raw Data'!D437&gt;'Raw Data'!E437), 'Raw Data'!I437, IF(AND('Raw Data'!J437&lt;'Raw Data'!I437, 'Raw Data'!E437&gt;'Raw Data'!D437), 'Raw Data'!J437, 0))</f>
        <v/>
      </c>
      <c r="BH442">
        <f>IF(OR(AND('Raw Data'!I437&lt;'Raw Data'!J437, 'Raw Data'!I437&gt;BH$1), AND('Raw Data'!J437&lt;'Raw Data'!I437, 'Raw Data'!J437&gt;BH$1)), 1, 0)</f>
        <v/>
      </c>
      <c r="BI442">
        <f>IF(AND(BH442, ABS('Raw Data'!D437-'Raw Data'!E437)&lt;4), 'Raw Data'!Z437, 0)</f>
        <v/>
      </c>
      <c r="BJ442">
        <f>IF('Raw Data'!F437&gt;Analysis!BJ$1, 1, 0)</f>
        <v/>
      </c>
      <c r="BK442">
        <f>IF(BJ442, AQ442, 0)</f>
        <v/>
      </c>
      <c r="BL442">
        <f>IF(AND('Raw Data'!F437&lt;Analysis!BL$1, ISBLANK('Raw Data'!F437)=FALSE), 1, 0)</f>
        <v/>
      </c>
      <c r="BM442">
        <f>IF(BL442, AS442, 0)</f>
        <v/>
      </c>
      <c r="BN442">
        <f>IF(AND('Raw Data'!F437&lt;Analysis!BN$1, ISBLANK('Raw Data'!F437)=FALSE), 1, 0)</f>
        <v/>
      </c>
      <c r="BO442">
        <f>IF(BN442, AI442, 0)</f>
        <v/>
      </c>
    </row>
    <row r="443">
      <c r="A443" s="2">
        <f>'Raw Data'!A438</f>
        <v/>
      </c>
      <c r="B443" s="2">
        <f>IF(A443, 1, 0)</f>
        <v/>
      </c>
      <c r="C443">
        <f>IF('Raw Data'!D438&lt;'Raw Data'!E438, 'Raw Data'!J438, 0)</f>
        <v/>
      </c>
      <c r="D443" s="2">
        <f>IF(A443, 1, 0)</f>
        <v/>
      </c>
      <c r="E443">
        <f>IF('Raw Data'!D438&gt;'Raw Data'!E438, 'Raw Data'!I438, 0)</f>
        <v/>
      </c>
      <c r="F443" s="2">
        <f>IF('Raw Data'!F438&gt;0, 1, 0)</f>
        <v/>
      </c>
      <c r="G443">
        <f>IF(SUM('Raw Data'!D438:E438)&lt;'Raw Data'!F438, 'Raw Data'!H438, 0)</f>
        <v/>
      </c>
      <c r="H443">
        <f>IF('Raw Data'!F438&gt;0, 1, 0)</f>
        <v/>
      </c>
      <c r="I443">
        <f>IF(SUM('Raw Data'!D438:E438)&gt;'Raw Data'!F438, 'Raw Data'!G438, 0)</f>
        <v/>
      </c>
      <c r="J443" s="2">
        <f>IF($A443, 1, 0)</f>
        <v/>
      </c>
      <c r="K443">
        <f>IF(AND('Raw Data'!D438&gt;'Raw Data'!E438, ABS('Raw Data'!D438-'Raw Data'!E438)&lt;14), 'Raw Data'!K438, 0)</f>
        <v/>
      </c>
      <c r="L443" s="2">
        <f>IF($A443, 1, 0)</f>
        <v/>
      </c>
      <c r="M443">
        <f>IF(AND('Raw Data'!D438&gt;'Raw Data'!E438, ABS('Raw Data'!D438-'Raw Data'!E438)&gt;13), 'Raw Data'!L438, 0)</f>
        <v/>
      </c>
      <c r="N443" s="2">
        <f>IF($A443, 1, 0)</f>
        <v/>
      </c>
      <c r="O443">
        <f>IF(AND('Raw Data'!E438&gt;'Raw Data'!D438, ABS('Raw Data'!E438-'Raw Data'!D438)&lt;14), 'Raw Data'!M438, 0)</f>
        <v/>
      </c>
      <c r="P443" s="2">
        <f>IF($A443, 1, 0)</f>
        <v/>
      </c>
      <c r="Q443">
        <f>IF(AND('Raw Data'!E438&gt;'Raw Data'!D438, ABS('Raw Data'!E438-'Raw Data'!D438)&gt;13), 'Raw Data'!N438, 0)</f>
        <v/>
      </c>
      <c r="R443" s="2">
        <f>IF($A443, 1, 0)</f>
        <v/>
      </c>
      <c r="S443">
        <f>IF(AND('Raw Data'!D438&gt;'Raw Data'!E438, ABS('Raw Data'!E438-'Raw Data'!D438)&gt;7), 'Raw Data'!V438, 0)</f>
        <v/>
      </c>
      <c r="T443" s="2">
        <f>IF($A443, 1, 0)</f>
        <v/>
      </c>
      <c r="U443">
        <f>IF(ABS('Raw Data'!D438-'Raw Data'!E438)&lt;8, 'Raw Data'!W438, 0)</f>
        <v/>
      </c>
      <c r="V443" s="2">
        <f>IF($A443, 1, 0)</f>
        <v/>
      </c>
      <c r="W443">
        <f>IF(AND('Raw Data'!E438&gt;'Raw Data'!D438, ABS('Raw Data'!E438-'Raw Data'!D438)&gt;7), 'Raw Data'!X438, 0)</f>
        <v/>
      </c>
      <c r="X443" s="2">
        <f>IF($A443, 1, 0)</f>
        <v/>
      </c>
      <c r="Y443">
        <f>IF(AND('Raw Data'!D438&gt;'Raw Data'!E438, ABS('Raw Data'!E438-'Raw Data'!D438)&gt;3), 'Raw Data'!Y438, 0)</f>
        <v/>
      </c>
      <c r="Z443" s="2">
        <f>IF($A443, 1, 0)</f>
        <v/>
      </c>
      <c r="AA443">
        <f>IF(ABS('Raw Data'!D438-'Raw Data'!E438)&lt;4, 'Raw Data'!Z438, 0)</f>
        <v/>
      </c>
      <c r="AB443" s="2">
        <f>IF($A443, 1, 0)</f>
        <v/>
      </c>
      <c r="AC443">
        <f>IF(AND('Raw Data'!E438&gt;'Raw Data'!D438, ABS('Raw Data'!E438-'Raw Data'!D438)&gt;7), 'Raw Data'!AA438, 0)</f>
        <v/>
      </c>
      <c r="AD443" s="2">
        <f>IF($A443, 1, 0)</f>
        <v/>
      </c>
      <c r="AE443">
        <f>IF(AND('Raw Data'!D438&gt;9, 'Raw Data'!E438&gt;9), 'Raw Data'!AL438, 0)</f>
        <v/>
      </c>
      <c r="AF443" s="2">
        <f>IF($A443, 1, 0)</f>
        <v/>
      </c>
      <c r="AG443">
        <f>IF(AE443=0, 'Raw Data'!AM438, 0)</f>
        <v/>
      </c>
      <c r="AH443" s="2">
        <f>IF($A443, 1, 0)</f>
        <v/>
      </c>
      <c r="AI443">
        <f>IF(AND('Raw Data'!$D438&gt;14, 'Raw Data'!$E438&gt;14), 'Raw Data'!AN438, 0)</f>
        <v/>
      </c>
      <c r="AJ443" s="2">
        <f>IF($A443, 1, 0)</f>
        <v/>
      </c>
      <c r="AK443">
        <f>IF(AI443=0, 'Raw Data'!AO438, 0)</f>
        <v/>
      </c>
      <c r="AL443" s="2">
        <f>IF($A443, 1, 0)</f>
        <v/>
      </c>
      <c r="AM443">
        <f>IF(AND('Raw Data'!$D438&gt;19, 'Raw Data'!$E438&gt;19), 'Raw Data'!AP438, 0)</f>
        <v/>
      </c>
      <c r="AN443" s="2">
        <f>IF($A443, 1, 0)</f>
        <v/>
      </c>
      <c r="AO443">
        <f>IF(AM443=0, 'Raw Data'!AQ438, 0)</f>
        <v/>
      </c>
      <c r="AP443" s="2">
        <f>IF($A443, 1, 0)</f>
        <v/>
      </c>
      <c r="AQ443">
        <f>IF(AND('Raw Data'!$D438&gt;24, 'Raw Data'!$E438&gt;24), 'Raw Data'!AR438, 0)</f>
        <v/>
      </c>
      <c r="AR443" s="2">
        <f>IF($A443, 1, 0)</f>
        <v/>
      </c>
      <c r="AS443">
        <f>IF(AQ443=0, 'Raw Data'!AS438, 0)</f>
        <v/>
      </c>
      <c r="AT443" s="2">
        <f>IF($A443, 1, 0)</f>
        <v/>
      </c>
      <c r="AU443">
        <f>IF(AND('Raw Data'!$D438&gt;29, 'Raw Data'!$E438&gt;29), 'Raw Data'!AT438, 0)</f>
        <v/>
      </c>
      <c r="AV443" s="2">
        <f>IF($A443, 1, 0)</f>
        <v/>
      </c>
      <c r="AW443">
        <f>IF(AU443=0, 'Raw Data'!AU438, 0)</f>
        <v/>
      </c>
      <c r="AX443" s="2">
        <f>IF($A443, 1, 0)</f>
        <v/>
      </c>
      <c r="AY443">
        <f>IF(ISNUMBER('Raw Data'!D438), IF(_xlfn.XLOOKUP(SMALL('Raw Data'!K438:N438, 1), K443:Q443, K443:Q443, 0)&gt;0, SMALL('Raw Data'!K438:N438, 1), 0), 0)</f>
        <v/>
      </c>
      <c r="AZ443" s="2">
        <f>IF($A443, 1, 0)</f>
        <v/>
      </c>
      <c r="BA443">
        <f>IF(ISNUMBER('Raw Data'!D438), IF(_xlfn.XLOOKUP(SMALL('Raw Data'!K438:N438, 2), K443:Q443, K443:Q443, 0)&gt;0, SMALL('Raw Data'!K438:N438, 2), 0), 0)</f>
        <v/>
      </c>
      <c r="BB443" s="2">
        <f>IF($A443, 1, 0)</f>
        <v/>
      </c>
      <c r="BC443">
        <f>IF(ISNUMBER('Raw Data'!D438), IF(_xlfn.XLOOKUP(SMALL('Raw Data'!K438:N438, 3), K443:Q443, K443:Q443, 0)&gt;0, SMALL('Raw Data'!K438:N438, 3), 0), 0)</f>
        <v/>
      </c>
      <c r="BD443" s="2">
        <f>IF($A443, 1, 0)</f>
        <v/>
      </c>
      <c r="BE443">
        <f>IF(ISNUMBER('Raw Data'!D438), IF(_xlfn.XLOOKUP(SMALL('Raw Data'!K438:N438, 4), K443:Q443, K443:Q443, 0)&gt;0, SMALL('Raw Data'!K438:N438, 4), 0), 0)</f>
        <v/>
      </c>
      <c r="BF443" s="2">
        <f>IF($A443, 1, 0)</f>
        <v/>
      </c>
      <c r="BG443">
        <f>IF(AND('Raw Data'!I438&lt;'Raw Data'!J438, 'Raw Data'!D438&gt;'Raw Data'!E438), 'Raw Data'!I438, IF(AND('Raw Data'!J438&lt;'Raw Data'!I438, 'Raw Data'!E438&gt;'Raw Data'!D438), 'Raw Data'!J438, 0))</f>
        <v/>
      </c>
      <c r="BH443">
        <f>IF(OR(AND('Raw Data'!I438&lt;'Raw Data'!J438, 'Raw Data'!I438&gt;BH$1), AND('Raw Data'!J438&lt;'Raw Data'!I438, 'Raw Data'!J438&gt;BH$1)), 1, 0)</f>
        <v/>
      </c>
      <c r="BI443">
        <f>IF(AND(BH443, ABS('Raw Data'!D438-'Raw Data'!E438)&lt;4), 'Raw Data'!Z438, 0)</f>
        <v/>
      </c>
      <c r="BJ443">
        <f>IF('Raw Data'!F438&gt;Analysis!BJ$1, 1, 0)</f>
        <v/>
      </c>
      <c r="BK443">
        <f>IF(BJ443, AQ443, 0)</f>
        <v/>
      </c>
      <c r="BL443">
        <f>IF(AND('Raw Data'!F438&lt;Analysis!BL$1, ISBLANK('Raw Data'!F438)=FALSE), 1, 0)</f>
        <v/>
      </c>
      <c r="BM443">
        <f>IF(BL443, AS443, 0)</f>
        <v/>
      </c>
      <c r="BN443">
        <f>IF(AND('Raw Data'!F438&lt;Analysis!BN$1, ISBLANK('Raw Data'!F438)=FALSE), 1, 0)</f>
        <v/>
      </c>
      <c r="BO443">
        <f>IF(BN443, AI443, 0)</f>
        <v/>
      </c>
    </row>
    <row r="444">
      <c r="A444" s="2">
        <f>'Raw Data'!A439</f>
        <v/>
      </c>
      <c r="B444" s="2">
        <f>IF(A444, 1, 0)</f>
        <v/>
      </c>
      <c r="C444">
        <f>IF('Raw Data'!D439&lt;'Raw Data'!E439, 'Raw Data'!J439, 0)</f>
        <v/>
      </c>
      <c r="D444" s="2">
        <f>IF(A444, 1, 0)</f>
        <v/>
      </c>
      <c r="E444">
        <f>IF('Raw Data'!D439&gt;'Raw Data'!E439, 'Raw Data'!I439, 0)</f>
        <v/>
      </c>
      <c r="F444" s="2">
        <f>IF('Raw Data'!F439&gt;0, 1, 0)</f>
        <v/>
      </c>
      <c r="G444">
        <f>IF(SUM('Raw Data'!D439:E439)&lt;'Raw Data'!F439, 'Raw Data'!H439, 0)</f>
        <v/>
      </c>
      <c r="H444">
        <f>IF('Raw Data'!F439&gt;0, 1, 0)</f>
        <v/>
      </c>
      <c r="I444">
        <f>IF(SUM('Raw Data'!D439:E439)&gt;'Raw Data'!F439, 'Raw Data'!G439, 0)</f>
        <v/>
      </c>
      <c r="J444" s="2">
        <f>IF($A444, 1, 0)</f>
        <v/>
      </c>
      <c r="K444">
        <f>IF(AND('Raw Data'!D439&gt;'Raw Data'!E439, ABS('Raw Data'!D439-'Raw Data'!E439)&lt;14), 'Raw Data'!K439, 0)</f>
        <v/>
      </c>
      <c r="L444" s="2">
        <f>IF($A444, 1, 0)</f>
        <v/>
      </c>
      <c r="M444">
        <f>IF(AND('Raw Data'!D439&gt;'Raw Data'!E439, ABS('Raw Data'!D439-'Raw Data'!E439)&gt;13), 'Raw Data'!L439, 0)</f>
        <v/>
      </c>
      <c r="N444" s="2">
        <f>IF($A444, 1, 0)</f>
        <v/>
      </c>
      <c r="O444">
        <f>IF(AND('Raw Data'!E439&gt;'Raw Data'!D439, ABS('Raw Data'!E439-'Raw Data'!D439)&lt;14), 'Raw Data'!M439, 0)</f>
        <v/>
      </c>
      <c r="P444" s="2">
        <f>IF($A444, 1, 0)</f>
        <v/>
      </c>
      <c r="Q444">
        <f>IF(AND('Raw Data'!E439&gt;'Raw Data'!D439, ABS('Raw Data'!E439-'Raw Data'!D439)&gt;13), 'Raw Data'!N439, 0)</f>
        <v/>
      </c>
      <c r="R444" s="2">
        <f>IF($A444, 1, 0)</f>
        <v/>
      </c>
      <c r="S444">
        <f>IF(AND('Raw Data'!D439&gt;'Raw Data'!E439, ABS('Raw Data'!E439-'Raw Data'!D439)&gt;7), 'Raw Data'!V439, 0)</f>
        <v/>
      </c>
      <c r="T444" s="2">
        <f>IF($A444, 1, 0)</f>
        <v/>
      </c>
      <c r="U444">
        <f>IF(ABS('Raw Data'!D439-'Raw Data'!E439)&lt;8, 'Raw Data'!W439, 0)</f>
        <v/>
      </c>
      <c r="V444" s="2">
        <f>IF($A444, 1, 0)</f>
        <v/>
      </c>
      <c r="W444">
        <f>IF(AND('Raw Data'!E439&gt;'Raw Data'!D439, ABS('Raw Data'!E439-'Raw Data'!D439)&gt;7), 'Raw Data'!X439, 0)</f>
        <v/>
      </c>
      <c r="X444" s="2">
        <f>IF($A444, 1, 0)</f>
        <v/>
      </c>
      <c r="Y444">
        <f>IF(AND('Raw Data'!D439&gt;'Raw Data'!E439, ABS('Raw Data'!E439-'Raw Data'!D439)&gt;3), 'Raw Data'!Y439, 0)</f>
        <v/>
      </c>
      <c r="Z444" s="2">
        <f>IF($A444, 1, 0)</f>
        <v/>
      </c>
      <c r="AA444">
        <f>IF(ABS('Raw Data'!D439-'Raw Data'!E439)&lt;4, 'Raw Data'!Z439, 0)</f>
        <v/>
      </c>
      <c r="AB444" s="2">
        <f>IF($A444, 1, 0)</f>
        <v/>
      </c>
      <c r="AC444">
        <f>IF(AND('Raw Data'!E439&gt;'Raw Data'!D439, ABS('Raw Data'!E439-'Raw Data'!D439)&gt;7), 'Raw Data'!AA439, 0)</f>
        <v/>
      </c>
      <c r="AD444" s="2">
        <f>IF($A444, 1, 0)</f>
        <v/>
      </c>
      <c r="AE444">
        <f>IF(AND('Raw Data'!D439&gt;9, 'Raw Data'!E439&gt;9), 'Raw Data'!AL439, 0)</f>
        <v/>
      </c>
      <c r="AF444" s="2">
        <f>IF($A444, 1, 0)</f>
        <v/>
      </c>
      <c r="AG444">
        <f>IF(AE444=0, 'Raw Data'!AM439, 0)</f>
        <v/>
      </c>
      <c r="AH444" s="2">
        <f>IF($A444, 1, 0)</f>
        <v/>
      </c>
      <c r="AI444">
        <f>IF(AND('Raw Data'!$D439&gt;14, 'Raw Data'!$E439&gt;14), 'Raw Data'!AN439, 0)</f>
        <v/>
      </c>
      <c r="AJ444" s="2">
        <f>IF($A444, 1, 0)</f>
        <v/>
      </c>
      <c r="AK444">
        <f>IF(AI444=0, 'Raw Data'!AO439, 0)</f>
        <v/>
      </c>
      <c r="AL444" s="2">
        <f>IF($A444, 1, 0)</f>
        <v/>
      </c>
      <c r="AM444">
        <f>IF(AND('Raw Data'!$D439&gt;19, 'Raw Data'!$E439&gt;19), 'Raw Data'!AP439, 0)</f>
        <v/>
      </c>
      <c r="AN444" s="2">
        <f>IF($A444, 1, 0)</f>
        <v/>
      </c>
      <c r="AO444">
        <f>IF(AM444=0, 'Raw Data'!AQ439, 0)</f>
        <v/>
      </c>
      <c r="AP444" s="2">
        <f>IF($A444, 1, 0)</f>
        <v/>
      </c>
      <c r="AQ444">
        <f>IF(AND('Raw Data'!$D439&gt;24, 'Raw Data'!$E439&gt;24), 'Raw Data'!AR439, 0)</f>
        <v/>
      </c>
      <c r="AR444" s="2">
        <f>IF($A444, 1, 0)</f>
        <v/>
      </c>
      <c r="AS444">
        <f>IF(AQ444=0, 'Raw Data'!AS439, 0)</f>
        <v/>
      </c>
      <c r="AT444" s="2">
        <f>IF($A444, 1, 0)</f>
        <v/>
      </c>
      <c r="AU444">
        <f>IF(AND('Raw Data'!$D439&gt;29, 'Raw Data'!$E439&gt;29), 'Raw Data'!AT439, 0)</f>
        <v/>
      </c>
      <c r="AV444" s="2">
        <f>IF($A444, 1, 0)</f>
        <v/>
      </c>
      <c r="AW444">
        <f>IF(AU444=0, 'Raw Data'!AU439, 0)</f>
        <v/>
      </c>
      <c r="AX444" s="2">
        <f>IF($A444, 1, 0)</f>
        <v/>
      </c>
      <c r="AY444">
        <f>IF(ISNUMBER('Raw Data'!D439), IF(_xlfn.XLOOKUP(SMALL('Raw Data'!K439:N439, 1), K444:Q444, K444:Q444, 0)&gt;0, SMALL('Raw Data'!K439:N439, 1), 0), 0)</f>
        <v/>
      </c>
      <c r="AZ444" s="2">
        <f>IF($A444, 1, 0)</f>
        <v/>
      </c>
      <c r="BA444">
        <f>IF(ISNUMBER('Raw Data'!D439), IF(_xlfn.XLOOKUP(SMALL('Raw Data'!K439:N439, 2), K444:Q444, K444:Q444, 0)&gt;0, SMALL('Raw Data'!K439:N439, 2), 0), 0)</f>
        <v/>
      </c>
      <c r="BB444" s="2">
        <f>IF($A444, 1, 0)</f>
        <v/>
      </c>
      <c r="BC444">
        <f>IF(ISNUMBER('Raw Data'!D439), IF(_xlfn.XLOOKUP(SMALL('Raw Data'!K439:N439, 3), K444:Q444, K444:Q444, 0)&gt;0, SMALL('Raw Data'!K439:N439, 3), 0), 0)</f>
        <v/>
      </c>
      <c r="BD444" s="2">
        <f>IF($A444, 1, 0)</f>
        <v/>
      </c>
      <c r="BE444">
        <f>IF(ISNUMBER('Raw Data'!D439), IF(_xlfn.XLOOKUP(SMALL('Raw Data'!K439:N439, 4), K444:Q444, K444:Q444, 0)&gt;0, SMALL('Raw Data'!K439:N439, 4), 0), 0)</f>
        <v/>
      </c>
      <c r="BF444" s="2">
        <f>IF($A444, 1, 0)</f>
        <v/>
      </c>
      <c r="BG444">
        <f>IF(AND('Raw Data'!I439&lt;'Raw Data'!J439, 'Raw Data'!D439&gt;'Raw Data'!E439), 'Raw Data'!I439, IF(AND('Raw Data'!J439&lt;'Raw Data'!I439, 'Raw Data'!E439&gt;'Raw Data'!D439), 'Raw Data'!J439, 0))</f>
        <v/>
      </c>
      <c r="BH444">
        <f>IF(OR(AND('Raw Data'!I439&lt;'Raw Data'!J439, 'Raw Data'!I439&gt;BH$1), AND('Raw Data'!J439&lt;'Raw Data'!I439, 'Raw Data'!J439&gt;BH$1)), 1, 0)</f>
        <v/>
      </c>
      <c r="BI444">
        <f>IF(AND(BH444, ABS('Raw Data'!D439-'Raw Data'!E439)&lt;4), 'Raw Data'!Z439, 0)</f>
        <v/>
      </c>
      <c r="BJ444">
        <f>IF('Raw Data'!F439&gt;Analysis!BJ$1, 1, 0)</f>
        <v/>
      </c>
      <c r="BK444">
        <f>IF(BJ444, AQ444, 0)</f>
        <v/>
      </c>
      <c r="BL444">
        <f>IF(AND('Raw Data'!F439&lt;Analysis!BL$1, ISBLANK('Raw Data'!F439)=FALSE), 1, 0)</f>
        <v/>
      </c>
      <c r="BM444">
        <f>IF(BL444, AS444, 0)</f>
        <v/>
      </c>
      <c r="BN444">
        <f>IF(AND('Raw Data'!F439&lt;Analysis!BN$1, ISBLANK('Raw Data'!F439)=FALSE), 1, 0)</f>
        <v/>
      </c>
      <c r="BO444">
        <f>IF(BN444, AI444, 0)</f>
        <v/>
      </c>
    </row>
    <row r="445">
      <c r="A445" s="2">
        <f>'Raw Data'!A440</f>
        <v/>
      </c>
      <c r="B445" s="2">
        <f>IF(A445, 1, 0)</f>
        <v/>
      </c>
      <c r="C445">
        <f>IF('Raw Data'!D440&lt;'Raw Data'!E440, 'Raw Data'!J440, 0)</f>
        <v/>
      </c>
      <c r="D445" s="2">
        <f>IF(A445, 1, 0)</f>
        <v/>
      </c>
      <c r="E445">
        <f>IF('Raw Data'!D440&gt;'Raw Data'!E440, 'Raw Data'!I440, 0)</f>
        <v/>
      </c>
      <c r="F445" s="2">
        <f>IF('Raw Data'!F440&gt;0, 1, 0)</f>
        <v/>
      </c>
      <c r="G445">
        <f>IF(SUM('Raw Data'!D440:E440)&lt;'Raw Data'!F440, 'Raw Data'!H440, 0)</f>
        <v/>
      </c>
      <c r="H445">
        <f>IF('Raw Data'!F440&gt;0, 1, 0)</f>
        <v/>
      </c>
      <c r="I445">
        <f>IF(SUM('Raw Data'!D440:E440)&gt;'Raw Data'!F440, 'Raw Data'!G440, 0)</f>
        <v/>
      </c>
      <c r="J445" s="2">
        <f>IF($A445, 1, 0)</f>
        <v/>
      </c>
      <c r="K445">
        <f>IF(AND('Raw Data'!D440&gt;'Raw Data'!E440, ABS('Raw Data'!D440-'Raw Data'!E440)&lt;14), 'Raw Data'!K440, 0)</f>
        <v/>
      </c>
      <c r="L445" s="2">
        <f>IF($A445, 1, 0)</f>
        <v/>
      </c>
      <c r="M445">
        <f>IF(AND('Raw Data'!D440&gt;'Raw Data'!E440, ABS('Raw Data'!D440-'Raw Data'!E440)&gt;13), 'Raw Data'!L440, 0)</f>
        <v/>
      </c>
      <c r="N445" s="2">
        <f>IF($A445, 1, 0)</f>
        <v/>
      </c>
      <c r="O445">
        <f>IF(AND('Raw Data'!E440&gt;'Raw Data'!D440, ABS('Raw Data'!E440-'Raw Data'!D440)&lt;14), 'Raw Data'!M440, 0)</f>
        <v/>
      </c>
      <c r="P445" s="2">
        <f>IF($A445, 1, 0)</f>
        <v/>
      </c>
      <c r="Q445">
        <f>IF(AND('Raw Data'!E440&gt;'Raw Data'!D440, ABS('Raw Data'!E440-'Raw Data'!D440)&gt;13), 'Raw Data'!N440, 0)</f>
        <v/>
      </c>
      <c r="R445" s="2">
        <f>IF($A445, 1, 0)</f>
        <v/>
      </c>
      <c r="S445">
        <f>IF(AND('Raw Data'!D440&gt;'Raw Data'!E440, ABS('Raw Data'!E440-'Raw Data'!D440)&gt;7), 'Raw Data'!V440, 0)</f>
        <v/>
      </c>
      <c r="T445" s="2">
        <f>IF($A445, 1, 0)</f>
        <v/>
      </c>
      <c r="U445">
        <f>IF(ABS('Raw Data'!D440-'Raw Data'!E440)&lt;8, 'Raw Data'!W440, 0)</f>
        <v/>
      </c>
      <c r="V445" s="2">
        <f>IF($A445, 1, 0)</f>
        <v/>
      </c>
      <c r="W445">
        <f>IF(AND('Raw Data'!E440&gt;'Raw Data'!D440, ABS('Raw Data'!E440-'Raw Data'!D440)&gt;7), 'Raw Data'!X440, 0)</f>
        <v/>
      </c>
      <c r="X445" s="2">
        <f>IF($A445, 1, 0)</f>
        <v/>
      </c>
      <c r="Y445">
        <f>IF(AND('Raw Data'!D440&gt;'Raw Data'!E440, ABS('Raw Data'!E440-'Raw Data'!D440)&gt;3), 'Raw Data'!Y440, 0)</f>
        <v/>
      </c>
      <c r="Z445" s="2">
        <f>IF($A445, 1, 0)</f>
        <v/>
      </c>
      <c r="AA445">
        <f>IF(ABS('Raw Data'!D440-'Raw Data'!E440)&lt;4, 'Raw Data'!Z440, 0)</f>
        <v/>
      </c>
      <c r="AB445" s="2">
        <f>IF($A445, 1, 0)</f>
        <v/>
      </c>
      <c r="AC445">
        <f>IF(AND('Raw Data'!E440&gt;'Raw Data'!D440, ABS('Raw Data'!E440-'Raw Data'!D440)&gt;7), 'Raw Data'!AA440, 0)</f>
        <v/>
      </c>
      <c r="AD445" s="2">
        <f>IF($A445, 1, 0)</f>
        <v/>
      </c>
      <c r="AE445">
        <f>IF(AND('Raw Data'!D440&gt;9, 'Raw Data'!E440&gt;9), 'Raw Data'!AL440, 0)</f>
        <v/>
      </c>
      <c r="AF445" s="2">
        <f>IF($A445, 1, 0)</f>
        <v/>
      </c>
      <c r="AG445">
        <f>IF(AE445=0, 'Raw Data'!AM440, 0)</f>
        <v/>
      </c>
      <c r="AH445" s="2">
        <f>IF($A445, 1, 0)</f>
        <v/>
      </c>
      <c r="AI445">
        <f>IF(AND('Raw Data'!$D440&gt;14, 'Raw Data'!$E440&gt;14), 'Raw Data'!AN440, 0)</f>
        <v/>
      </c>
      <c r="AJ445" s="2">
        <f>IF($A445, 1, 0)</f>
        <v/>
      </c>
      <c r="AK445">
        <f>IF(AI445=0, 'Raw Data'!AO440, 0)</f>
        <v/>
      </c>
      <c r="AL445" s="2">
        <f>IF($A445, 1, 0)</f>
        <v/>
      </c>
      <c r="AM445">
        <f>IF(AND('Raw Data'!$D440&gt;19, 'Raw Data'!$E440&gt;19), 'Raw Data'!AP440, 0)</f>
        <v/>
      </c>
      <c r="AN445" s="2">
        <f>IF($A445, 1, 0)</f>
        <v/>
      </c>
      <c r="AO445">
        <f>IF(AM445=0, 'Raw Data'!AQ440, 0)</f>
        <v/>
      </c>
      <c r="AP445" s="2">
        <f>IF($A445, 1, 0)</f>
        <v/>
      </c>
      <c r="AQ445">
        <f>IF(AND('Raw Data'!$D440&gt;24, 'Raw Data'!$E440&gt;24), 'Raw Data'!AR440, 0)</f>
        <v/>
      </c>
      <c r="AR445" s="2">
        <f>IF($A445, 1, 0)</f>
        <v/>
      </c>
      <c r="AS445">
        <f>IF(AQ445=0, 'Raw Data'!AS440, 0)</f>
        <v/>
      </c>
      <c r="AT445" s="2">
        <f>IF($A445, 1, 0)</f>
        <v/>
      </c>
      <c r="AU445">
        <f>IF(AND('Raw Data'!$D440&gt;29, 'Raw Data'!$E440&gt;29), 'Raw Data'!AT440, 0)</f>
        <v/>
      </c>
      <c r="AV445" s="2">
        <f>IF($A445, 1, 0)</f>
        <v/>
      </c>
      <c r="AW445">
        <f>IF(AU445=0, 'Raw Data'!AU440, 0)</f>
        <v/>
      </c>
      <c r="AX445" s="2">
        <f>IF($A445, 1, 0)</f>
        <v/>
      </c>
      <c r="AY445">
        <f>IF(ISNUMBER('Raw Data'!D440), IF(_xlfn.XLOOKUP(SMALL('Raw Data'!K440:N440, 1), K445:Q445, K445:Q445, 0)&gt;0, SMALL('Raw Data'!K440:N440, 1), 0), 0)</f>
        <v/>
      </c>
      <c r="AZ445" s="2">
        <f>IF($A445, 1, 0)</f>
        <v/>
      </c>
      <c r="BA445">
        <f>IF(ISNUMBER('Raw Data'!D440), IF(_xlfn.XLOOKUP(SMALL('Raw Data'!K440:N440, 2), K445:Q445, K445:Q445, 0)&gt;0, SMALL('Raw Data'!K440:N440, 2), 0), 0)</f>
        <v/>
      </c>
      <c r="BB445" s="2">
        <f>IF($A445, 1, 0)</f>
        <v/>
      </c>
      <c r="BC445">
        <f>IF(ISNUMBER('Raw Data'!D440), IF(_xlfn.XLOOKUP(SMALL('Raw Data'!K440:N440, 3), K445:Q445, K445:Q445, 0)&gt;0, SMALL('Raw Data'!K440:N440, 3), 0), 0)</f>
        <v/>
      </c>
      <c r="BD445" s="2">
        <f>IF($A445, 1, 0)</f>
        <v/>
      </c>
      <c r="BE445">
        <f>IF(ISNUMBER('Raw Data'!D440), IF(_xlfn.XLOOKUP(SMALL('Raw Data'!K440:N440, 4), K445:Q445, K445:Q445, 0)&gt;0, SMALL('Raw Data'!K440:N440, 4), 0), 0)</f>
        <v/>
      </c>
      <c r="BF445" s="2">
        <f>IF($A445, 1, 0)</f>
        <v/>
      </c>
      <c r="BG445">
        <f>IF(AND('Raw Data'!I440&lt;'Raw Data'!J440, 'Raw Data'!D440&gt;'Raw Data'!E440), 'Raw Data'!I440, IF(AND('Raw Data'!J440&lt;'Raw Data'!I440, 'Raw Data'!E440&gt;'Raw Data'!D440), 'Raw Data'!J440, 0))</f>
        <v/>
      </c>
      <c r="BH445">
        <f>IF(OR(AND('Raw Data'!I440&lt;'Raw Data'!J440, 'Raw Data'!I440&gt;BH$1), AND('Raw Data'!J440&lt;'Raw Data'!I440, 'Raw Data'!J440&gt;BH$1)), 1, 0)</f>
        <v/>
      </c>
      <c r="BI445">
        <f>IF(AND(BH445, ABS('Raw Data'!D440-'Raw Data'!E440)&lt;4), 'Raw Data'!Z440, 0)</f>
        <v/>
      </c>
      <c r="BJ445">
        <f>IF('Raw Data'!F440&gt;Analysis!BJ$1, 1, 0)</f>
        <v/>
      </c>
      <c r="BK445">
        <f>IF(BJ445, AQ445, 0)</f>
        <v/>
      </c>
      <c r="BL445">
        <f>IF(AND('Raw Data'!F440&lt;Analysis!BL$1, ISBLANK('Raw Data'!F440)=FALSE), 1, 0)</f>
        <v/>
      </c>
      <c r="BM445">
        <f>IF(BL445, AS445, 0)</f>
        <v/>
      </c>
      <c r="BN445">
        <f>IF(AND('Raw Data'!F440&lt;Analysis!BN$1, ISBLANK('Raw Data'!F440)=FALSE), 1, 0)</f>
        <v/>
      </c>
      <c r="BO445">
        <f>IF(BN445, AI445, 0)</f>
        <v/>
      </c>
    </row>
    <row r="446">
      <c r="A446" s="2">
        <f>'Raw Data'!A441</f>
        <v/>
      </c>
      <c r="B446" s="2">
        <f>IF(A446, 1, 0)</f>
        <v/>
      </c>
      <c r="C446">
        <f>IF('Raw Data'!D441&lt;'Raw Data'!E441, 'Raw Data'!J441, 0)</f>
        <v/>
      </c>
      <c r="D446" s="2">
        <f>IF(A446, 1, 0)</f>
        <v/>
      </c>
      <c r="E446">
        <f>IF('Raw Data'!D441&gt;'Raw Data'!E441, 'Raw Data'!I441, 0)</f>
        <v/>
      </c>
      <c r="F446" s="2">
        <f>IF('Raw Data'!F441&gt;0, 1, 0)</f>
        <v/>
      </c>
      <c r="G446">
        <f>IF(SUM('Raw Data'!D441:E441)&lt;'Raw Data'!F441, 'Raw Data'!H441, 0)</f>
        <v/>
      </c>
      <c r="H446">
        <f>IF('Raw Data'!F441&gt;0, 1, 0)</f>
        <v/>
      </c>
      <c r="I446">
        <f>IF(SUM('Raw Data'!D441:E441)&gt;'Raw Data'!F441, 'Raw Data'!G441, 0)</f>
        <v/>
      </c>
      <c r="J446" s="2">
        <f>IF($A446, 1, 0)</f>
        <v/>
      </c>
      <c r="K446">
        <f>IF(AND('Raw Data'!D441&gt;'Raw Data'!E441, ABS('Raw Data'!D441-'Raw Data'!E441)&lt;14), 'Raw Data'!K441, 0)</f>
        <v/>
      </c>
      <c r="L446" s="2">
        <f>IF($A446, 1, 0)</f>
        <v/>
      </c>
      <c r="M446">
        <f>IF(AND('Raw Data'!D441&gt;'Raw Data'!E441, ABS('Raw Data'!D441-'Raw Data'!E441)&gt;13), 'Raw Data'!L441, 0)</f>
        <v/>
      </c>
      <c r="N446" s="2">
        <f>IF($A446, 1, 0)</f>
        <v/>
      </c>
      <c r="O446">
        <f>IF(AND('Raw Data'!E441&gt;'Raw Data'!D441, ABS('Raw Data'!E441-'Raw Data'!D441)&lt;14), 'Raw Data'!M441, 0)</f>
        <v/>
      </c>
      <c r="P446" s="2">
        <f>IF($A446, 1, 0)</f>
        <v/>
      </c>
      <c r="Q446">
        <f>IF(AND('Raw Data'!E441&gt;'Raw Data'!D441, ABS('Raw Data'!E441-'Raw Data'!D441)&gt;13), 'Raw Data'!N441, 0)</f>
        <v/>
      </c>
      <c r="R446" s="2">
        <f>IF($A446, 1, 0)</f>
        <v/>
      </c>
      <c r="S446">
        <f>IF(AND('Raw Data'!D441&gt;'Raw Data'!E441, ABS('Raw Data'!E441-'Raw Data'!D441)&gt;7), 'Raw Data'!V441, 0)</f>
        <v/>
      </c>
      <c r="T446" s="2">
        <f>IF($A446, 1, 0)</f>
        <v/>
      </c>
      <c r="U446">
        <f>IF(ABS('Raw Data'!D441-'Raw Data'!E441)&lt;8, 'Raw Data'!W441, 0)</f>
        <v/>
      </c>
      <c r="V446" s="2">
        <f>IF($A446, 1, 0)</f>
        <v/>
      </c>
      <c r="W446">
        <f>IF(AND('Raw Data'!E441&gt;'Raw Data'!D441, ABS('Raw Data'!E441-'Raw Data'!D441)&gt;7), 'Raw Data'!X441, 0)</f>
        <v/>
      </c>
      <c r="X446" s="2">
        <f>IF($A446, 1, 0)</f>
        <v/>
      </c>
      <c r="Y446">
        <f>IF(AND('Raw Data'!D441&gt;'Raw Data'!E441, ABS('Raw Data'!E441-'Raw Data'!D441)&gt;3), 'Raw Data'!Y441, 0)</f>
        <v/>
      </c>
      <c r="Z446" s="2">
        <f>IF($A446, 1, 0)</f>
        <v/>
      </c>
      <c r="AA446">
        <f>IF(ABS('Raw Data'!D441-'Raw Data'!E441)&lt;4, 'Raw Data'!Z441, 0)</f>
        <v/>
      </c>
      <c r="AB446" s="2">
        <f>IF($A446, 1, 0)</f>
        <v/>
      </c>
      <c r="AC446">
        <f>IF(AND('Raw Data'!E441&gt;'Raw Data'!D441, ABS('Raw Data'!E441-'Raw Data'!D441)&gt;7), 'Raw Data'!AA441, 0)</f>
        <v/>
      </c>
      <c r="AD446" s="2">
        <f>IF($A446, 1, 0)</f>
        <v/>
      </c>
      <c r="AE446">
        <f>IF(AND('Raw Data'!D441&gt;9, 'Raw Data'!E441&gt;9), 'Raw Data'!AL441, 0)</f>
        <v/>
      </c>
      <c r="AF446" s="2">
        <f>IF($A446, 1, 0)</f>
        <v/>
      </c>
      <c r="AG446">
        <f>IF(AE446=0, 'Raw Data'!AM441, 0)</f>
        <v/>
      </c>
      <c r="AH446" s="2">
        <f>IF($A446, 1, 0)</f>
        <v/>
      </c>
      <c r="AI446">
        <f>IF(AND('Raw Data'!$D441&gt;14, 'Raw Data'!$E441&gt;14), 'Raw Data'!AN441, 0)</f>
        <v/>
      </c>
      <c r="AJ446" s="2">
        <f>IF($A446, 1, 0)</f>
        <v/>
      </c>
      <c r="AK446">
        <f>IF(AI446=0, 'Raw Data'!AO441, 0)</f>
        <v/>
      </c>
      <c r="AL446" s="2">
        <f>IF($A446, 1, 0)</f>
        <v/>
      </c>
      <c r="AM446">
        <f>IF(AND('Raw Data'!$D441&gt;19, 'Raw Data'!$E441&gt;19), 'Raw Data'!AP441, 0)</f>
        <v/>
      </c>
      <c r="AN446" s="2">
        <f>IF($A446, 1, 0)</f>
        <v/>
      </c>
      <c r="AO446">
        <f>IF(AM446=0, 'Raw Data'!AQ441, 0)</f>
        <v/>
      </c>
      <c r="AP446" s="2">
        <f>IF($A446, 1, 0)</f>
        <v/>
      </c>
      <c r="AQ446">
        <f>IF(AND('Raw Data'!$D441&gt;24, 'Raw Data'!$E441&gt;24), 'Raw Data'!AR441, 0)</f>
        <v/>
      </c>
      <c r="AR446" s="2">
        <f>IF($A446, 1, 0)</f>
        <v/>
      </c>
      <c r="AS446">
        <f>IF(AQ446=0, 'Raw Data'!AS441, 0)</f>
        <v/>
      </c>
      <c r="AT446" s="2">
        <f>IF($A446, 1, 0)</f>
        <v/>
      </c>
      <c r="AU446">
        <f>IF(AND('Raw Data'!$D441&gt;29, 'Raw Data'!$E441&gt;29), 'Raw Data'!AT441, 0)</f>
        <v/>
      </c>
      <c r="AV446" s="2">
        <f>IF($A446, 1, 0)</f>
        <v/>
      </c>
      <c r="AW446">
        <f>IF(AU446=0, 'Raw Data'!AU441, 0)</f>
        <v/>
      </c>
      <c r="AX446" s="2">
        <f>IF($A446, 1, 0)</f>
        <v/>
      </c>
      <c r="AY446">
        <f>IF(ISNUMBER('Raw Data'!D441), IF(_xlfn.XLOOKUP(SMALL('Raw Data'!K441:N441, 1), K446:Q446, K446:Q446, 0)&gt;0, SMALL('Raw Data'!K441:N441, 1), 0), 0)</f>
        <v/>
      </c>
      <c r="AZ446" s="2">
        <f>IF($A446, 1, 0)</f>
        <v/>
      </c>
      <c r="BA446">
        <f>IF(ISNUMBER('Raw Data'!D441), IF(_xlfn.XLOOKUP(SMALL('Raw Data'!K441:N441, 2), K446:Q446, K446:Q446, 0)&gt;0, SMALL('Raw Data'!K441:N441, 2), 0), 0)</f>
        <v/>
      </c>
      <c r="BB446" s="2">
        <f>IF($A446, 1, 0)</f>
        <v/>
      </c>
      <c r="BC446">
        <f>IF(ISNUMBER('Raw Data'!D441), IF(_xlfn.XLOOKUP(SMALL('Raw Data'!K441:N441, 3), K446:Q446, K446:Q446, 0)&gt;0, SMALL('Raw Data'!K441:N441, 3), 0), 0)</f>
        <v/>
      </c>
      <c r="BD446" s="2">
        <f>IF($A446, 1, 0)</f>
        <v/>
      </c>
      <c r="BE446">
        <f>IF(ISNUMBER('Raw Data'!D441), IF(_xlfn.XLOOKUP(SMALL('Raw Data'!K441:N441, 4), K446:Q446, K446:Q446, 0)&gt;0, SMALL('Raw Data'!K441:N441, 4), 0), 0)</f>
        <v/>
      </c>
      <c r="BF446" s="2">
        <f>IF($A446, 1, 0)</f>
        <v/>
      </c>
      <c r="BG446">
        <f>IF(AND('Raw Data'!I441&lt;'Raw Data'!J441, 'Raw Data'!D441&gt;'Raw Data'!E441), 'Raw Data'!I441, IF(AND('Raw Data'!J441&lt;'Raw Data'!I441, 'Raw Data'!E441&gt;'Raw Data'!D441), 'Raw Data'!J441, 0))</f>
        <v/>
      </c>
      <c r="BH446">
        <f>IF(OR(AND('Raw Data'!I441&lt;'Raw Data'!J441, 'Raw Data'!I441&gt;BH$1), AND('Raw Data'!J441&lt;'Raw Data'!I441, 'Raw Data'!J441&gt;BH$1)), 1, 0)</f>
        <v/>
      </c>
      <c r="BI446">
        <f>IF(AND(BH446, ABS('Raw Data'!D441-'Raw Data'!E441)&lt;4), 'Raw Data'!Z441, 0)</f>
        <v/>
      </c>
      <c r="BJ446">
        <f>IF('Raw Data'!F441&gt;Analysis!BJ$1, 1, 0)</f>
        <v/>
      </c>
      <c r="BK446">
        <f>IF(BJ446, AQ446, 0)</f>
        <v/>
      </c>
      <c r="BL446">
        <f>IF(AND('Raw Data'!F441&lt;Analysis!BL$1, ISBLANK('Raw Data'!F441)=FALSE), 1, 0)</f>
        <v/>
      </c>
      <c r="BM446">
        <f>IF(BL446, AS446, 0)</f>
        <v/>
      </c>
      <c r="BN446">
        <f>IF(AND('Raw Data'!F441&lt;Analysis!BN$1, ISBLANK('Raw Data'!F441)=FALSE), 1, 0)</f>
        <v/>
      </c>
      <c r="BO446">
        <f>IF(BN446, AI446, 0)</f>
        <v/>
      </c>
    </row>
    <row r="447">
      <c r="A447" s="2">
        <f>'Raw Data'!A442</f>
        <v/>
      </c>
      <c r="B447" s="2">
        <f>IF(A447, 1, 0)</f>
        <v/>
      </c>
      <c r="C447">
        <f>IF('Raw Data'!D442&lt;'Raw Data'!E442, 'Raw Data'!J442, 0)</f>
        <v/>
      </c>
      <c r="D447" s="2">
        <f>IF(A447, 1, 0)</f>
        <v/>
      </c>
      <c r="E447">
        <f>IF('Raw Data'!D442&gt;'Raw Data'!E442, 'Raw Data'!I442, 0)</f>
        <v/>
      </c>
      <c r="F447" s="2">
        <f>IF('Raw Data'!F442&gt;0, 1, 0)</f>
        <v/>
      </c>
      <c r="G447">
        <f>IF(SUM('Raw Data'!D442:E442)&lt;'Raw Data'!F442, 'Raw Data'!H442, 0)</f>
        <v/>
      </c>
      <c r="H447">
        <f>IF('Raw Data'!F442&gt;0, 1, 0)</f>
        <v/>
      </c>
      <c r="I447">
        <f>IF(SUM('Raw Data'!D442:E442)&gt;'Raw Data'!F442, 'Raw Data'!G442, 0)</f>
        <v/>
      </c>
      <c r="J447" s="2">
        <f>IF($A447, 1, 0)</f>
        <v/>
      </c>
      <c r="K447">
        <f>IF(AND('Raw Data'!D442&gt;'Raw Data'!E442, ABS('Raw Data'!D442-'Raw Data'!E442)&lt;14), 'Raw Data'!K442, 0)</f>
        <v/>
      </c>
      <c r="L447" s="2">
        <f>IF($A447, 1, 0)</f>
        <v/>
      </c>
      <c r="M447">
        <f>IF(AND('Raw Data'!D442&gt;'Raw Data'!E442, ABS('Raw Data'!D442-'Raw Data'!E442)&gt;13), 'Raw Data'!L442, 0)</f>
        <v/>
      </c>
      <c r="N447" s="2">
        <f>IF($A447, 1, 0)</f>
        <v/>
      </c>
      <c r="O447">
        <f>IF(AND('Raw Data'!E442&gt;'Raw Data'!D442, ABS('Raw Data'!E442-'Raw Data'!D442)&lt;14), 'Raw Data'!M442, 0)</f>
        <v/>
      </c>
      <c r="P447" s="2">
        <f>IF($A447, 1, 0)</f>
        <v/>
      </c>
      <c r="Q447">
        <f>IF(AND('Raw Data'!E442&gt;'Raw Data'!D442, ABS('Raw Data'!E442-'Raw Data'!D442)&gt;13), 'Raw Data'!N442, 0)</f>
        <v/>
      </c>
      <c r="R447" s="2">
        <f>IF($A447, 1, 0)</f>
        <v/>
      </c>
      <c r="S447">
        <f>IF(AND('Raw Data'!D442&gt;'Raw Data'!E442, ABS('Raw Data'!E442-'Raw Data'!D442)&gt;7), 'Raw Data'!V442, 0)</f>
        <v/>
      </c>
      <c r="T447" s="2">
        <f>IF($A447, 1, 0)</f>
        <v/>
      </c>
      <c r="U447">
        <f>IF(ABS('Raw Data'!D442-'Raw Data'!E442)&lt;8, 'Raw Data'!W442, 0)</f>
        <v/>
      </c>
      <c r="V447" s="2">
        <f>IF($A447, 1, 0)</f>
        <v/>
      </c>
      <c r="W447">
        <f>IF(AND('Raw Data'!E442&gt;'Raw Data'!D442, ABS('Raw Data'!E442-'Raw Data'!D442)&gt;7), 'Raw Data'!X442, 0)</f>
        <v/>
      </c>
      <c r="X447" s="2">
        <f>IF($A447, 1, 0)</f>
        <v/>
      </c>
      <c r="Y447">
        <f>IF(AND('Raw Data'!D442&gt;'Raw Data'!E442, ABS('Raw Data'!E442-'Raw Data'!D442)&gt;3), 'Raw Data'!Y442, 0)</f>
        <v/>
      </c>
      <c r="Z447" s="2">
        <f>IF($A447, 1, 0)</f>
        <v/>
      </c>
      <c r="AA447">
        <f>IF(ABS('Raw Data'!D442-'Raw Data'!E442)&lt;4, 'Raw Data'!Z442, 0)</f>
        <v/>
      </c>
      <c r="AB447" s="2">
        <f>IF($A447, 1, 0)</f>
        <v/>
      </c>
      <c r="AC447">
        <f>IF(AND('Raw Data'!E442&gt;'Raw Data'!D442, ABS('Raw Data'!E442-'Raw Data'!D442)&gt;7), 'Raw Data'!AA442, 0)</f>
        <v/>
      </c>
      <c r="AD447" s="2">
        <f>IF($A447, 1, 0)</f>
        <v/>
      </c>
      <c r="AE447">
        <f>IF(AND('Raw Data'!D442&gt;9, 'Raw Data'!E442&gt;9), 'Raw Data'!AL442, 0)</f>
        <v/>
      </c>
      <c r="AF447" s="2">
        <f>IF($A447, 1, 0)</f>
        <v/>
      </c>
      <c r="AG447">
        <f>IF(AE447=0, 'Raw Data'!AM442, 0)</f>
        <v/>
      </c>
      <c r="AH447" s="2">
        <f>IF($A447, 1, 0)</f>
        <v/>
      </c>
      <c r="AI447">
        <f>IF(AND('Raw Data'!$D442&gt;14, 'Raw Data'!$E442&gt;14), 'Raw Data'!AN442, 0)</f>
        <v/>
      </c>
      <c r="AJ447" s="2">
        <f>IF($A447, 1, 0)</f>
        <v/>
      </c>
      <c r="AK447">
        <f>IF(AI447=0, 'Raw Data'!AO442, 0)</f>
        <v/>
      </c>
      <c r="AL447" s="2">
        <f>IF($A447, 1, 0)</f>
        <v/>
      </c>
      <c r="AM447">
        <f>IF(AND('Raw Data'!$D442&gt;19, 'Raw Data'!$E442&gt;19), 'Raw Data'!AP442, 0)</f>
        <v/>
      </c>
      <c r="AN447" s="2">
        <f>IF($A447, 1, 0)</f>
        <v/>
      </c>
      <c r="AO447">
        <f>IF(AM447=0, 'Raw Data'!AQ442, 0)</f>
        <v/>
      </c>
      <c r="AP447" s="2">
        <f>IF($A447, 1, 0)</f>
        <v/>
      </c>
      <c r="AQ447">
        <f>IF(AND('Raw Data'!$D442&gt;24, 'Raw Data'!$E442&gt;24), 'Raw Data'!AR442, 0)</f>
        <v/>
      </c>
      <c r="AR447" s="2">
        <f>IF($A447, 1, 0)</f>
        <v/>
      </c>
      <c r="AS447">
        <f>IF(AQ447=0, 'Raw Data'!AS442, 0)</f>
        <v/>
      </c>
      <c r="AT447" s="2">
        <f>IF($A447, 1, 0)</f>
        <v/>
      </c>
      <c r="AU447">
        <f>IF(AND('Raw Data'!$D442&gt;29, 'Raw Data'!$E442&gt;29), 'Raw Data'!AT442, 0)</f>
        <v/>
      </c>
      <c r="AV447" s="2">
        <f>IF($A447, 1, 0)</f>
        <v/>
      </c>
      <c r="AW447">
        <f>IF(AU447=0, 'Raw Data'!AU442, 0)</f>
        <v/>
      </c>
      <c r="AX447" s="2">
        <f>IF($A447, 1, 0)</f>
        <v/>
      </c>
      <c r="AY447">
        <f>IF(ISNUMBER('Raw Data'!D442), IF(_xlfn.XLOOKUP(SMALL('Raw Data'!K442:N442, 1), K447:Q447, K447:Q447, 0)&gt;0, SMALL('Raw Data'!K442:N442, 1), 0), 0)</f>
        <v/>
      </c>
      <c r="AZ447" s="2">
        <f>IF($A447, 1, 0)</f>
        <v/>
      </c>
      <c r="BA447">
        <f>IF(ISNUMBER('Raw Data'!D442), IF(_xlfn.XLOOKUP(SMALL('Raw Data'!K442:N442, 2), K447:Q447, K447:Q447, 0)&gt;0, SMALL('Raw Data'!K442:N442, 2), 0), 0)</f>
        <v/>
      </c>
      <c r="BB447" s="2">
        <f>IF($A447, 1, 0)</f>
        <v/>
      </c>
      <c r="BC447">
        <f>IF(ISNUMBER('Raw Data'!D442), IF(_xlfn.XLOOKUP(SMALL('Raw Data'!K442:N442, 3), K447:Q447, K447:Q447, 0)&gt;0, SMALL('Raw Data'!K442:N442, 3), 0), 0)</f>
        <v/>
      </c>
      <c r="BD447" s="2">
        <f>IF($A447, 1, 0)</f>
        <v/>
      </c>
      <c r="BE447">
        <f>IF(ISNUMBER('Raw Data'!D442), IF(_xlfn.XLOOKUP(SMALL('Raw Data'!K442:N442, 4), K447:Q447, K447:Q447, 0)&gt;0, SMALL('Raw Data'!K442:N442, 4), 0), 0)</f>
        <v/>
      </c>
      <c r="BF447" s="2">
        <f>IF($A447, 1, 0)</f>
        <v/>
      </c>
      <c r="BG447">
        <f>IF(AND('Raw Data'!I442&lt;'Raw Data'!J442, 'Raw Data'!D442&gt;'Raw Data'!E442), 'Raw Data'!I442, IF(AND('Raw Data'!J442&lt;'Raw Data'!I442, 'Raw Data'!E442&gt;'Raw Data'!D442), 'Raw Data'!J442, 0))</f>
        <v/>
      </c>
      <c r="BH447">
        <f>IF(OR(AND('Raw Data'!I442&lt;'Raw Data'!J442, 'Raw Data'!I442&gt;BH$1), AND('Raw Data'!J442&lt;'Raw Data'!I442, 'Raw Data'!J442&gt;BH$1)), 1, 0)</f>
        <v/>
      </c>
      <c r="BI447">
        <f>IF(AND(BH447, ABS('Raw Data'!D442-'Raw Data'!E442)&lt;4), 'Raw Data'!Z442, 0)</f>
        <v/>
      </c>
      <c r="BJ447">
        <f>IF('Raw Data'!F442&gt;Analysis!BJ$1, 1, 0)</f>
        <v/>
      </c>
      <c r="BK447">
        <f>IF(BJ447, AQ447, 0)</f>
        <v/>
      </c>
      <c r="BL447">
        <f>IF(AND('Raw Data'!F442&lt;Analysis!BL$1, ISBLANK('Raw Data'!F442)=FALSE), 1, 0)</f>
        <v/>
      </c>
      <c r="BM447">
        <f>IF(BL447, AS447, 0)</f>
        <v/>
      </c>
      <c r="BN447">
        <f>IF(AND('Raw Data'!F442&lt;Analysis!BN$1, ISBLANK('Raw Data'!F442)=FALSE), 1, 0)</f>
        <v/>
      </c>
      <c r="BO447">
        <f>IF(BN447, AI447, 0)</f>
        <v/>
      </c>
    </row>
    <row r="448">
      <c r="A448" s="2">
        <f>'Raw Data'!A443</f>
        <v/>
      </c>
      <c r="B448" s="2">
        <f>IF(A448, 1, 0)</f>
        <v/>
      </c>
      <c r="C448">
        <f>IF('Raw Data'!D443&lt;'Raw Data'!E443, 'Raw Data'!J443, 0)</f>
        <v/>
      </c>
      <c r="D448" s="2">
        <f>IF(A448, 1, 0)</f>
        <v/>
      </c>
      <c r="E448">
        <f>IF('Raw Data'!D443&gt;'Raw Data'!E443, 'Raw Data'!I443, 0)</f>
        <v/>
      </c>
      <c r="F448" s="2">
        <f>IF('Raw Data'!F443&gt;0, 1, 0)</f>
        <v/>
      </c>
      <c r="G448">
        <f>IF(SUM('Raw Data'!D443:E443)&lt;'Raw Data'!F443, 'Raw Data'!H443, 0)</f>
        <v/>
      </c>
      <c r="H448">
        <f>IF('Raw Data'!F443&gt;0, 1, 0)</f>
        <v/>
      </c>
      <c r="I448">
        <f>IF(SUM('Raw Data'!D443:E443)&gt;'Raw Data'!F443, 'Raw Data'!G443, 0)</f>
        <v/>
      </c>
      <c r="J448" s="2">
        <f>IF($A448, 1, 0)</f>
        <v/>
      </c>
      <c r="K448">
        <f>IF(AND('Raw Data'!D443&gt;'Raw Data'!E443, ABS('Raw Data'!D443-'Raw Data'!E443)&lt;14), 'Raw Data'!K443, 0)</f>
        <v/>
      </c>
      <c r="L448" s="2">
        <f>IF($A448, 1, 0)</f>
        <v/>
      </c>
      <c r="M448">
        <f>IF(AND('Raw Data'!D443&gt;'Raw Data'!E443, ABS('Raw Data'!D443-'Raw Data'!E443)&gt;13), 'Raw Data'!L443, 0)</f>
        <v/>
      </c>
      <c r="N448" s="2">
        <f>IF($A448, 1, 0)</f>
        <v/>
      </c>
      <c r="O448">
        <f>IF(AND('Raw Data'!E443&gt;'Raw Data'!D443, ABS('Raw Data'!E443-'Raw Data'!D443)&lt;14), 'Raw Data'!M443, 0)</f>
        <v/>
      </c>
      <c r="P448" s="2">
        <f>IF($A448, 1, 0)</f>
        <v/>
      </c>
      <c r="Q448">
        <f>IF(AND('Raw Data'!E443&gt;'Raw Data'!D443, ABS('Raw Data'!E443-'Raw Data'!D443)&gt;13), 'Raw Data'!N443, 0)</f>
        <v/>
      </c>
      <c r="R448" s="2">
        <f>IF($A448, 1, 0)</f>
        <v/>
      </c>
      <c r="S448">
        <f>IF(AND('Raw Data'!D443&gt;'Raw Data'!E443, ABS('Raw Data'!E443-'Raw Data'!D443)&gt;7), 'Raw Data'!V443, 0)</f>
        <v/>
      </c>
      <c r="T448" s="2">
        <f>IF($A448, 1, 0)</f>
        <v/>
      </c>
      <c r="U448">
        <f>IF(ABS('Raw Data'!D443-'Raw Data'!E443)&lt;8, 'Raw Data'!W443, 0)</f>
        <v/>
      </c>
      <c r="V448" s="2">
        <f>IF($A448, 1, 0)</f>
        <v/>
      </c>
      <c r="W448">
        <f>IF(AND('Raw Data'!E443&gt;'Raw Data'!D443, ABS('Raw Data'!E443-'Raw Data'!D443)&gt;7), 'Raw Data'!X443, 0)</f>
        <v/>
      </c>
      <c r="X448" s="2">
        <f>IF($A448, 1, 0)</f>
        <v/>
      </c>
      <c r="Y448">
        <f>IF(AND('Raw Data'!D443&gt;'Raw Data'!E443, ABS('Raw Data'!E443-'Raw Data'!D443)&gt;3), 'Raw Data'!Y443, 0)</f>
        <v/>
      </c>
      <c r="Z448" s="2">
        <f>IF($A448, 1, 0)</f>
        <v/>
      </c>
      <c r="AA448">
        <f>IF(ABS('Raw Data'!D443-'Raw Data'!E443)&lt;4, 'Raw Data'!Z443, 0)</f>
        <v/>
      </c>
      <c r="AB448" s="2">
        <f>IF($A448, 1, 0)</f>
        <v/>
      </c>
      <c r="AC448">
        <f>IF(AND('Raw Data'!E443&gt;'Raw Data'!D443, ABS('Raw Data'!E443-'Raw Data'!D443)&gt;7), 'Raw Data'!AA443, 0)</f>
        <v/>
      </c>
      <c r="AD448" s="2">
        <f>IF($A448, 1, 0)</f>
        <v/>
      </c>
      <c r="AE448">
        <f>IF(AND('Raw Data'!D443&gt;9, 'Raw Data'!E443&gt;9), 'Raw Data'!AL443, 0)</f>
        <v/>
      </c>
      <c r="AF448" s="2">
        <f>IF($A448, 1, 0)</f>
        <v/>
      </c>
      <c r="AG448">
        <f>IF(AE448=0, 'Raw Data'!AM443, 0)</f>
        <v/>
      </c>
      <c r="AH448" s="2">
        <f>IF($A448, 1, 0)</f>
        <v/>
      </c>
      <c r="AI448">
        <f>IF(AND('Raw Data'!$D443&gt;14, 'Raw Data'!$E443&gt;14), 'Raw Data'!AN443, 0)</f>
        <v/>
      </c>
      <c r="AJ448" s="2">
        <f>IF($A448, 1, 0)</f>
        <v/>
      </c>
      <c r="AK448">
        <f>IF(AI448=0, 'Raw Data'!AO443, 0)</f>
        <v/>
      </c>
      <c r="AL448" s="2">
        <f>IF($A448, 1, 0)</f>
        <v/>
      </c>
      <c r="AM448">
        <f>IF(AND('Raw Data'!$D443&gt;19, 'Raw Data'!$E443&gt;19), 'Raw Data'!AP443, 0)</f>
        <v/>
      </c>
      <c r="AN448" s="2">
        <f>IF($A448, 1, 0)</f>
        <v/>
      </c>
      <c r="AO448">
        <f>IF(AM448=0, 'Raw Data'!AQ443, 0)</f>
        <v/>
      </c>
      <c r="AP448" s="2">
        <f>IF($A448, 1, 0)</f>
        <v/>
      </c>
      <c r="AQ448">
        <f>IF(AND('Raw Data'!$D443&gt;24, 'Raw Data'!$E443&gt;24), 'Raw Data'!AR443, 0)</f>
        <v/>
      </c>
      <c r="AR448" s="2">
        <f>IF($A448, 1, 0)</f>
        <v/>
      </c>
      <c r="AS448">
        <f>IF(AQ448=0, 'Raw Data'!AS443, 0)</f>
        <v/>
      </c>
      <c r="AT448" s="2">
        <f>IF($A448, 1, 0)</f>
        <v/>
      </c>
      <c r="AU448">
        <f>IF(AND('Raw Data'!$D443&gt;29, 'Raw Data'!$E443&gt;29), 'Raw Data'!AT443, 0)</f>
        <v/>
      </c>
      <c r="AV448" s="2">
        <f>IF($A448, 1, 0)</f>
        <v/>
      </c>
      <c r="AW448">
        <f>IF(AU448=0, 'Raw Data'!AU443, 0)</f>
        <v/>
      </c>
      <c r="AX448" s="2">
        <f>IF($A448, 1, 0)</f>
        <v/>
      </c>
      <c r="AY448">
        <f>IF(ISNUMBER('Raw Data'!D443), IF(_xlfn.XLOOKUP(SMALL('Raw Data'!K443:N443, 1), K448:Q448, K448:Q448, 0)&gt;0, SMALL('Raw Data'!K443:N443, 1), 0), 0)</f>
        <v/>
      </c>
      <c r="AZ448" s="2">
        <f>IF($A448, 1, 0)</f>
        <v/>
      </c>
      <c r="BA448">
        <f>IF(ISNUMBER('Raw Data'!D443), IF(_xlfn.XLOOKUP(SMALL('Raw Data'!K443:N443, 2), K448:Q448, K448:Q448, 0)&gt;0, SMALL('Raw Data'!K443:N443, 2), 0), 0)</f>
        <v/>
      </c>
      <c r="BB448" s="2">
        <f>IF($A448, 1, 0)</f>
        <v/>
      </c>
      <c r="BC448">
        <f>IF(ISNUMBER('Raw Data'!D443), IF(_xlfn.XLOOKUP(SMALL('Raw Data'!K443:N443, 3), K448:Q448, K448:Q448, 0)&gt;0, SMALL('Raw Data'!K443:N443, 3), 0), 0)</f>
        <v/>
      </c>
      <c r="BD448" s="2">
        <f>IF($A448, 1, 0)</f>
        <v/>
      </c>
      <c r="BE448">
        <f>IF(ISNUMBER('Raw Data'!D443), IF(_xlfn.XLOOKUP(SMALL('Raw Data'!K443:N443, 4), K448:Q448, K448:Q448, 0)&gt;0, SMALL('Raw Data'!K443:N443, 4), 0), 0)</f>
        <v/>
      </c>
      <c r="BF448" s="2">
        <f>IF($A448, 1, 0)</f>
        <v/>
      </c>
      <c r="BG448">
        <f>IF(AND('Raw Data'!I443&lt;'Raw Data'!J443, 'Raw Data'!D443&gt;'Raw Data'!E443), 'Raw Data'!I443, IF(AND('Raw Data'!J443&lt;'Raw Data'!I443, 'Raw Data'!E443&gt;'Raw Data'!D443), 'Raw Data'!J443, 0))</f>
        <v/>
      </c>
      <c r="BH448">
        <f>IF(OR(AND('Raw Data'!I443&lt;'Raw Data'!J443, 'Raw Data'!I443&gt;BH$1), AND('Raw Data'!J443&lt;'Raw Data'!I443, 'Raw Data'!J443&gt;BH$1)), 1, 0)</f>
        <v/>
      </c>
      <c r="BI448">
        <f>IF(AND(BH448, ABS('Raw Data'!D443-'Raw Data'!E443)&lt;4), 'Raw Data'!Z443, 0)</f>
        <v/>
      </c>
      <c r="BJ448">
        <f>IF('Raw Data'!F443&gt;Analysis!BJ$1, 1, 0)</f>
        <v/>
      </c>
      <c r="BK448">
        <f>IF(BJ448, AQ448, 0)</f>
        <v/>
      </c>
      <c r="BL448">
        <f>IF(AND('Raw Data'!F443&lt;Analysis!BL$1, ISBLANK('Raw Data'!F443)=FALSE), 1, 0)</f>
        <v/>
      </c>
      <c r="BM448">
        <f>IF(BL448, AS448, 0)</f>
        <v/>
      </c>
      <c r="BN448">
        <f>IF(AND('Raw Data'!F443&lt;Analysis!BN$1, ISBLANK('Raw Data'!F443)=FALSE), 1, 0)</f>
        <v/>
      </c>
      <c r="BO448">
        <f>IF(BN448, AI448, 0)</f>
        <v/>
      </c>
    </row>
    <row r="449">
      <c r="A449" s="2">
        <f>'Raw Data'!A444</f>
        <v/>
      </c>
      <c r="B449" s="2">
        <f>IF(A449, 1, 0)</f>
        <v/>
      </c>
      <c r="C449">
        <f>IF('Raw Data'!D444&lt;'Raw Data'!E444, 'Raw Data'!J444, 0)</f>
        <v/>
      </c>
      <c r="D449" s="2">
        <f>IF(A449, 1, 0)</f>
        <v/>
      </c>
      <c r="E449">
        <f>IF('Raw Data'!D444&gt;'Raw Data'!E444, 'Raw Data'!I444, 0)</f>
        <v/>
      </c>
      <c r="F449" s="2">
        <f>IF('Raw Data'!F444&gt;0, 1, 0)</f>
        <v/>
      </c>
      <c r="G449">
        <f>IF(SUM('Raw Data'!D444:E444)&lt;'Raw Data'!F444, 'Raw Data'!H444, 0)</f>
        <v/>
      </c>
      <c r="H449">
        <f>IF('Raw Data'!F444&gt;0, 1, 0)</f>
        <v/>
      </c>
      <c r="I449">
        <f>IF(SUM('Raw Data'!D444:E444)&gt;'Raw Data'!F444, 'Raw Data'!G444, 0)</f>
        <v/>
      </c>
      <c r="J449" s="2">
        <f>IF($A449, 1, 0)</f>
        <v/>
      </c>
      <c r="K449">
        <f>IF(AND('Raw Data'!D444&gt;'Raw Data'!E444, ABS('Raw Data'!D444-'Raw Data'!E444)&lt;14), 'Raw Data'!K444, 0)</f>
        <v/>
      </c>
      <c r="L449" s="2">
        <f>IF($A449, 1, 0)</f>
        <v/>
      </c>
      <c r="M449">
        <f>IF(AND('Raw Data'!D444&gt;'Raw Data'!E444, ABS('Raw Data'!D444-'Raw Data'!E444)&gt;13), 'Raw Data'!L444, 0)</f>
        <v/>
      </c>
      <c r="N449" s="2">
        <f>IF($A449, 1, 0)</f>
        <v/>
      </c>
      <c r="O449">
        <f>IF(AND('Raw Data'!E444&gt;'Raw Data'!D444, ABS('Raw Data'!E444-'Raw Data'!D444)&lt;14), 'Raw Data'!M444, 0)</f>
        <v/>
      </c>
      <c r="P449" s="2">
        <f>IF($A449, 1, 0)</f>
        <v/>
      </c>
      <c r="Q449">
        <f>IF(AND('Raw Data'!E444&gt;'Raw Data'!D444, ABS('Raw Data'!E444-'Raw Data'!D444)&gt;13), 'Raw Data'!N444, 0)</f>
        <v/>
      </c>
      <c r="R449" s="2">
        <f>IF($A449, 1, 0)</f>
        <v/>
      </c>
      <c r="S449">
        <f>IF(AND('Raw Data'!D444&gt;'Raw Data'!E444, ABS('Raw Data'!E444-'Raw Data'!D444)&gt;7), 'Raw Data'!V444, 0)</f>
        <v/>
      </c>
      <c r="T449" s="2">
        <f>IF($A449, 1, 0)</f>
        <v/>
      </c>
      <c r="U449">
        <f>IF(ABS('Raw Data'!D444-'Raw Data'!E444)&lt;8, 'Raw Data'!W444, 0)</f>
        <v/>
      </c>
      <c r="V449" s="2">
        <f>IF($A449, 1, 0)</f>
        <v/>
      </c>
      <c r="W449">
        <f>IF(AND('Raw Data'!E444&gt;'Raw Data'!D444, ABS('Raw Data'!E444-'Raw Data'!D444)&gt;7), 'Raw Data'!X444, 0)</f>
        <v/>
      </c>
      <c r="X449" s="2">
        <f>IF($A449, 1, 0)</f>
        <v/>
      </c>
      <c r="Y449">
        <f>IF(AND('Raw Data'!D444&gt;'Raw Data'!E444, ABS('Raw Data'!E444-'Raw Data'!D444)&gt;3), 'Raw Data'!Y444, 0)</f>
        <v/>
      </c>
      <c r="Z449" s="2">
        <f>IF($A449, 1, 0)</f>
        <v/>
      </c>
      <c r="AA449">
        <f>IF(ABS('Raw Data'!D444-'Raw Data'!E444)&lt;4, 'Raw Data'!Z444, 0)</f>
        <v/>
      </c>
      <c r="AB449" s="2">
        <f>IF($A449, 1, 0)</f>
        <v/>
      </c>
      <c r="AC449">
        <f>IF(AND('Raw Data'!E444&gt;'Raw Data'!D444, ABS('Raw Data'!E444-'Raw Data'!D444)&gt;7), 'Raw Data'!AA444, 0)</f>
        <v/>
      </c>
      <c r="AD449" s="2">
        <f>IF($A449, 1, 0)</f>
        <v/>
      </c>
      <c r="AE449">
        <f>IF(AND('Raw Data'!D444&gt;9, 'Raw Data'!E444&gt;9), 'Raw Data'!AL444, 0)</f>
        <v/>
      </c>
      <c r="AF449" s="2">
        <f>IF($A449, 1, 0)</f>
        <v/>
      </c>
      <c r="AG449">
        <f>IF(AE449=0, 'Raw Data'!AM444, 0)</f>
        <v/>
      </c>
      <c r="AH449" s="2">
        <f>IF($A449, 1, 0)</f>
        <v/>
      </c>
      <c r="AI449">
        <f>IF(AND('Raw Data'!$D444&gt;14, 'Raw Data'!$E444&gt;14), 'Raw Data'!AN444, 0)</f>
        <v/>
      </c>
      <c r="AJ449" s="2">
        <f>IF($A449, 1, 0)</f>
        <v/>
      </c>
      <c r="AK449">
        <f>IF(AI449=0, 'Raw Data'!AO444, 0)</f>
        <v/>
      </c>
      <c r="AL449" s="2">
        <f>IF($A449, 1, 0)</f>
        <v/>
      </c>
      <c r="AM449">
        <f>IF(AND('Raw Data'!$D444&gt;19, 'Raw Data'!$E444&gt;19), 'Raw Data'!AP444, 0)</f>
        <v/>
      </c>
      <c r="AN449" s="2">
        <f>IF($A449, 1, 0)</f>
        <v/>
      </c>
      <c r="AO449">
        <f>IF(AM449=0, 'Raw Data'!AQ444, 0)</f>
        <v/>
      </c>
      <c r="AP449" s="2">
        <f>IF($A449, 1, 0)</f>
        <v/>
      </c>
      <c r="AQ449">
        <f>IF(AND('Raw Data'!$D444&gt;24, 'Raw Data'!$E444&gt;24), 'Raw Data'!AR444, 0)</f>
        <v/>
      </c>
      <c r="AR449" s="2">
        <f>IF($A449, 1, 0)</f>
        <v/>
      </c>
      <c r="AS449">
        <f>IF(AQ449=0, 'Raw Data'!AS444, 0)</f>
        <v/>
      </c>
      <c r="AT449" s="2">
        <f>IF($A449, 1, 0)</f>
        <v/>
      </c>
      <c r="AU449">
        <f>IF(AND('Raw Data'!$D444&gt;29, 'Raw Data'!$E444&gt;29), 'Raw Data'!AT444, 0)</f>
        <v/>
      </c>
      <c r="AV449" s="2">
        <f>IF($A449, 1, 0)</f>
        <v/>
      </c>
      <c r="AW449">
        <f>IF(AU449=0, 'Raw Data'!AU444, 0)</f>
        <v/>
      </c>
      <c r="AX449" s="2">
        <f>IF($A449, 1, 0)</f>
        <v/>
      </c>
      <c r="AY449">
        <f>IF(ISNUMBER('Raw Data'!D444), IF(_xlfn.XLOOKUP(SMALL('Raw Data'!K444:N444, 1), K449:Q449, K449:Q449, 0)&gt;0, SMALL('Raw Data'!K444:N444, 1), 0), 0)</f>
        <v/>
      </c>
      <c r="AZ449" s="2">
        <f>IF($A449, 1, 0)</f>
        <v/>
      </c>
      <c r="BA449">
        <f>IF(ISNUMBER('Raw Data'!D444), IF(_xlfn.XLOOKUP(SMALL('Raw Data'!K444:N444, 2), K449:Q449, K449:Q449, 0)&gt;0, SMALL('Raw Data'!K444:N444, 2), 0), 0)</f>
        <v/>
      </c>
      <c r="BB449" s="2">
        <f>IF($A449, 1, 0)</f>
        <v/>
      </c>
      <c r="BC449">
        <f>IF(ISNUMBER('Raw Data'!D444), IF(_xlfn.XLOOKUP(SMALL('Raw Data'!K444:N444, 3), K449:Q449, K449:Q449, 0)&gt;0, SMALL('Raw Data'!K444:N444, 3), 0), 0)</f>
        <v/>
      </c>
      <c r="BD449" s="2">
        <f>IF($A449, 1, 0)</f>
        <v/>
      </c>
      <c r="BE449">
        <f>IF(ISNUMBER('Raw Data'!D444), IF(_xlfn.XLOOKUP(SMALL('Raw Data'!K444:N444, 4), K449:Q449, K449:Q449, 0)&gt;0, SMALL('Raw Data'!K444:N444, 4), 0), 0)</f>
        <v/>
      </c>
      <c r="BF449" s="2">
        <f>IF($A449, 1, 0)</f>
        <v/>
      </c>
      <c r="BG449">
        <f>IF(AND('Raw Data'!I444&lt;'Raw Data'!J444, 'Raw Data'!D444&gt;'Raw Data'!E444), 'Raw Data'!I444, IF(AND('Raw Data'!J444&lt;'Raw Data'!I444, 'Raw Data'!E444&gt;'Raw Data'!D444), 'Raw Data'!J444, 0))</f>
        <v/>
      </c>
      <c r="BH449">
        <f>IF(OR(AND('Raw Data'!I444&lt;'Raw Data'!J444, 'Raw Data'!I444&gt;BH$1), AND('Raw Data'!J444&lt;'Raw Data'!I444, 'Raw Data'!J444&gt;BH$1)), 1, 0)</f>
        <v/>
      </c>
      <c r="BI449">
        <f>IF(AND(BH449, ABS('Raw Data'!D444-'Raw Data'!E444)&lt;4), 'Raw Data'!Z444, 0)</f>
        <v/>
      </c>
      <c r="BJ449">
        <f>IF('Raw Data'!F444&gt;Analysis!BJ$1, 1, 0)</f>
        <v/>
      </c>
      <c r="BK449">
        <f>IF(BJ449, AQ449, 0)</f>
        <v/>
      </c>
      <c r="BL449">
        <f>IF(AND('Raw Data'!F444&lt;Analysis!BL$1, ISBLANK('Raw Data'!F444)=FALSE), 1, 0)</f>
        <v/>
      </c>
      <c r="BM449">
        <f>IF(BL449, AS449, 0)</f>
        <v/>
      </c>
      <c r="BN449">
        <f>IF(AND('Raw Data'!F444&lt;Analysis!BN$1, ISBLANK('Raw Data'!F444)=FALSE), 1, 0)</f>
        <v/>
      </c>
      <c r="BO449">
        <f>IF(BN449, AI449, 0)</f>
        <v/>
      </c>
    </row>
    <row r="450">
      <c r="A450" s="2">
        <f>'Raw Data'!A445</f>
        <v/>
      </c>
      <c r="B450" s="2">
        <f>IF(A450, 1, 0)</f>
        <v/>
      </c>
      <c r="C450">
        <f>IF('Raw Data'!D445&lt;'Raw Data'!E445, 'Raw Data'!J445, 0)</f>
        <v/>
      </c>
      <c r="D450" s="2">
        <f>IF(A450, 1, 0)</f>
        <v/>
      </c>
      <c r="E450">
        <f>IF('Raw Data'!D445&gt;'Raw Data'!E445, 'Raw Data'!I445, 0)</f>
        <v/>
      </c>
      <c r="F450" s="2">
        <f>IF('Raw Data'!F445&gt;0, 1, 0)</f>
        <v/>
      </c>
      <c r="G450">
        <f>IF(SUM('Raw Data'!D445:E445)&lt;'Raw Data'!F445, 'Raw Data'!H445, 0)</f>
        <v/>
      </c>
      <c r="H450">
        <f>IF('Raw Data'!F445&gt;0, 1, 0)</f>
        <v/>
      </c>
      <c r="I450">
        <f>IF(SUM('Raw Data'!D445:E445)&gt;'Raw Data'!F445, 'Raw Data'!G445, 0)</f>
        <v/>
      </c>
      <c r="J450" s="2">
        <f>IF($A450, 1, 0)</f>
        <v/>
      </c>
      <c r="K450">
        <f>IF(AND('Raw Data'!D445&gt;'Raw Data'!E445, ABS('Raw Data'!D445-'Raw Data'!E445)&lt;14), 'Raw Data'!K445, 0)</f>
        <v/>
      </c>
      <c r="L450" s="2">
        <f>IF($A450, 1, 0)</f>
        <v/>
      </c>
      <c r="M450">
        <f>IF(AND('Raw Data'!D445&gt;'Raw Data'!E445, ABS('Raw Data'!D445-'Raw Data'!E445)&gt;13), 'Raw Data'!L445, 0)</f>
        <v/>
      </c>
      <c r="N450" s="2">
        <f>IF($A450, 1, 0)</f>
        <v/>
      </c>
      <c r="O450">
        <f>IF(AND('Raw Data'!E445&gt;'Raw Data'!D445, ABS('Raw Data'!E445-'Raw Data'!D445)&lt;14), 'Raw Data'!M445, 0)</f>
        <v/>
      </c>
      <c r="P450" s="2">
        <f>IF($A450, 1, 0)</f>
        <v/>
      </c>
      <c r="Q450">
        <f>IF(AND('Raw Data'!E445&gt;'Raw Data'!D445, ABS('Raw Data'!E445-'Raw Data'!D445)&gt;13), 'Raw Data'!N445, 0)</f>
        <v/>
      </c>
      <c r="R450" s="2">
        <f>IF($A450, 1, 0)</f>
        <v/>
      </c>
      <c r="S450">
        <f>IF(AND('Raw Data'!D445&gt;'Raw Data'!E445, ABS('Raw Data'!E445-'Raw Data'!D445)&gt;7), 'Raw Data'!V445, 0)</f>
        <v/>
      </c>
      <c r="T450" s="2">
        <f>IF($A450, 1, 0)</f>
        <v/>
      </c>
      <c r="U450">
        <f>IF(ABS('Raw Data'!D445-'Raw Data'!E445)&lt;8, 'Raw Data'!W445, 0)</f>
        <v/>
      </c>
      <c r="V450" s="2">
        <f>IF($A450, 1, 0)</f>
        <v/>
      </c>
      <c r="W450">
        <f>IF(AND('Raw Data'!E445&gt;'Raw Data'!D445, ABS('Raw Data'!E445-'Raw Data'!D445)&gt;7), 'Raw Data'!X445, 0)</f>
        <v/>
      </c>
      <c r="X450" s="2">
        <f>IF($A450, 1, 0)</f>
        <v/>
      </c>
      <c r="Y450">
        <f>IF(AND('Raw Data'!D445&gt;'Raw Data'!E445, ABS('Raw Data'!E445-'Raw Data'!D445)&gt;3), 'Raw Data'!Y445, 0)</f>
        <v/>
      </c>
      <c r="Z450" s="2">
        <f>IF($A450, 1, 0)</f>
        <v/>
      </c>
      <c r="AA450">
        <f>IF(ABS('Raw Data'!D445-'Raw Data'!E445)&lt;4, 'Raw Data'!Z445, 0)</f>
        <v/>
      </c>
      <c r="AB450" s="2">
        <f>IF($A450, 1, 0)</f>
        <v/>
      </c>
      <c r="AC450">
        <f>IF(AND('Raw Data'!E445&gt;'Raw Data'!D445, ABS('Raw Data'!E445-'Raw Data'!D445)&gt;7), 'Raw Data'!AA445, 0)</f>
        <v/>
      </c>
      <c r="AD450" s="2">
        <f>IF($A450, 1, 0)</f>
        <v/>
      </c>
      <c r="AE450">
        <f>IF(AND('Raw Data'!D445&gt;9, 'Raw Data'!E445&gt;9), 'Raw Data'!AL445, 0)</f>
        <v/>
      </c>
      <c r="AF450" s="2">
        <f>IF($A450, 1, 0)</f>
        <v/>
      </c>
      <c r="AG450">
        <f>IF(AE450=0, 'Raw Data'!AM445, 0)</f>
        <v/>
      </c>
      <c r="AH450" s="2">
        <f>IF($A450, 1, 0)</f>
        <v/>
      </c>
      <c r="AI450">
        <f>IF(AND('Raw Data'!$D445&gt;14, 'Raw Data'!$E445&gt;14), 'Raw Data'!AN445, 0)</f>
        <v/>
      </c>
      <c r="AJ450" s="2">
        <f>IF($A450, 1, 0)</f>
        <v/>
      </c>
      <c r="AK450">
        <f>IF(AI450=0, 'Raw Data'!AO445, 0)</f>
        <v/>
      </c>
      <c r="AL450" s="2">
        <f>IF($A450, 1, 0)</f>
        <v/>
      </c>
      <c r="AM450">
        <f>IF(AND('Raw Data'!$D445&gt;19, 'Raw Data'!$E445&gt;19), 'Raw Data'!AP445, 0)</f>
        <v/>
      </c>
      <c r="AN450" s="2">
        <f>IF($A450, 1, 0)</f>
        <v/>
      </c>
      <c r="AO450">
        <f>IF(AM450=0, 'Raw Data'!AQ445, 0)</f>
        <v/>
      </c>
      <c r="AP450" s="2">
        <f>IF($A450, 1, 0)</f>
        <v/>
      </c>
      <c r="AQ450">
        <f>IF(AND('Raw Data'!$D445&gt;24, 'Raw Data'!$E445&gt;24), 'Raw Data'!AR445, 0)</f>
        <v/>
      </c>
      <c r="AR450" s="2">
        <f>IF($A450, 1, 0)</f>
        <v/>
      </c>
      <c r="AS450">
        <f>IF(AQ450=0, 'Raw Data'!AS445, 0)</f>
        <v/>
      </c>
      <c r="AT450" s="2">
        <f>IF($A450, 1, 0)</f>
        <v/>
      </c>
      <c r="AU450">
        <f>IF(AND('Raw Data'!$D445&gt;29, 'Raw Data'!$E445&gt;29), 'Raw Data'!AT445, 0)</f>
        <v/>
      </c>
      <c r="AV450" s="2">
        <f>IF($A450, 1, 0)</f>
        <v/>
      </c>
      <c r="AW450">
        <f>IF(AU450=0, 'Raw Data'!AU445, 0)</f>
        <v/>
      </c>
      <c r="AX450" s="2">
        <f>IF($A450, 1, 0)</f>
        <v/>
      </c>
      <c r="AY450">
        <f>IF(ISNUMBER('Raw Data'!D445), IF(_xlfn.XLOOKUP(SMALL('Raw Data'!K445:N445, 1), K450:Q450, K450:Q450, 0)&gt;0, SMALL('Raw Data'!K445:N445, 1), 0), 0)</f>
        <v/>
      </c>
      <c r="AZ450" s="2">
        <f>IF($A450, 1, 0)</f>
        <v/>
      </c>
      <c r="BA450">
        <f>IF(ISNUMBER('Raw Data'!D445), IF(_xlfn.XLOOKUP(SMALL('Raw Data'!K445:N445, 2), K450:Q450, K450:Q450, 0)&gt;0, SMALL('Raw Data'!K445:N445, 2), 0), 0)</f>
        <v/>
      </c>
      <c r="BB450" s="2">
        <f>IF($A450, 1, 0)</f>
        <v/>
      </c>
      <c r="BC450">
        <f>IF(ISNUMBER('Raw Data'!D445), IF(_xlfn.XLOOKUP(SMALL('Raw Data'!K445:N445, 3), K450:Q450, K450:Q450, 0)&gt;0, SMALL('Raw Data'!K445:N445, 3), 0), 0)</f>
        <v/>
      </c>
      <c r="BD450" s="2">
        <f>IF($A450, 1, 0)</f>
        <v/>
      </c>
      <c r="BE450">
        <f>IF(ISNUMBER('Raw Data'!D445), IF(_xlfn.XLOOKUP(SMALL('Raw Data'!K445:N445, 4), K450:Q450, K450:Q450, 0)&gt;0, SMALL('Raw Data'!K445:N445, 4), 0), 0)</f>
        <v/>
      </c>
      <c r="BF450" s="2">
        <f>IF($A450, 1, 0)</f>
        <v/>
      </c>
      <c r="BG450">
        <f>IF(AND('Raw Data'!I445&lt;'Raw Data'!J445, 'Raw Data'!D445&gt;'Raw Data'!E445), 'Raw Data'!I445, IF(AND('Raw Data'!J445&lt;'Raw Data'!I445, 'Raw Data'!E445&gt;'Raw Data'!D445), 'Raw Data'!J445, 0))</f>
        <v/>
      </c>
      <c r="BH450">
        <f>IF(OR(AND('Raw Data'!I445&lt;'Raw Data'!J445, 'Raw Data'!I445&gt;BH$1), AND('Raw Data'!J445&lt;'Raw Data'!I445, 'Raw Data'!J445&gt;BH$1)), 1, 0)</f>
        <v/>
      </c>
      <c r="BI450">
        <f>IF(AND(BH450, ABS('Raw Data'!D445-'Raw Data'!E445)&lt;4), 'Raw Data'!Z445, 0)</f>
        <v/>
      </c>
      <c r="BJ450">
        <f>IF('Raw Data'!F445&gt;Analysis!BJ$1, 1, 0)</f>
        <v/>
      </c>
      <c r="BK450">
        <f>IF(BJ450, AQ450, 0)</f>
        <v/>
      </c>
      <c r="BL450">
        <f>IF(AND('Raw Data'!F445&lt;Analysis!BL$1, ISBLANK('Raw Data'!F445)=FALSE), 1, 0)</f>
        <v/>
      </c>
      <c r="BM450">
        <f>IF(BL450, AS450, 0)</f>
        <v/>
      </c>
      <c r="BN450">
        <f>IF(AND('Raw Data'!F445&lt;Analysis!BN$1, ISBLANK('Raw Data'!F445)=FALSE), 1, 0)</f>
        <v/>
      </c>
      <c r="BO450">
        <f>IF(BN450, AI450, 0)</f>
        <v/>
      </c>
    </row>
    <row r="451">
      <c r="A451" s="2">
        <f>'Raw Data'!A446</f>
        <v/>
      </c>
      <c r="B451" s="2">
        <f>IF(A451, 1, 0)</f>
        <v/>
      </c>
      <c r="C451">
        <f>IF('Raw Data'!D446&lt;'Raw Data'!E446, 'Raw Data'!J446, 0)</f>
        <v/>
      </c>
      <c r="D451" s="2">
        <f>IF(A451, 1, 0)</f>
        <v/>
      </c>
      <c r="E451">
        <f>IF('Raw Data'!D446&gt;'Raw Data'!E446, 'Raw Data'!I446, 0)</f>
        <v/>
      </c>
      <c r="F451" s="2">
        <f>IF('Raw Data'!F446&gt;0, 1, 0)</f>
        <v/>
      </c>
      <c r="G451">
        <f>IF(SUM('Raw Data'!D446:E446)&lt;'Raw Data'!F446, 'Raw Data'!H446, 0)</f>
        <v/>
      </c>
      <c r="H451">
        <f>IF('Raw Data'!F446&gt;0, 1, 0)</f>
        <v/>
      </c>
      <c r="I451">
        <f>IF(SUM('Raw Data'!D446:E446)&gt;'Raw Data'!F446, 'Raw Data'!G446, 0)</f>
        <v/>
      </c>
      <c r="J451" s="2">
        <f>IF($A451, 1, 0)</f>
        <v/>
      </c>
      <c r="K451">
        <f>IF(AND('Raw Data'!D446&gt;'Raw Data'!E446, ABS('Raw Data'!D446-'Raw Data'!E446)&lt;14), 'Raw Data'!K446, 0)</f>
        <v/>
      </c>
      <c r="L451" s="2">
        <f>IF($A451, 1, 0)</f>
        <v/>
      </c>
      <c r="M451">
        <f>IF(AND('Raw Data'!D446&gt;'Raw Data'!E446, ABS('Raw Data'!D446-'Raw Data'!E446)&gt;13), 'Raw Data'!L446, 0)</f>
        <v/>
      </c>
      <c r="N451" s="2">
        <f>IF($A451, 1, 0)</f>
        <v/>
      </c>
      <c r="O451">
        <f>IF(AND('Raw Data'!E446&gt;'Raw Data'!D446, ABS('Raw Data'!E446-'Raw Data'!D446)&lt;14), 'Raw Data'!M446, 0)</f>
        <v/>
      </c>
      <c r="P451" s="2">
        <f>IF($A451, 1, 0)</f>
        <v/>
      </c>
      <c r="Q451">
        <f>IF(AND('Raw Data'!E446&gt;'Raw Data'!D446, ABS('Raw Data'!E446-'Raw Data'!D446)&gt;13), 'Raw Data'!N446, 0)</f>
        <v/>
      </c>
      <c r="R451" s="2">
        <f>IF($A451, 1, 0)</f>
        <v/>
      </c>
      <c r="S451">
        <f>IF(AND('Raw Data'!D446&gt;'Raw Data'!E446, ABS('Raw Data'!E446-'Raw Data'!D446)&gt;7), 'Raw Data'!V446, 0)</f>
        <v/>
      </c>
      <c r="T451" s="2">
        <f>IF($A451, 1, 0)</f>
        <v/>
      </c>
      <c r="U451">
        <f>IF(ABS('Raw Data'!D446-'Raw Data'!E446)&lt;8, 'Raw Data'!W446, 0)</f>
        <v/>
      </c>
      <c r="V451" s="2">
        <f>IF($A451, 1, 0)</f>
        <v/>
      </c>
      <c r="W451">
        <f>IF(AND('Raw Data'!E446&gt;'Raw Data'!D446, ABS('Raw Data'!E446-'Raw Data'!D446)&gt;7), 'Raw Data'!X446, 0)</f>
        <v/>
      </c>
      <c r="X451" s="2">
        <f>IF($A451, 1, 0)</f>
        <v/>
      </c>
      <c r="Y451">
        <f>IF(AND('Raw Data'!D446&gt;'Raw Data'!E446, ABS('Raw Data'!E446-'Raw Data'!D446)&gt;3), 'Raw Data'!Y446, 0)</f>
        <v/>
      </c>
      <c r="Z451" s="2">
        <f>IF($A451, 1, 0)</f>
        <v/>
      </c>
      <c r="AA451">
        <f>IF(ABS('Raw Data'!D446-'Raw Data'!E446)&lt;4, 'Raw Data'!Z446, 0)</f>
        <v/>
      </c>
      <c r="AB451" s="2">
        <f>IF($A451, 1, 0)</f>
        <v/>
      </c>
      <c r="AC451">
        <f>IF(AND('Raw Data'!E446&gt;'Raw Data'!D446, ABS('Raw Data'!E446-'Raw Data'!D446)&gt;7), 'Raw Data'!AA446, 0)</f>
        <v/>
      </c>
      <c r="AD451" s="2">
        <f>IF($A451, 1, 0)</f>
        <v/>
      </c>
      <c r="AE451">
        <f>IF(AND('Raw Data'!D446&gt;9, 'Raw Data'!E446&gt;9), 'Raw Data'!AL446, 0)</f>
        <v/>
      </c>
      <c r="AF451" s="2">
        <f>IF($A451, 1, 0)</f>
        <v/>
      </c>
      <c r="AG451">
        <f>IF(AE451=0, 'Raw Data'!AM446, 0)</f>
        <v/>
      </c>
      <c r="AH451" s="2">
        <f>IF($A451, 1, 0)</f>
        <v/>
      </c>
      <c r="AI451">
        <f>IF(AND('Raw Data'!$D446&gt;14, 'Raw Data'!$E446&gt;14), 'Raw Data'!AN446, 0)</f>
        <v/>
      </c>
      <c r="AJ451" s="2">
        <f>IF($A451, 1, 0)</f>
        <v/>
      </c>
      <c r="AK451">
        <f>IF(AI451=0, 'Raw Data'!AO446, 0)</f>
        <v/>
      </c>
      <c r="AL451" s="2">
        <f>IF($A451, 1, 0)</f>
        <v/>
      </c>
      <c r="AM451">
        <f>IF(AND('Raw Data'!$D446&gt;19, 'Raw Data'!$E446&gt;19), 'Raw Data'!AP446, 0)</f>
        <v/>
      </c>
      <c r="AN451" s="2">
        <f>IF($A451, 1, 0)</f>
        <v/>
      </c>
      <c r="AO451">
        <f>IF(AM451=0, 'Raw Data'!AQ446, 0)</f>
        <v/>
      </c>
      <c r="AP451" s="2">
        <f>IF($A451, 1, 0)</f>
        <v/>
      </c>
      <c r="AQ451">
        <f>IF(AND('Raw Data'!$D446&gt;24, 'Raw Data'!$E446&gt;24), 'Raw Data'!AR446, 0)</f>
        <v/>
      </c>
      <c r="AR451" s="2">
        <f>IF($A451, 1, 0)</f>
        <v/>
      </c>
      <c r="AS451">
        <f>IF(AQ451=0, 'Raw Data'!AS446, 0)</f>
        <v/>
      </c>
      <c r="AT451" s="2">
        <f>IF($A451, 1, 0)</f>
        <v/>
      </c>
      <c r="AU451">
        <f>IF(AND('Raw Data'!$D446&gt;29, 'Raw Data'!$E446&gt;29), 'Raw Data'!AT446, 0)</f>
        <v/>
      </c>
      <c r="AV451" s="2">
        <f>IF($A451, 1, 0)</f>
        <v/>
      </c>
      <c r="AW451">
        <f>IF(AU451=0, 'Raw Data'!AU446, 0)</f>
        <v/>
      </c>
      <c r="AX451" s="2">
        <f>IF($A451, 1, 0)</f>
        <v/>
      </c>
      <c r="AY451">
        <f>IF(ISNUMBER('Raw Data'!D446), IF(_xlfn.XLOOKUP(SMALL('Raw Data'!K446:N446, 1), K451:Q451, K451:Q451, 0)&gt;0, SMALL('Raw Data'!K446:N446, 1), 0), 0)</f>
        <v/>
      </c>
      <c r="AZ451" s="2">
        <f>IF($A451, 1, 0)</f>
        <v/>
      </c>
      <c r="BA451">
        <f>IF(ISNUMBER('Raw Data'!D446), IF(_xlfn.XLOOKUP(SMALL('Raw Data'!K446:N446, 2), K451:Q451, K451:Q451, 0)&gt;0, SMALL('Raw Data'!K446:N446, 2), 0), 0)</f>
        <v/>
      </c>
      <c r="BB451" s="2">
        <f>IF($A451, 1, 0)</f>
        <v/>
      </c>
      <c r="BC451">
        <f>IF(ISNUMBER('Raw Data'!D446), IF(_xlfn.XLOOKUP(SMALL('Raw Data'!K446:N446, 3), K451:Q451, K451:Q451, 0)&gt;0, SMALL('Raw Data'!K446:N446, 3), 0), 0)</f>
        <v/>
      </c>
      <c r="BD451" s="2">
        <f>IF($A451, 1, 0)</f>
        <v/>
      </c>
      <c r="BE451">
        <f>IF(ISNUMBER('Raw Data'!D446), IF(_xlfn.XLOOKUP(SMALL('Raw Data'!K446:N446, 4), K451:Q451, K451:Q451, 0)&gt;0, SMALL('Raw Data'!K446:N446, 4), 0), 0)</f>
        <v/>
      </c>
      <c r="BF451" s="2">
        <f>IF($A451, 1, 0)</f>
        <v/>
      </c>
      <c r="BG451">
        <f>IF(AND('Raw Data'!I446&lt;'Raw Data'!J446, 'Raw Data'!D446&gt;'Raw Data'!E446), 'Raw Data'!I446, IF(AND('Raw Data'!J446&lt;'Raw Data'!I446, 'Raw Data'!E446&gt;'Raw Data'!D446), 'Raw Data'!J446, 0))</f>
        <v/>
      </c>
      <c r="BH451">
        <f>IF(OR(AND('Raw Data'!I446&lt;'Raw Data'!J446, 'Raw Data'!I446&gt;BH$1), AND('Raw Data'!J446&lt;'Raw Data'!I446, 'Raw Data'!J446&gt;BH$1)), 1, 0)</f>
        <v/>
      </c>
      <c r="BI451">
        <f>IF(AND(BH451, ABS('Raw Data'!D446-'Raw Data'!E446)&lt;4), 'Raw Data'!Z446, 0)</f>
        <v/>
      </c>
      <c r="BJ451">
        <f>IF('Raw Data'!F446&gt;Analysis!BJ$1, 1, 0)</f>
        <v/>
      </c>
      <c r="BK451">
        <f>IF(BJ451, AQ451, 0)</f>
        <v/>
      </c>
      <c r="BL451">
        <f>IF(AND('Raw Data'!F446&lt;Analysis!BL$1, ISBLANK('Raw Data'!F446)=FALSE), 1, 0)</f>
        <v/>
      </c>
      <c r="BM451">
        <f>IF(BL451, AS451, 0)</f>
        <v/>
      </c>
      <c r="BN451">
        <f>IF(AND('Raw Data'!F446&lt;Analysis!BN$1, ISBLANK('Raw Data'!F446)=FALSE), 1, 0)</f>
        <v/>
      </c>
      <c r="BO451">
        <f>IF(BN451, AI451, 0)</f>
        <v/>
      </c>
    </row>
    <row r="452">
      <c r="A452" s="2">
        <f>'Raw Data'!A447</f>
        <v/>
      </c>
      <c r="B452" s="2">
        <f>IF(A452, 1, 0)</f>
        <v/>
      </c>
      <c r="C452">
        <f>IF('Raw Data'!D447&lt;'Raw Data'!E447, 'Raw Data'!J447, 0)</f>
        <v/>
      </c>
      <c r="D452" s="2">
        <f>IF(A452, 1, 0)</f>
        <v/>
      </c>
      <c r="E452">
        <f>IF('Raw Data'!D447&gt;'Raw Data'!E447, 'Raw Data'!I447, 0)</f>
        <v/>
      </c>
      <c r="F452" s="2">
        <f>IF('Raw Data'!F447&gt;0, 1, 0)</f>
        <v/>
      </c>
      <c r="G452">
        <f>IF(SUM('Raw Data'!D447:E447)&lt;'Raw Data'!F447, 'Raw Data'!H447, 0)</f>
        <v/>
      </c>
      <c r="H452">
        <f>IF('Raw Data'!F447&gt;0, 1, 0)</f>
        <v/>
      </c>
      <c r="I452">
        <f>IF(SUM('Raw Data'!D447:E447)&gt;'Raw Data'!F447, 'Raw Data'!G447, 0)</f>
        <v/>
      </c>
      <c r="J452" s="2">
        <f>IF($A452, 1, 0)</f>
        <v/>
      </c>
      <c r="K452">
        <f>IF(AND('Raw Data'!D447&gt;'Raw Data'!E447, ABS('Raw Data'!D447-'Raw Data'!E447)&lt;14), 'Raw Data'!K447, 0)</f>
        <v/>
      </c>
      <c r="L452" s="2">
        <f>IF($A452, 1, 0)</f>
        <v/>
      </c>
      <c r="M452">
        <f>IF(AND('Raw Data'!D447&gt;'Raw Data'!E447, ABS('Raw Data'!D447-'Raw Data'!E447)&gt;13), 'Raw Data'!L447, 0)</f>
        <v/>
      </c>
      <c r="N452" s="2">
        <f>IF($A452, 1, 0)</f>
        <v/>
      </c>
      <c r="O452">
        <f>IF(AND('Raw Data'!E447&gt;'Raw Data'!D447, ABS('Raw Data'!E447-'Raw Data'!D447)&lt;14), 'Raw Data'!M447, 0)</f>
        <v/>
      </c>
      <c r="P452" s="2">
        <f>IF($A452, 1, 0)</f>
        <v/>
      </c>
      <c r="Q452">
        <f>IF(AND('Raw Data'!E447&gt;'Raw Data'!D447, ABS('Raw Data'!E447-'Raw Data'!D447)&gt;13), 'Raw Data'!N447, 0)</f>
        <v/>
      </c>
      <c r="R452" s="2">
        <f>IF($A452, 1, 0)</f>
        <v/>
      </c>
      <c r="S452">
        <f>IF(AND('Raw Data'!D447&gt;'Raw Data'!E447, ABS('Raw Data'!E447-'Raw Data'!D447)&gt;7), 'Raw Data'!V447, 0)</f>
        <v/>
      </c>
      <c r="T452" s="2">
        <f>IF($A452, 1, 0)</f>
        <v/>
      </c>
      <c r="U452">
        <f>IF(ABS('Raw Data'!D447-'Raw Data'!E447)&lt;8, 'Raw Data'!W447, 0)</f>
        <v/>
      </c>
      <c r="V452" s="2">
        <f>IF($A452, 1, 0)</f>
        <v/>
      </c>
      <c r="W452">
        <f>IF(AND('Raw Data'!E447&gt;'Raw Data'!D447, ABS('Raw Data'!E447-'Raw Data'!D447)&gt;7), 'Raw Data'!X447, 0)</f>
        <v/>
      </c>
      <c r="X452" s="2">
        <f>IF($A452, 1, 0)</f>
        <v/>
      </c>
      <c r="Y452">
        <f>IF(AND('Raw Data'!D447&gt;'Raw Data'!E447, ABS('Raw Data'!E447-'Raw Data'!D447)&gt;3), 'Raw Data'!Y447, 0)</f>
        <v/>
      </c>
      <c r="Z452" s="2">
        <f>IF($A452, 1, 0)</f>
        <v/>
      </c>
      <c r="AA452">
        <f>IF(ABS('Raw Data'!D447-'Raw Data'!E447)&lt;4, 'Raw Data'!Z447, 0)</f>
        <v/>
      </c>
      <c r="AB452" s="2">
        <f>IF($A452, 1, 0)</f>
        <v/>
      </c>
      <c r="AC452">
        <f>IF(AND('Raw Data'!E447&gt;'Raw Data'!D447, ABS('Raw Data'!E447-'Raw Data'!D447)&gt;7), 'Raw Data'!AA447, 0)</f>
        <v/>
      </c>
      <c r="AD452" s="2">
        <f>IF($A452, 1, 0)</f>
        <v/>
      </c>
      <c r="AE452">
        <f>IF(AND('Raw Data'!D447&gt;9, 'Raw Data'!E447&gt;9), 'Raw Data'!AL447, 0)</f>
        <v/>
      </c>
      <c r="AF452" s="2">
        <f>IF($A452, 1, 0)</f>
        <v/>
      </c>
      <c r="AG452">
        <f>IF(AE452=0, 'Raw Data'!AM447, 0)</f>
        <v/>
      </c>
      <c r="AH452" s="2">
        <f>IF($A452, 1, 0)</f>
        <v/>
      </c>
      <c r="AI452">
        <f>IF(AND('Raw Data'!$D447&gt;14, 'Raw Data'!$E447&gt;14), 'Raw Data'!AN447, 0)</f>
        <v/>
      </c>
      <c r="AJ452" s="2">
        <f>IF($A452, 1, 0)</f>
        <v/>
      </c>
      <c r="AK452">
        <f>IF(AI452=0, 'Raw Data'!AO447, 0)</f>
        <v/>
      </c>
      <c r="AL452" s="2">
        <f>IF($A452, 1, 0)</f>
        <v/>
      </c>
      <c r="AM452">
        <f>IF(AND('Raw Data'!$D447&gt;19, 'Raw Data'!$E447&gt;19), 'Raw Data'!AP447, 0)</f>
        <v/>
      </c>
      <c r="AN452" s="2">
        <f>IF($A452, 1, 0)</f>
        <v/>
      </c>
      <c r="AO452">
        <f>IF(AM452=0, 'Raw Data'!AQ447, 0)</f>
        <v/>
      </c>
      <c r="AP452" s="2">
        <f>IF($A452, 1, 0)</f>
        <v/>
      </c>
      <c r="AQ452">
        <f>IF(AND('Raw Data'!$D447&gt;24, 'Raw Data'!$E447&gt;24), 'Raw Data'!AR447, 0)</f>
        <v/>
      </c>
      <c r="AR452" s="2">
        <f>IF($A452, 1, 0)</f>
        <v/>
      </c>
      <c r="AS452">
        <f>IF(AQ452=0, 'Raw Data'!AS447, 0)</f>
        <v/>
      </c>
      <c r="AT452" s="2">
        <f>IF($A452, 1, 0)</f>
        <v/>
      </c>
      <c r="AU452">
        <f>IF(AND('Raw Data'!$D447&gt;29, 'Raw Data'!$E447&gt;29), 'Raw Data'!AT447, 0)</f>
        <v/>
      </c>
      <c r="AV452" s="2">
        <f>IF($A452, 1, 0)</f>
        <v/>
      </c>
      <c r="AW452">
        <f>IF(AU452=0, 'Raw Data'!AU447, 0)</f>
        <v/>
      </c>
      <c r="AX452" s="2">
        <f>IF($A452, 1, 0)</f>
        <v/>
      </c>
      <c r="AY452">
        <f>IF(ISNUMBER('Raw Data'!D447), IF(_xlfn.XLOOKUP(SMALL('Raw Data'!K447:N447, 1), K452:Q452, K452:Q452, 0)&gt;0, SMALL('Raw Data'!K447:N447, 1), 0), 0)</f>
        <v/>
      </c>
      <c r="AZ452" s="2">
        <f>IF($A452, 1, 0)</f>
        <v/>
      </c>
      <c r="BA452">
        <f>IF(ISNUMBER('Raw Data'!D447), IF(_xlfn.XLOOKUP(SMALL('Raw Data'!K447:N447, 2), K452:Q452, K452:Q452, 0)&gt;0, SMALL('Raw Data'!K447:N447, 2), 0), 0)</f>
        <v/>
      </c>
      <c r="BB452" s="2">
        <f>IF($A452, 1, 0)</f>
        <v/>
      </c>
      <c r="BC452">
        <f>IF(ISNUMBER('Raw Data'!D447), IF(_xlfn.XLOOKUP(SMALL('Raw Data'!K447:N447, 3), K452:Q452, K452:Q452, 0)&gt;0, SMALL('Raw Data'!K447:N447, 3), 0), 0)</f>
        <v/>
      </c>
      <c r="BD452" s="2">
        <f>IF($A452, 1, 0)</f>
        <v/>
      </c>
      <c r="BE452">
        <f>IF(ISNUMBER('Raw Data'!D447), IF(_xlfn.XLOOKUP(SMALL('Raw Data'!K447:N447, 4), K452:Q452, K452:Q452, 0)&gt;0, SMALL('Raw Data'!K447:N447, 4), 0), 0)</f>
        <v/>
      </c>
      <c r="BF452" s="2">
        <f>IF($A452, 1, 0)</f>
        <v/>
      </c>
      <c r="BG452">
        <f>IF(AND('Raw Data'!I447&lt;'Raw Data'!J447, 'Raw Data'!D447&gt;'Raw Data'!E447), 'Raw Data'!I447, IF(AND('Raw Data'!J447&lt;'Raw Data'!I447, 'Raw Data'!E447&gt;'Raw Data'!D447), 'Raw Data'!J447, 0))</f>
        <v/>
      </c>
      <c r="BH452">
        <f>IF(OR(AND('Raw Data'!I447&lt;'Raw Data'!J447, 'Raw Data'!I447&gt;BH$1), AND('Raw Data'!J447&lt;'Raw Data'!I447, 'Raw Data'!J447&gt;BH$1)), 1, 0)</f>
        <v/>
      </c>
      <c r="BI452">
        <f>IF(AND(BH452, ABS('Raw Data'!D447-'Raw Data'!E447)&lt;4), 'Raw Data'!Z447, 0)</f>
        <v/>
      </c>
      <c r="BJ452">
        <f>IF('Raw Data'!F447&gt;Analysis!BJ$1, 1, 0)</f>
        <v/>
      </c>
      <c r="BK452">
        <f>IF(BJ452, AQ452, 0)</f>
        <v/>
      </c>
      <c r="BL452">
        <f>IF(AND('Raw Data'!F447&lt;Analysis!BL$1, ISBLANK('Raw Data'!F447)=FALSE), 1, 0)</f>
        <v/>
      </c>
      <c r="BM452">
        <f>IF(BL452, AS452, 0)</f>
        <v/>
      </c>
      <c r="BN452">
        <f>IF(AND('Raw Data'!F447&lt;Analysis!BN$1, ISBLANK('Raw Data'!F447)=FALSE), 1, 0)</f>
        <v/>
      </c>
      <c r="BO452">
        <f>IF(BN452, AI452, 0)</f>
        <v/>
      </c>
    </row>
    <row r="453">
      <c r="A453" s="2">
        <f>'Raw Data'!A448</f>
        <v/>
      </c>
      <c r="B453" s="2">
        <f>IF(A453, 1, 0)</f>
        <v/>
      </c>
      <c r="C453">
        <f>IF('Raw Data'!D448&lt;'Raw Data'!E448, 'Raw Data'!J448, 0)</f>
        <v/>
      </c>
      <c r="D453" s="2">
        <f>IF(A453, 1, 0)</f>
        <v/>
      </c>
      <c r="E453">
        <f>IF('Raw Data'!D448&gt;'Raw Data'!E448, 'Raw Data'!I448, 0)</f>
        <v/>
      </c>
      <c r="F453" s="2">
        <f>IF('Raw Data'!F448&gt;0, 1, 0)</f>
        <v/>
      </c>
      <c r="G453">
        <f>IF(SUM('Raw Data'!D448:E448)&lt;'Raw Data'!F448, 'Raw Data'!H448, 0)</f>
        <v/>
      </c>
      <c r="H453">
        <f>IF('Raw Data'!F448&gt;0, 1, 0)</f>
        <v/>
      </c>
      <c r="I453">
        <f>IF(SUM('Raw Data'!D448:E448)&gt;'Raw Data'!F448, 'Raw Data'!G448, 0)</f>
        <v/>
      </c>
      <c r="J453" s="2">
        <f>IF($A453, 1, 0)</f>
        <v/>
      </c>
      <c r="K453">
        <f>IF(AND('Raw Data'!D448&gt;'Raw Data'!E448, ABS('Raw Data'!D448-'Raw Data'!E448)&lt;14), 'Raw Data'!K448, 0)</f>
        <v/>
      </c>
      <c r="L453" s="2">
        <f>IF($A453, 1, 0)</f>
        <v/>
      </c>
      <c r="M453">
        <f>IF(AND('Raw Data'!D448&gt;'Raw Data'!E448, ABS('Raw Data'!D448-'Raw Data'!E448)&gt;13), 'Raw Data'!L448, 0)</f>
        <v/>
      </c>
      <c r="N453" s="2">
        <f>IF($A453, 1, 0)</f>
        <v/>
      </c>
      <c r="O453">
        <f>IF(AND('Raw Data'!E448&gt;'Raw Data'!D448, ABS('Raw Data'!E448-'Raw Data'!D448)&lt;14), 'Raw Data'!M448, 0)</f>
        <v/>
      </c>
      <c r="P453" s="2">
        <f>IF($A453, 1, 0)</f>
        <v/>
      </c>
      <c r="Q453">
        <f>IF(AND('Raw Data'!E448&gt;'Raw Data'!D448, ABS('Raw Data'!E448-'Raw Data'!D448)&gt;13), 'Raw Data'!N448, 0)</f>
        <v/>
      </c>
      <c r="R453" s="2">
        <f>IF($A453, 1, 0)</f>
        <v/>
      </c>
      <c r="S453">
        <f>IF(AND('Raw Data'!D448&gt;'Raw Data'!E448, ABS('Raw Data'!E448-'Raw Data'!D448)&gt;7), 'Raw Data'!V448, 0)</f>
        <v/>
      </c>
      <c r="T453" s="2">
        <f>IF($A453, 1, 0)</f>
        <v/>
      </c>
      <c r="U453">
        <f>IF(ABS('Raw Data'!D448-'Raw Data'!E448)&lt;8, 'Raw Data'!W448, 0)</f>
        <v/>
      </c>
      <c r="V453" s="2">
        <f>IF($A453, 1, 0)</f>
        <v/>
      </c>
      <c r="W453">
        <f>IF(AND('Raw Data'!E448&gt;'Raw Data'!D448, ABS('Raw Data'!E448-'Raw Data'!D448)&gt;7), 'Raw Data'!X448, 0)</f>
        <v/>
      </c>
      <c r="X453" s="2">
        <f>IF($A453, 1, 0)</f>
        <v/>
      </c>
      <c r="Y453">
        <f>IF(AND('Raw Data'!D448&gt;'Raw Data'!E448, ABS('Raw Data'!E448-'Raw Data'!D448)&gt;3), 'Raw Data'!Y448, 0)</f>
        <v/>
      </c>
      <c r="Z453" s="2">
        <f>IF($A453, 1, 0)</f>
        <v/>
      </c>
      <c r="AA453">
        <f>IF(ABS('Raw Data'!D448-'Raw Data'!E448)&lt;4, 'Raw Data'!Z448, 0)</f>
        <v/>
      </c>
      <c r="AB453" s="2">
        <f>IF($A453, 1, 0)</f>
        <v/>
      </c>
      <c r="AC453">
        <f>IF(AND('Raw Data'!E448&gt;'Raw Data'!D448, ABS('Raw Data'!E448-'Raw Data'!D448)&gt;7), 'Raw Data'!AA448, 0)</f>
        <v/>
      </c>
      <c r="AD453" s="2">
        <f>IF($A453, 1, 0)</f>
        <v/>
      </c>
      <c r="AE453">
        <f>IF(AND('Raw Data'!D448&gt;9, 'Raw Data'!E448&gt;9), 'Raw Data'!AL448, 0)</f>
        <v/>
      </c>
      <c r="AF453" s="2">
        <f>IF($A453, 1, 0)</f>
        <v/>
      </c>
      <c r="AG453">
        <f>IF(AE453=0, 'Raw Data'!AM448, 0)</f>
        <v/>
      </c>
      <c r="AH453" s="2">
        <f>IF($A453, 1, 0)</f>
        <v/>
      </c>
      <c r="AI453">
        <f>IF(AND('Raw Data'!$D448&gt;14, 'Raw Data'!$E448&gt;14), 'Raw Data'!AN448, 0)</f>
        <v/>
      </c>
      <c r="AJ453" s="2">
        <f>IF($A453, 1, 0)</f>
        <v/>
      </c>
      <c r="AK453">
        <f>IF(AI453=0, 'Raw Data'!AO448, 0)</f>
        <v/>
      </c>
      <c r="AL453" s="2">
        <f>IF($A453, 1, 0)</f>
        <v/>
      </c>
      <c r="AM453">
        <f>IF(AND('Raw Data'!$D448&gt;19, 'Raw Data'!$E448&gt;19), 'Raw Data'!AP448, 0)</f>
        <v/>
      </c>
      <c r="AN453" s="2">
        <f>IF($A453, 1, 0)</f>
        <v/>
      </c>
      <c r="AO453">
        <f>IF(AM453=0, 'Raw Data'!AQ448, 0)</f>
        <v/>
      </c>
      <c r="AP453" s="2">
        <f>IF($A453, 1, 0)</f>
        <v/>
      </c>
      <c r="AQ453">
        <f>IF(AND('Raw Data'!$D448&gt;24, 'Raw Data'!$E448&gt;24), 'Raw Data'!AR448, 0)</f>
        <v/>
      </c>
      <c r="AR453" s="2">
        <f>IF($A453, 1, 0)</f>
        <v/>
      </c>
      <c r="AS453">
        <f>IF(AQ453=0, 'Raw Data'!AS448, 0)</f>
        <v/>
      </c>
      <c r="AT453" s="2">
        <f>IF($A453, 1, 0)</f>
        <v/>
      </c>
      <c r="AU453">
        <f>IF(AND('Raw Data'!$D448&gt;29, 'Raw Data'!$E448&gt;29), 'Raw Data'!AT448, 0)</f>
        <v/>
      </c>
      <c r="AV453" s="2">
        <f>IF($A453, 1, 0)</f>
        <v/>
      </c>
      <c r="AW453">
        <f>IF(AU453=0, 'Raw Data'!AU448, 0)</f>
        <v/>
      </c>
      <c r="AX453" s="2">
        <f>IF($A453, 1, 0)</f>
        <v/>
      </c>
      <c r="AY453">
        <f>IF(ISNUMBER('Raw Data'!D448), IF(_xlfn.XLOOKUP(SMALL('Raw Data'!K448:N448, 1), K453:Q453, K453:Q453, 0)&gt;0, SMALL('Raw Data'!K448:N448, 1), 0), 0)</f>
        <v/>
      </c>
      <c r="AZ453" s="2">
        <f>IF($A453, 1, 0)</f>
        <v/>
      </c>
      <c r="BA453">
        <f>IF(ISNUMBER('Raw Data'!D448), IF(_xlfn.XLOOKUP(SMALL('Raw Data'!K448:N448, 2), K453:Q453, K453:Q453, 0)&gt;0, SMALL('Raw Data'!K448:N448, 2), 0), 0)</f>
        <v/>
      </c>
      <c r="BB453" s="2">
        <f>IF($A453, 1, 0)</f>
        <v/>
      </c>
      <c r="BC453">
        <f>IF(ISNUMBER('Raw Data'!D448), IF(_xlfn.XLOOKUP(SMALL('Raw Data'!K448:N448, 3), K453:Q453, K453:Q453, 0)&gt;0, SMALL('Raw Data'!K448:N448, 3), 0), 0)</f>
        <v/>
      </c>
      <c r="BD453" s="2">
        <f>IF($A453, 1, 0)</f>
        <v/>
      </c>
      <c r="BE453">
        <f>IF(ISNUMBER('Raw Data'!D448), IF(_xlfn.XLOOKUP(SMALL('Raw Data'!K448:N448, 4), K453:Q453, K453:Q453, 0)&gt;0, SMALL('Raw Data'!K448:N448, 4), 0), 0)</f>
        <v/>
      </c>
      <c r="BF453" s="2">
        <f>IF($A453, 1, 0)</f>
        <v/>
      </c>
      <c r="BG453">
        <f>IF(AND('Raw Data'!I448&lt;'Raw Data'!J448, 'Raw Data'!D448&gt;'Raw Data'!E448), 'Raw Data'!I448, IF(AND('Raw Data'!J448&lt;'Raw Data'!I448, 'Raw Data'!E448&gt;'Raw Data'!D448), 'Raw Data'!J448, 0))</f>
        <v/>
      </c>
      <c r="BH453">
        <f>IF(OR(AND('Raw Data'!I448&lt;'Raw Data'!J448, 'Raw Data'!I448&gt;BH$1), AND('Raw Data'!J448&lt;'Raw Data'!I448, 'Raw Data'!J448&gt;BH$1)), 1, 0)</f>
        <v/>
      </c>
      <c r="BI453">
        <f>IF(AND(BH453, ABS('Raw Data'!D448-'Raw Data'!E448)&lt;4), 'Raw Data'!Z448, 0)</f>
        <v/>
      </c>
      <c r="BJ453">
        <f>IF('Raw Data'!F448&gt;Analysis!BJ$1, 1, 0)</f>
        <v/>
      </c>
      <c r="BK453">
        <f>IF(BJ453, AQ453, 0)</f>
        <v/>
      </c>
      <c r="BL453">
        <f>IF(AND('Raw Data'!F448&lt;Analysis!BL$1, ISBLANK('Raw Data'!F448)=FALSE), 1, 0)</f>
        <v/>
      </c>
      <c r="BM453">
        <f>IF(BL453, AS453, 0)</f>
        <v/>
      </c>
      <c r="BN453">
        <f>IF(AND('Raw Data'!F448&lt;Analysis!BN$1, ISBLANK('Raw Data'!F448)=FALSE), 1, 0)</f>
        <v/>
      </c>
      <c r="BO453">
        <f>IF(BN453, AI453, 0)</f>
        <v/>
      </c>
    </row>
    <row r="454">
      <c r="A454" s="2">
        <f>'Raw Data'!A449</f>
        <v/>
      </c>
      <c r="B454" s="2">
        <f>IF(A454, 1, 0)</f>
        <v/>
      </c>
      <c r="C454">
        <f>IF('Raw Data'!D449&lt;'Raw Data'!E449, 'Raw Data'!J449, 0)</f>
        <v/>
      </c>
      <c r="D454" s="2">
        <f>IF(A454, 1, 0)</f>
        <v/>
      </c>
      <c r="E454">
        <f>IF('Raw Data'!D449&gt;'Raw Data'!E449, 'Raw Data'!I449, 0)</f>
        <v/>
      </c>
      <c r="F454" s="2">
        <f>IF('Raw Data'!F449&gt;0, 1, 0)</f>
        <v/>
      </c>
      <c r="G454">
        <f>IF(SUM('Raw Data'!D449:E449)&lt;'Raw Data'!F449, 'Raw Data'!H449, 0)</f>
        <v/>
      </c>
      <c r="H454">
        <f>IF('Raw Data'!F449&gt;0, 1, 0)</f>
        <v/>
      </c>
      <c r="I454">
        <f>IF(SUM('Raw Data'!D449:E449)&gt;'Raw Data'!F449, 'Raw Data'!G449, 0)</f>
        <v/>
      </c>
      <c r="J454" s="2">
        <f>IF($A454, 1, 0)</f>
        <v/>
      </c>
      <c r="K454">
        <f>IF(AND('Raw Data'!D449&gt;'Raw Data'!E449, ABS('Raw Data'!D449-'Raw Data'!E449)&lt;14), 'Raw Data'!K449, 0)</f>
        <v/>
      </c>
      <c r="L454" s="2">
        <f>IF($A454, 1, 0)</f>
        <v/>
      </c>
      <c r="M454">
        <f>IF(AND('Raw Data'!D449&gt;'Raw Data'!E449, ABS('Raw Data'!D449-'Raw Data'!E449)&gt;13), 'Raw Data'!L449, 0)</f>
        <v/>
      </c>
      <c r="N454" s="2">
        <f>IF($A454, 1, 0)</f>
        <v/>
      </c>
      <c r="O454">
        <f>IF(AND('Raw Data'!E449&gt;'Raw Data'!D449, ABS('Raw Data'!E449-'Raw Data'!D449)&lt;14), 'Raw Data'!M449, 0)</f>
        <v/>
      </c>
      <c r="P454" s="2">
        <f>IF($A454, 1, 0)</f>
        <v/>
      </c>
      <c r="Q454">
        <f>IF(AND('Raw Data'!E449&gt;'Raw Data'!D449, ABS('Raw Data'!E449-'Raw Data'!D449)&gt;13), 'Raw Data'!N449, 0)</f>
        <v/>
      </c>
      <c r="R454" s="2">
        <f>IF($A454, 1, 0)</f>
        <v/>
      </c>
      <c r="S454">
        <f>IF(AND('Raw Data'!D449&gt;'Raw Data'!E449, ABS('Raw Data'!E449-'Raw Data'!D449)&gt;7), 'Raw Data'!V449, 0)</f>
        <v/>
      </c>
      <c r="T454" s="2">
        <f>IF($A454, 1, 0)</f>
        <v/>
      </c>
      <c r="U454">
        <f>IF(ABS('Raw Data'!D449-'Raw Data'!E449)&lt;8, 'Raw Data'!W449, 0)</f>
        <v/>
      </c>
      <c r="V454" s="2">
        <f>IF($A454, 1, 0)</f>
        <v/>
      </c>
      <c r="W454">
        <f>IF(AND('Raw Data'!E449&gt;'Raw Data'!D449, ABS('Raw Data'!E449-'Raw Data'!D449)&gt;7), 'Raw Data'!X449, 0)</f>
        <v/>
      </c>
      <c r="X454" s="2">
        <f>IF($A454, 1, 0)</f>
        <v/>
      </c>
      <c r="Y454">
        <f>IF(AND('Raw Data'!D449&gt;'Raw Data'!E449, ABS('Raw Data'!E449-'Raw Data'!D449)&gt;3), 'Raw Data'!Y449, 0)</f>
        <v/>
      </c>
      <c r="Z454" s="2">
        <f>IF($A454, 1, 0)</f>
        <v/>
      </c>
      <c r="AA454">
        <f>IF(ABS('Raw Data'!D449-'Raw Data'!E449)&lt;4, 'Raw Data'!Z449, 0)</f>
        <v/>
      </c>
      <c r="AB454" s="2">
        <f>IF($A454, 1, 0)</f>
        <v/>
      </c>
      <c r="AC454">
        <f>IF(AND('Raw Data'!E449&gt;'Raw Data'!D449, ABS('Raw Data'!E449-'Raw Data'!D449)&gt;7), 'Raw Data'!AA449, 0)</f>
        <v/>
      </c>
      <c r="AD454" s="2">
        <f>IF($A454, 1, 0)</f>
        <v/>
      </c>
      <c r="AE454">
        <f>IF(AND('Raw Data'!D449&gt;9, 'Raw Data'!E449&gt;9), 'Raw Data'!AL449, 0)</f>
        <v/>
      </c>
      <c r="AF454" s="2">
        <f>IF($A454, 1, 0)</f>
        <v/>
      </c>
      <c r="AG454">
        <f>IF(AE454=0, 'Raw Data'!AM449, 0)</f>
        <v/>
      </c>
      <c r="AH454" s="2">
        <f>IF($A454, 1, 0)</f>
        <v/>
      </c>
      <c r="AI454">
        <f>IF(AND('Raw Data'!$D449&gt;14, 'Raw Data'!$E449&gt;14), 'Raw Data'!AN449, 0)</f>
        <v/>
      </c>
      <c r="AJ454" s="2">
        <f>IF($A454, 1, 0)</f>
        <v/>
      </c>
      <c r="AK454">
        <f>IF(AI454=0, 'Raw Data'!AO449, 0)</f>
        <v/>
      </c>
      <c r="AL454" s="2">
        <f>IF($A454, 1, 0)</f>
        <v/>
      </c>
      <c r="AM454">
        <f>IF(AND('Raw Data'!$D449&gt;19, 'Raw Data'!$E449&gt;19), 'Raw Data'!AP449, 0)</f>
        <v/>
      </c>
      <c r="AN454" s="2">
        <f>IF($A454, 1, 0)</f>
        <v/>
      </c>
      <c r="AO454">
        <f>IF(AM454=0, 'Raw Data'!AQ449, 0)</f>
        <v/>
      </c>
      <c r="AP454" s="2">
        <f>IF($A454, 1, 0)</f>
        <v/>
      </c>
      <c r="AQ454">
        <f>IF(AND('Raw Data'!$D449&gt;24, 'Raw Data'!$E449&gt;24), 'Raw Data'!AR449, 0)</f>
        <v/>
      </c>
      <c r="AR454" s="2">
        <f>IF($A454, 1, 0)</f>
        <v/>
      </c>
      <c r="AS454">
        <f>IF(AQ454=0, 'Raw Data'!AS449, 0)</f>
        <v/>
      </c>
      <c r="AT454" s="2">
        <f>IF($A454, 1, 0)</f>
        <v/>
      </c>
      <c r="AU454">
        <f>IF(AND('Raw Data'!$D449&gt;29, 'Raw Data'!$E449&gt;29), 'Raw Data'!AT449, 0)</f>
        <v/>
      </c>
      <c r="AV454" s="2">
        <f>IF($A454, 1, 0)</f>
        <v/>
      </c>
      <c r="AW454">
        <f>IF(AU454=0, 'Raw Data'!AU449, 0)</f>
        <v/>
      </c>
      <c r="AX454" s="2">
        <f>IF($A454, 1, 0)</f>
        <v/>
      </c>
      <c r="AY454">
        <f>IF(ISNUMBER('Raw Data'!D449), IF(_xlfn.XLOOKUP(SMALL('Raw Data'!K449:N449, 1), K454:Q454, K454:Q454, 0)&gt;0, SMALL('Raw Data'!K449:N449, 1), 0), 0)</f>
        <v/>
      </c>
      <c r="AZ454" s="2">
        <f>IF($A454, 1, 0)</f>
        <v/>
      </c>
      <c r="BA454">
        <f>IF(ISNUMBER('Raw Data'!D449), IF(_xlfn.XLOOKUP(SMALL('Raw Data'!K449:N449, 2), K454:Q454, K454:Q454, 0)&gt;0, SMALL('Raw Data'!K449:N449, 2), 0), 0)</f>
        <v/>
      </c>
      <c r="BB454" s="2">
        <f>IF($A454, 1, 0)</f>
        <v/>
      </c>
      <c r="BC454">
        <f>IF(ISNUMBER('Raw Data'!D449), IF(_xlfn.XLOOKUP(SMALL('Raw Data'!K449:N449, 3), K454:Q454, K454:Q454, 0)&gt;0, SMALL('Raw Data'!K449:N449, 3), 0), 0)</f>
        <v/>
      </c>
      <c r="BD454" s="2">
        <f>IF($A454, 1, 0)</f>
        <v/>
      </c>
      <c r="BE454">
        <f>IF(ISNUMBER('Raw Data'!D449), IF(_xlfn.XLOOKUP(SMALL('Raw Data'!K449:N449, 4), K454:Q454, K454:Q454, 0)&gt;0, SMALL('Raw Data'!K449:N449, 4), 0), 0)</f>
        <v/>
      </c>
      <c r="BF454" s="2">
        <f>IF($A454, 1, 0)</f>
        <v/>
      </c>
      <c r="BG454">
        <f>IF(AND('Raw Data'!I449&lt;'Raw Data'!J449, 'Raw Data'!D449&gt;'Raw Data'!E449), 'Raw Data'!I449, IF(AND('Raw Data'!J449&lt;'Raw Data'!I449, 'Raw Data'!E449&gt;'Raw Data'!D449), 'Raw Data'!J449, 0))</f>
        <v/>
      </c>
      <c r="BH454">
        <f>IF(OR(AND('Raw Data'!I449&lt;'Raw Data'!J449, 'Raw Data'!I449&gt;BH$1), AND('Raw Data'!J449&lt;'Raw Data'!I449, 'Raw Data'!J449&gt;BH$1)), 1, 0)</f>
        <v/>
      </c>
      <c r="BI454">
        <f>IF(AND(BH454, ABS('Raw Data'!D449-'Raw Data'!E449)&lt;4), 'Raw Data'!Z449, 0)</f>
        <v/>
      </c>
      <c r="BJ454">
        <f>IF('Raw Data'!F449&gt;Analysis!BJ$1, 1, 0)</f>
        <v/>
      </c>
      <c r="BK454">
        <f>IF(BJ454, AQ454, 0)</f>
        <v/>
      </c>
      <c r="BL454">
        <f>IF(AND('Raw Data'!F449&lt;Analysis!BL$1, ISBLANK('Raw Data'!F449)=FALSE), 1, 0)</f>
        <v/>
      </c>
      <c r="BM454">
        <f>IF(BL454, AS454, 0)</f>
        <v/>
      </c>
      <c r="BN454">
        <f>IF(AND('Raw Data'!F449&lt;Analysis!BN$1, ISBLANK('Raw Data'!F449)=FALSE), 1, 0)</f>
        <v/>
      </c>
      <c r="BO454">
        <f>IF(BN454, AI454, 0)</f>
        <v/>
      </c>
    </row>
    <row r="455">
      <c r="A455" s="2">
        <f>'Raw Data'!A450</f>
        <v/>
      </c>
      <c r="B455" s="2">
        <f>IF(A455, 1, 0)</f>
        <v/>
      </c>
      <c r="C455">
        <f>IF('Raw Data'!D450&lt;'Raw Data'!E450, 'Raw Data'!J450, 0)</f>
        <v/>
      </c>
      <c r="D455" s="2">
        <f>IF(A455, 1, 0)</f>
        <v/>
      </c>
      <c r="E455">
        <f>IF('Raw Data'!D450&gt;'Raw Data'!E450, 'Raw Data'!I450, 0)</f>
        <v/>
      </c>
      <c r="F455" s="2">
        <f>IF('Raw Data'!F450&gt;0, 1, 0)</f>
        <v/>
      </c>
      <c r="G455">
        <f>IF(SUM('Raw Data'!D450:E450)&lt;'Raw Data'!F450, 'Raw Data'!H450, 0)</f>
        <v/>
      </c>
      <c r="H455">
        <f>IF('Raw Data'!F450&gt;0, 1, 0)</f>
        <v/>
      </c>
      <c r="I455">
        <f>IF(SUM('Raw Data'!D450:E450)&gt;'Raw Data'!F450, 'Raw Data'!G450, 0)</f>
        <v/>
      </c>
      <c r="J455" s="2">
        <f>IF($A455, 1, 0)</f>
        <v/>
      </c>
      <c r="K455">
        <f>IF(AND('Raw Data'!D450&gt;'Raw Data'!E450, ABS('Raw Data'!D450-'Raw Data'!E450)&lt;14), 'Raw Data'!K450, 0)</f>
        <v/>
      </c>
      <c r="L455" s="2">
        <f>IF($A455, 1, 0)</f>
        <v/>
      </c>
      <c r="M455">
        <f>IF(AND('Raw Data'!D450&gt;'Raw Data'!E450, ABS('Raw Data'!D450-'Raw Data'!E450)&gt;13), 'Raw Data'!L450, 0)</f>
        <v/>
      </c>
      <c r="N455" s="2">
        <f>IF($A455, 1, 0)</f>
        <v/>
      </c>
      <c r="O455">
        <f>IF(AND('Raw Data'!E450&gt;'Raw Data'!D450, ABS('Raw Data'!E450-'Raw Data'!D450)&lt;14), 'Raw Data'!M450, 0)</f>
        <v/>
      </c>
      <c r="P455" s="2">
        <f>IF($A455, 1, 0)</f>
        <v/>
      </c>
      <c r="Q455">
        <f>IF(AND('Raw Data'!E450&gt;'Raw Data'!D450, ABS('Raw Data'!E450-'Raw Data'!D450)&gt;13), 'Raw Data'!N450, 0)</f>
        <v/>
      </c>
      <c r="R455" s="2">
        <f>IF($A455, 1, 0)</f>
        <v/>
      </c>
      <c r="S455">
        <f>IF(AND('Raw Data'!D450&gt;'Raw Data'!E450, ABS('Raw Data'!E450-'Raw Data'!D450)&gt;7), 'Raw Data'!V450, 0)</f>
        <v/>
      </c>
      <c r="T455" s="2">
        <f>IF($A455, 1, 0)</f>
        <v/>
      </c>
      <c r="U455">
        <f>IF(ABS('Raw Data'!D450-'Raw Data'!E450)&lt;8, 'Raw Data'!W450, 0)</f>
        <v/>
      </c>
      <c r="V455" s="2">
        <f>IF($A455, 1, 0)</f>
        <v/>
      </c>
      <c r="W455">
        <f>IF(AND('Raw Data'!E450&gt;'Raw Data'!D450, ABS('Raw Data'!E450-'Raw Data'!D450)&gt;7), 'Raw Data'!X450, 0)</f>
        <v/>
      </c>
      <c r="X455" s="2">
        <f>IF($A455, 1, 0)</f>
        <v/>
      </c>
      <c r="Y455">
        <f>IF(AND('Raw Data'!D450&gt;'Raw Data'!E450, ABS('Raw Data'!E450-'Raw Data'!D450)&gt;3), 'Raw Data'!Y450, 0)</f>
        <v/>
      </c>
      <c r="Z455" s="2">
        <f>IF($A455, 1, 0)</f>
        <v/>
      </c>
      <c r="AA455">
        <f>IF(ABS('Raw Data'!D450-'Raw Data'!E450)&lt;4, 'Raw Data'!Z450, 0)</f>
        <v/>
      </c>
      <c r="AB455" s="2">
        <f>IF($A455, 1, 0)</f>
        <v/>
      </c>
      <c r="AC455">
        <f>IF(AND('Raw Data'!E450&gt;'Raw Data'!D450, ABS('Raw Data'!E450-'Raw Data'!D450)&gt;7), 'Raw Data'!AA450, 0)</f>
        <v/>
      </c>
      <c r="AD455" s="2">
        <f>IF($A455, 1, 0)</f>
        <v/>
      </c>
      <c r="AE455">
        <f>IF(AND('Raw Data'!D450&gt;9, 'Raw Data'!E450&gt;9), 'Raw Data'!AL450, 0)</f>
        <v/>
      </c>
      <c r="AF455" s="2">
        <f>IF($A455, 1, 0)</f>
        <v/>
      </c>
      <c r="AG455">
        <f>IF(AE455=0, 'Raw Data'!AM450, 0)</f>
        <v/>
      </c>
      <c r="AH455" s="2">
        <f>IF($A455, 1, 0)</f>
        <v/>
      </c>
      <c r="AI455">
        <f>IF(AND('Raw Data'!$D450&gt;14, 'Raw Data'!$E450&gt;14), 'Raw Data'!AN450, 0)</f>
        <v/>
      </c>
      <c r="AJ455" s="2">
        <f>IF($A455, 1, 0)</f>
        <v/>
      </c>
      <c r="AK455">
        <f>IF(AI455=0, 'Raw Data'!AO450, 0)</f>
        <v/>
      </c>
      <c r="AL455" s="2">
        <f>IF($A455, 1, 0)</f>
        <v/>
      </c>
      <c r="AM455">
        <f>IF(AND('Raw Data'!$D450&gt;19, 'Raw Data'!$E450&gt;19), 'Raw Data'!AP450, 0)</f>
        <v/>
      </c>
      <c r="AN455" s="2">
        <f>IF($A455, 1, 0)</f>
        <v/>
      </c>
      <c r="AO455">
        <f>IF(AM455=0, 'Raw Data'!AQ450, 0)</f>
        <v/>
      </c>
      <c r="AP455" s="2">
        <f>IF($A455, 1, 0)</f>
        <v/>
      </c>
      <c r="AQ455">
        <f>IF(AND('Raw Data'!$D450&gt;24, 'Raw Data'!$E450&gt;24), 'Raw Data'!AR450, 0)</f>
        <v/>
      </c>
      <c r="AR455" s="2">
        <f>IF($A455, 1, 0)</f>
        <v/>
      </c>
      <c r="AS455">
        <f>IF(AQ455=0, 'Raw Data'!AS450, 0)</f>
        <v/>
      </c>
      <c r="AT455" s="2">
        <f>IF($A455, 1, 0)</f>
        <v/>
      </c>
      <c r="AU455">
        <f>IF(AND('Raw Data'!$D450&gt;29, 'Raw Data'!$E450&gt;29), 'Raw Data'!AT450, 0)</f>
        <v/>
      </c>
      <c r="AV455" s="2">
        <f>IF($A455, 1, 0)</f>
        <v/>
      </c>
      <c r="AW455">
        <f>IF(AU455=0, 'Raw Data'!AU450, 0)</f>
        <v/>
      </c>
      <c r="AX455" s="2">
        <f>IF($A455, 1, 0)</f>
        <v/>
      </c>
      <c r="AY455">
        <f>IF(ISNUMBER('Raw Data'!D450), IF(_xlfn.XLOOKUP(SMALL('Raw Data'!K450:N450, 1), K455:Q455, K455:Q455, 0)&gt;0, SMALL('Raw Data'!K450:N450, 1), 0), 0)</f>
        <v/>
      </c>
      <c r="AZ455" s="2">
        <f>IF($A455, 1, 0)</f>
        <v/>
      </c>
      <c r="BA455">
        <f>IF(ISNUMBER('Raw Data'!D450), IF(_xlfn.XLOOKUP(SMALL('Raw Data'!K450:N450, 2), K455:Q455, K455:Q455, 0)&gt;0, SMALL('Raw Data'!K450:N450, 2), 0), 0)</f>
        <v/>
      </c>
      <c r="BB455" s="2">
        <f>IF($A455, 1, 0)</f>
        <v/>
      </c>
      <c r="BC455">
        <f>IF(ISNUMBER('Raw Data'!D450), IF(_xlfn.XLOOKUP(SMALL('Raw Data'!K450:N450, 3), K455:Q455, K455:Q455, 0)&gt;0, SMALL('Raw Data'!K450:N450, 3), 0), 0)</f>
        <v/>
      </c>
      <c r="BD455" s="2">
        <f>IF($A455, 1, 0)</f>
        <v/>
      </c>
      <c r="BE455">
        <f>IF(ISNUMBER('Raw Data'!D450), IF(_xlfn.XLOOKUP(SMALL('Raw Data'!K450:N450, 4), K455:Q455, K455:Q455, 0)&gt;0, SMALL('Raw Data'!K450:N450, 4), 0), 0)</f>
        <v/>
      </c>
      <c r="BF455" s="2">
        <f>IF($A455, 1, 0)</f>
        <v/>
      </c>
      <c r="BG455">
        <f>IF(AND('Raw Data'!I450&lt;'Raw Data'!J450, 'Raw Data'!D450&gt;'Raw Data'!E450), 'Raw Data'!I450, IF(AND('Raw Data'!J450&lt;'Raw Data'!I450, 'Raw Data'!E450&gt;'Raw Data'!D450), 'Raw Data'!J450, 0))</f>
        <v/>
      </c>
      <c r="BH455">
        <f>IF(OR(AND('Raw Data'!I450&lt;'Raw Data'!J450, 'Raw Data'!I450&gt;BH$1), AND('Raw Data'!J450&lt;'Raw Data'!I450, 'Raw Data'!J450&gt;BH$1)), 1, 0)</f>
        <v/>
      </c>
      <c r="BI455">
        <f>IF(AND(BH455, ABS('Raw Data'!D450-'Raw Data'!E450)&lt;4), 'Raw Data'!Z450, 0)</f>
        <v/>
      </c>
      <c r="BJ455">
        <f>IF('Raw Data'!F450&gt;Analysis!BJ$1, 1, 0)</f>
        <v/>
      </c>
      <c r="BK455">
        <f>IF(BJ455, AQ455, 0)</f>
        <v/>
      </c>
      <c r="BL455">
        <f>IF(AND('Raw Data'!F450&lt;Analysis!BL$1, ISBLANK('Raw Data'!F450)=FALSE), 1, 0)</f>
        <v/>
      </c>
      <c r="BM455">
        <f>IF(BL455, AS455, 0)</f>
        <v/>
      </c>
      <c r="BN455">
        <f>IF(AND('Raw Data'!F450&lt;Analysis!BN$1, ISBLANK('Raw Data'!F450)=FALSE), 1, 0)</f>
        <v/>
      </c>
      <c r="BO455">
        <f>IF(BN455, AI455, 0)</f>
        <v/>
      </c>
    </row>
    <row r="456">
      <c r="A456" s="2">
        <f>'Raw Data'!A451</f>
        <v/>
      </c>
      <c r="B456" s="2">
        <f>IF(A456, 1, 0)</f>
        <v/>
      </c>
      <c r="C456">
        <f>IF('Raw Data'!D451&lt;'Raw Data'!E451, 'Raw Data'!J451, 0)</f>
        <v/>
      </c>
      <c r="D456" s="2">
        <f>IF(A456, 1, 0)</f>
        <v/>
      </c>
      <c r="E456">
        <f>IF('Raw Data'!D451&gt;'Raw Data'!E451, 'Raw Data'!I451, 0)</f>
        <v/>
      </c>
      <c r="F456" s="2">
        <f>IF('Raw Data'!F451&gt;0, 1, 0)</f>
        <v/>
      </c>
      <c r="G456">
        <f>IF(SUM('Raw Data'!D451:E451)&lt;'Raw Data'!F451, 'Raw Data'!H451, 0)</f>
        <v/>
      </c>
      <c r="H456">
        <f>IF('Raw Data'!F451&gt;0, 1, 0)</f>
        <v/>
      </c>
      <c r="I456">
        <f>IF(SUM('Raw Data'!D451:E451)&gt;'Raw Data'!F451, 'Raw Data'!G451, 0)</f>
        <v/>
      </c>
      <c r="J456" s="2">
        <f>IF($A456, 1, 0)</f>
        <v/>
      </c>
      <c r="K456">
        <f>IF(AND('Raw Data'!D451&gt;'Raw Data'!E451, ABS('Raw Data'!D451-'Raw Data'!E451)&lt;14), 'Raw Data'!K451, 0)</f>
        <v/>
      </c>
      <c r="L456" s="2">
        <f>IF($A456, 1, 0)</f>
        <v/>
      </c>
      <c r="M456">
        <f>IF(AND('Raw Data'!D451&gt;'Raw Data'!E451, ABS('Raw Data'!D451-'Raw Data'!E451)&gt;13), 'Raw Data'!L451, 0)</f>
        <v/>
      </c>
      <c r="N456" s="2">
        <f>IF($A456, 1, 0)</f>
        <v/>
      </c>
      <c r="O456">
        <f>IF(AND('Raw Data'!E451&gt;'Raw Data'!D451, ABS('Raw Data'!E451-'Raw Data'!D451)&lt;14), 'Raw Data'!M451, 0)</f>
        <v/>
      </c>
      <c r="P456" s="2">
        <f>IF($A456, 1, 0)</f>
        <v/>
      </c>
      <c r="Q456">
        <f>IF(AND('Raw Data'!E451&gt;'Raw Data'!D451, ABS('Raw Data'!E451-'Raw Data'!D451)&gt;13), 'Raw Data'!N451, 0)</f>
        <v/>
      </c>
      <c r="R456" s="2">
        <f>IF($A456, 1, 0)</f>
        <v/>
      </c>
      <c r="S456">
        <f>IF(AND('Raw Data'!D451&gt;'Raw Data'!E451, ABS('Raw Data'!E451-'Raw Data'!D451)&gt;7), 'Raw Data'!V451, 0)</f>
        <v/>
      </c>
      <c r="T456" s="2">
        <f>IF($A456, 1, 0)</f>
        <v/>
      </c>
      <c r="U456">
        <f>IF(ABS('Raw Data'!D451-'Raw Data'!E451)&lt;8, 'Raw Data'!W451, 0)</f>
        <v/>
      </c>
      <c r="V456" s="2">
        <f>IF($A456, 1, 0)</f>
        <v/>
      </c>
      <c r="W456">
        <f>IF(AND('Raw Data'!E451&gt;'Raw Data'!D451, ABS('Raw Data'!E451-'Raw Data'!D451)&gt;7), 'Raw Data'!X451, 0)</f>
        <v/>
      </c>
      <c r="X456" s="2">
        <f>IF($A456, 1, 0)</f>
        <v/>
      </c>
      <c r="Y456">
        <f>IF(AND('Raw Data'!D451&gt;'Raw Data'!E451, ABS('Raw Data'!E451-'Raw Data'!D451)&gt;3), 'Raw Data'!Y451, 0)</f>
        <v/>
      </c>
      <c r="Z456" s="2">
        <f>IF($A456, 1, 0)</f>
        <v/>
      </c>
      <c r="AA456">
        <f>IF(ABS('Raw Data'!D451-'Raw Data'!E451)&lt;4, 'Raw Data'!Z451, 0)</f>
        <v/>
      </c>
      <c r="AB456" s="2">
        <f>IF($A456, 1, 0)</f>
        <v/>
      </c>
      <c r="AC456">
        <f>IF(AND('Raw Data'!E451&gt;'Raw Data'!D451, ABS('Raw Data'!E451-'Raw Data'!D451)&gt;7), 'Raw Data'!AA451, 0)</f>
        <v/>
      </c>
      <c r="AD456" s="2">
        <f>IF($A456, 1, 0)</f>
        <v/>
      </c>
      <c r="AE456">
        <f>IF(AND('Raw Data'!D451&gt;9, 'Raw Data'!E451&gt;9), 'Raw Data'!AL451, 0)</f>
        <v/>
      </c>
      <c r="AF456" s="2">
        <f>IF($A456, 1, 0)</f>
        <v/>
      </c>
      <c r="AG456">
        <f>IF(AE456=0, 'Raw Data'!AM451, 0)</f>
        <v/>
      </c>
      <c r="AH456" s="2">
        <f>IF($A456, 1, 0)</f>
        <v/>
      </c>
      <c r="AI456">
        <f>IF(AND('Raw Data'!$D451&gt;14, 'Raw Data'!$E451&gt;14), 'Raw Data'!AN451, 0)</f>
        <v/>
      </c>
      <c r="AJ456" s="2">
        <f>IF($A456, 1, 0)</f>
        <v/>
      </c>
      <c r="AK456">
        <f>IF(AI456=0, 'Raw Data'!AO451, 0)</f>
        <v/>
      </c>
      <c r="AL456" s="2">
        <f>IF($A456, 1, 0)</f>
        <v/>
      </c>
      <c r="AM456">
        <f>IF(AND('Raw Data'!$D451&gt;19, 'Raw Data'!$E451&gt;19), 'Raw Data'!AP451, 0)</f>
        <v/>
      </c>
      <c r="AN456" s="2">
        <f>IF($A456, 1, 0)</f>
        <v/>
      </c>
      <c r="AO456">
        <f>IF(AM456=0, 'Raw Data'!AQ451, 0)</f>
        <v/>
      </c>
      <c r="AP456" s="2">
        <f>IF($A456, 1, 0)</f>
        <v/>
      </c>
      <c r="AQ456">
        <f>IF(AND('Raw Data'!$D451&gt;24, 'Raw Data'!$E451&gt;24), 'Raw Data'!AR451, 0)</f>
        <v/>
      </c>
      <c r="AR456" s="2">
        <f>IF($A456, 1, 0)</f>
        <v/>
      </c>
      <c r="AS456">
        <f>IF(AQ456=0, 'Raw Data'!AS451, 0)</f>
        <v/>
      </c>
      <c r="AT456" s="2">
        <f>IF($A456, 1, 0)</f>
        <v/>
      </c>
      <c r="AU456">
        <f>IF(AND('Raw Data'!$D451&gt;29, 'Raw Data'!$E451&gt;29), 'Raw Data'!AT451, 0)</f>
        <v/>
      </c>
      <c r="AV456" s="2">
        <f>IF($A456, 1, 0)</f>
        <v/>
      </c>
      <c r="AW456">
        <f>IF(AU456=0, 'Raw Data'!AU451, 0)</f>
        <v/>
      </c>
      <c r="AX456" s="2">
        <f>IF($A456, 1, 0)</f>
        <v/>
      </c>
      <c r="AY456">
        <f>IF(ISNUMBER('Raw Data'!D451), IF(_xlfn.XLOOKUP(SMALL('Raw Data'!K451:N451, 1), K456:Q456, K456:Q456, 0)&gt;0, SMALL('Raw Data'!K451:N451, 1), 0), 0)</f>
        <v/>
      </c>
      <c r="AZ456" s="2">
        <f>IF($A456, 1, 0)</f>
        <v/>
      </c>
      <c r="BA456">
        <f>IF(ISNUMBER('Raw Data'!D451), IF(_xlfn.XLOOKUP(SMALL('Raw Data'!K451:N451, 2), K456:Q456, K456:Q456, 0)&gt;0, SMALL('Raw Data'!K451:N451, 2), 0), 0)</f>
        <v/>
      </c>
      <c r="BB456" s="2">
        <f>IF($A456, 1, 0)</f>
        <v/>
      </c>
      <c r="BC456">
        <f>IF(ISNUMBER('Raw Data'!D451), IF(_xlfn.XLOOKUP(SMALL('Raw Data'!K451:N451, 3), K456:Q456, K456:Q456, 0)&gt;0, SMALL('Raw Data'!K451:N451, 3), 0), 0)</f>
        <v/>
      </c>
      <c r="BD456" s="2">
        <f>IF($A456, 1, 0)</f>
        <v/>
      </c>
      <c r="BE456">
        <f>IF(ISNUMBER('Raw Data'!D451), IF(_xlfn.XLOOKUP(SMALL('Raw Data'!K451:N451, 4), K456:Q456, K456:Q456, 0)&gt;0, SMALL('Raw Data'!K451:N451, 4), 0), 0)</f>
        <v/>
      </c>
      <c r="BF456" s="2">
        <f>IF($A456, 1, 0)</f>
        <v/>
      </c>
      <c r="BG456">
        <f>IF(AND('Raw Data'!I451&lt;'Raw Data'!J451, 'Raw Data'!D451&gt;'Raw Data'!E451), 'Raw Data'!I451, IF(AND('Raw Data'!J451&lt;'Raw Data'!I451, 'Raw Data'!E451&gt;'Raw Data'!D451), 'Raw Data'!J451, 0))</f>
        <v/>
      </c>
      <c r="BH456">
        <f>IF(OR(AND('Raw Data'!I451&lt;'Raw Data'!J451, 'Raw Data'!I451&gt;BH$1), AND('Raw Data'!J451&lt;'Raw Data'!I451, 'Raw Data'!J451&gt;BH$1)), 1, 0)</f>
        <v/>
      </c>
      <c r="BI456">
        <f>IF(AND(BH456, ABS('Raw Data'!D451-'Raw Data'!E451)&lt;4), 'Raw Data'!Z451, 0)</f>
        <v/>
      </c>
      <c r="BJ456">
        <f>IF('Raw Data'!F451&gt;Analysis!BJ$1, 1, 0)</f>
        <v/>
      </c>
      <c r="BK456">
        <f>IF(BJ456, AQ456, 0)</f>
        <v/>
      </c>
      <c r="BL456">
        <f>IF(AND('Raw Data'!F451&lt;Analysis!BL$1, ISBLANK('Raw Data'!F451)=FALSE), 1, 0)</f>
        <v/>
      </c>
      <c r="BM456">
        <f>IF(BL456, AS456, 0)</f>
        <v/>
      </c>
      <c r="BN456">
        <f>IF(AND('Raw Data'!F451&lt;Analysis!BN$1, ISBLANK('Raw Data'!F451)=FALSE), 1, 0)</f>
        <v/>
      </c>
      <c r="BO456">
        <f>IF(BN456, AI456, 0)</f>
        <v/>
      </c>
    </row>
    <row r="457">
      <c r="A457" s="2">
        <f>'Raw Data'!A452</f>
        <v/>
      </c>
      <c r="B457" s="2">
        <f>IF(A457, 1, 0)</f>
        <v/>
      </c>
      <c r="C457">
        <f>IF('Raw Data'!D452&lt;'Raw Data'!E452, 'Raw Data'!J452, 0)</f>
        <v/>
      </c>
      <c r="D457" s="2">
        <f>IF(A457, 1, 0)</f>
        <v/>
      </c>
      <c r="E457">
        <f>IF('Raw Data'!D452&gt;'Raw Data'!E452, 'Raw Data'!I452, 0)</f>
        <v/>
      </c>
      <c r="F457" s="2">
        <f>IF('Raw Data'!F452&gt;0, 1, 0)</f>
        <v/>
      </c>
      <c r="G457">
        <f>IF(SUM('Raw Data'!D452:E452)&lt;'Raw Data'!F452, 'Raw Data'!H452, 0)</f>
        <v/>
      </c>
      <c r="H457">
        <f>IF('Raw Data'!F452&gt;0, 1, 0)</f>
        <v/>
      </c>
      <c r="I457">
        <f>IF(SUM('Raw Data'!D452:E452)&gt;'Raw Data'!F452, 'Raw Data'!G452, 0)</f>
        <v/>
      </c>
      <c r="J457" s="2">
        <f>IF($A457, 1, 0)</f>
        <v/>
      </c>
      <c r="K457">
        <f>IF(AND('Raw Data'!D452&gt;'Raw Data'!E452, ABS('Raw Data'!D452-'Raw Data'!E452)&lt;14), 'Raw Data'!K452, 0)</f>
        <v/>
      </c>
      <c r="L457" s="2">
        <f>IF($A457, 1, 0)</f>
        <v/>
      </c>
      <c r="M457">
        <f>IF(AND('Raw Data'!D452&gt;'Raw Data'!E452, ABS('Raw Data'!D452-'Raw Data'!E452)&gt;13), 'Raw Data'!L452, 0)</f>
        <v/>
      </c>
      <c r="N457" s="2">
        <f>IF($A457, 1, 0)</f>
        <v/>
      </c>
      <c r="O457">
        <f>IF(AND('Raw Data'!E452&gt;'Raw Data'!D452, ABS('Raw Data'!E452-'Raw Data'!D452)&lt;14), 'Raw Data'!M452, 0)</f>
        <v/>
      </c>
      <c r="P457" s="2">
        <f>IF($A457, 1, 0)</f>
        <v/>
      </c>
      <c r="Q457">
        <f>IF(AND('Raw Data'!E452&gt;'Raw Data'!D452, ABS('Raw Data'!E452-'Raw Data'!D452)&gt;13), 'Raw Data'!N452, 0)</f>
        <v/>
      </c>
      <c r="R457" s="2">
        <f>IF($A457, 1, 0)</f>
        <v/>
      </c>
      <c r="S457">
        <f>IF(AND('Raw Data'!D452&gt;'Raw Data'!E452, ABS('Raw Data'!E452-'Raw Data'!D452)&gt;7), 'Raw Data'!V452, 0)</f>
        <v/>
      </c>
      <c r="T457" s="2">
        <f>IF($A457, 1, 0)</f>
        <v/>
      </c>
      <c r="U457">
        <f>IF(ABS('Raw Data'!D452-'Raw Data'!E452)&lt;8, 'Raw Data'!W452, 0)</f>
        <v/>
      </c>
      <c r="V457" s="2">
        <f>IF($A457, 1, 0)</f>
        <v/>
      </c>
      <c r="W457">
        <f>IF(AND('Raw Data'!E452&gt;'Raw Data'!D452, ABS('Raw Data'!E452-'Raw Data'!D452)&gt;7), 'Raw Data'!X452, 0)</f>
        <v/>
      </c>
      <c r="X457" s="2">
        <f>IF($A457, 1, 0)</f>
        <v/>
      </c>
      <c r="Y457">
        <f>IF(AND('Raw Data'!D452&gt;'Raw Data'!E452, ABS('Raw Data'!E452-'Raw Data'!D452)&gt;3), 'Raw Data'!Y452, 0)</f>
        <v/>
      </c>
      <c r="Z457" s="2">
        <f>IF($A457, 1, 0)</f>
        <v/>
      </c>
      <c r="AA457">
        <f>IF(ABS('Raw Data'!D452-'Raw Data'!E452)&lt;4, 'Raw Data'!Z452, 0)</f>
        <v/>
      </c>
      <c r="AB457" s="2">
        <f>IF($A457, 1, 0)</f>
        <v/>
      </c>
      <c r="AC457">
        <f>IF(AND('Raw Data'!E452&gt;'Raw Data'!D452, ABS('Raw Data'!E452-'Raw Data'!D452)&gt;7), 'Raw Data'!AA452, 0)</f>
        <v/>
      </c>
      <c r="AD457" s="2">
        <f>IF($A457, 1, 0)</f>
        <v/>
      </c>
      <c r="AE457">
        <f>IF(AND('Raw Data'!D452&gt;9, 'Raw Data'!E452&gt;9), 'Raw Data'!AL452, 0)</f>
        <v/>
      </c>
      <c r="AF457" s="2">
        <f>IF($A457, 1, 0)</f>
        <v/>
      </c>
      <c r="AG457">
        <f>IF(AE457=0, 'Raw Data'!AM452, 0)</f>
        <v/>
      </c>
      <c r="AH457" s="2">
        <f>IF($A457, 1, 0)</f>
        <v/>
      </c>
      <c r="AI457">
        <f>IF(AND('Raw Data'!$D452&gt;14, 'Raw Data'!$E452&gt;14), 'Raw Data'!AN452, 0)</f>
        <v/>
      </c>
      <c r="AJ457" s="2">
        <f>IF($A457, 1, 0)</f>
        <v/>
      </c>
      <c r="AK457">
        <f>IF(AI457=0, 'Raw Data'!AO452, 0)</f>
        <v/>
      </c>
      <c r="AL457" s="2">
        <f>IF($A457, 1, 0)</f>
        <v/>
      </c>
      <c r="AM457">
        <f>IF(AND('Raw Data'!$D452&gt;19, 'Raw Data'!$E452&gt;19), 'Raw Data'!AP452, 0)</f>
        <v/>
      </c>
      <c r="AN457" s="2">
        <f>IF($A457, 1, 0)</f>
        <v/>
      </c>
      <c r="AO457">
        <f>IF(AM457=0, 'Raw Data'!AQ452, 0)</f>
        <v/>
      </c>
      <c r="AP457" s="2">
        <f>IF($A457, 1, 0)</f>
        <v/>
      </c>
      <c r="AQ457">
        <f>IF(AND('Raw Data'!$D452&gt;24, 'Raw Data'!$E452&gt;24), 'Raw Data'!AR452, 0)</f>
        <v/>
      </c>
      <c r="AR457" s="2">
        <f>IF($A457, 1, 0)</f>
        <v/>
      </c>
      <c r="AS457">
        <f>IF(AQ457=0, 'Raw Data'!AS452, 0)</f>
        <v/>
      </c>
      <c r="AT457" s="2">
        <f>IF($A457, 1, 0)</f>
        <v/>
      </c>
      <c r="AU457">
        <f>IF(AND('Raw Data'!$D452&gt;29, 'Raw Data'!$E452&gt;29), 'Raw Data'!AT452, 0)</f>
        <v/>
      </c>
      <c r="AV457" s="2">
        <f>IF($A457, 1, 0)</f>
        <v/>
      </c>
      <c r="AW457">
        <f>IF(AU457=0, 'Raw Data'!AU452, 0)</f>
        <v/>
      </c>
      <c r="AX457" s="2">
        <f>IF($A457, 1, 0)</f>
        <v/>
      </c>
      <c r="AY457">
        <f>IF(ISNUMBER('Raw Data'!D452), IF(_xlfn.XLOOKUP(SMALL('Raw Data'!K452:N452, 1), K457:Q457, K457:Q457, 0)&gt;0, SMALL('Raw Data'!K452:N452, 1), 0), 0)</f>
        <v/>
      </c>
      <c r="AZ457" s="2">
        <f>IF($A457, 1, 0)</f>
        <v/>
      </c>
      <c r="BA457">
        <f>IF(ISNUMBER('Raw Data'!D452), IF(_xlfn.XLOOKUP(SMALL('Raw Data'!K452:N452, 2), K457:Q457, K457:Q457, 0)&gt;0, SMALL('Raw Data'!K452:N452, 2), 0), 0)</f>
        <v/>
      </c>
      <c r="BB457" s="2">
        <f>IF($A457, 1, 0)</f>
        <v/>
      </c>
      <c r="BC457">
        <f>IF(ISNUMBER('Raw Data'!D452), IF(_xlfn.XLOOKUP(SMALL('Raw Data'!K452:N452, 3), K457:Q457, K457:Q457, 0)&gt;0, SMALL('Raw Data'!K452:N452, 3), 0), 0)</f>
        <v/>
      </c>
      <c r="BD457" s="2">
        <f>IF($A457, 1, 0)</f>
        <v/>
      </c>
      <c r="BE457">
        <f>IF(ISNUMBER('Raw Data'!D452), IF(_xlfn.XLOOKUP(SMALL('Raw Data'!K452:N452, 4), K457:Q457, K457:Q457, 0)&gt;0, SMALL('Raw Data'!K452:N452, 4), 0), 0)</f>
        <v/>
      </c>
      <c r="BF457" s="2">
        <f>IF($A457, 1, 0)</f>
        <v/>
      </c>
      <c r="BG457">
        <f>IF(AND('Raw Data'!I452&lt;'Raw Data'!J452, 'Raw Data'!D452&gt;'Raw Data'!E452), 'Raw Data'!I452, IF(AND('Raw Data'!J452&lt;'Raw Data'!I452, 'Raw Data'!E452&gt;'Raw Data'!D452), 'Raw Data'!J452, 0))</f>
        <v/>
      </c>
      <c r="BH457">
        <f>IF(OR(AND('Raw Data'!I452&lt;'Raw Data'!J452, 'Raw Data'!I452&gt;BH$1), AND('Raw Data'!J452&lt;'Raw Data'!I452, 'Raw Data'!J452&gt;BH$1)), 1, 0)</f>
        <v/>
      </c>
      <c r="BI457">
        <f>IF(AND(BH457, ABS('Raw Data'!D452-'Raw Data'!E452)&lt;4), 'Raw Data'!Z452, 0)</f>
        <v/>
      </c>
      <c r="BJ457">
        <f>IF('Raw Data'!F452&gt;Analysis!BJ$1, 1, 0)</f>
        <v/>
      </c>
      <c r="BK457">
        <f>IF(BJ457, AQ457, 0)</f>
        <v/>
      </c>
      <c r="BL457">
        <f>IF(AND('Raw Data'!F452&lt;Analysis!BL$1, ISBLANK('Raw Data'!F452)=FALSE), 1, 0)</f>
        <v/>
      </c>
      <c r="BM457">
        <f>IF(BL457, AS457, 0)</f>
        <v/>
      </c>
      <c r="BN457">
        <f>IF(AND('Raw Data'!F452&lt;Analysis!BN$1, ISBLANK('Raw Data'!F452)=FALSE), 1, 0)</f>
        <v/>
      </c>
      <c r="BO457">
        <f>IF(BN457, AI457, 0)</f>
        <v/>
      </c>
    </row>
    <row r="458">
      <c r="A458" s="2">
        <f>'Raw Data'!A453</f>
        <v/>
      </c>
      <c r="B458" s="2">
        <f>IF(A458, 1, 0)</f>
        <v/>
      </c>
      <c r="C458">
        <f>IF('Raw Data'!D453&lt;'Raw Data'!E453, 'Raw Data'!J453, 0)</f>
        <v/>
      </c>
      <c r="D458" s="2">
        <f>IF(A458, 1, 0)</f>
        <v/>
      </c>
      <c r="E458">
        <f>IF('Raw Data'!D453&gt;'Raw Data'!E453, 'Raw Data'!I453, 0)</f>
        <v/>
      </c>
      <c r="F458" s="2">
        <f>IF('Raw Data'!F453&gt;0, 1, 0)</f>
        <v/>
      </c>
      <c r="G458">
        <f>IF(SUM('Raw Data'!D453:E453)&lt;'Raw Data'!F453, 'Raw Data'!H453, 0)</f>
        <v/>
      </c>
      <c r="H458">
        <f>IF('Raw Data'!F453&gt;0, 1, 0)</f>
        <v/>
      </c>
      <c r="I458">
        <f>IF(SUM('Raw Data'!D453:E453)&gt;'Raw Data'!F453, 'Raw Data'!G453, 0)</f>
        <v/>
      </c>
      <c r="J458" s="2">
        <f>IF($A458, 1, 0)</f>
        <v/>
      </c>
      <c r="K458">
        <f>IF(AND('Raw Data'!D453&gt;'Raw Data'!E453, ABS('Raw Data'!D453-'Raw Data'!E453)&lt;14), 'Raw Data'!K453, 0)</f>
        <v/>
      </c>
      <c r="L458" s="2">
        <f>IF($A458, 1, 0)</f>
        <v/>
      </c>
      <c r="M458">
        <f>IF(AND('Raw Data'!D453&gt;'Raw Data'!E453, ABS('Raw Data'!D453-'Raw Data'!E453)&gt;13), 'Raw Data'!L453, 0)</f>
        <v/>
      </c>
      <c r="N458" s="2">
        <f>IF($A458, 1, 0)</f>
        <v/>
      </c>
      <c r="O458">
        <f>IF(AND('Raw Data'!E453&gt;'Raw Data'!D453, ABS('Raw Data'!E453-'Raw Data'!D453)&lt;14), 'Raw Data'!M453, 0)</f>
        <v/>
      </c>
      <c r="P458" s="2">
        <f>IF($A458, 1, 0)</f>
        <v/>
      </c>
      <c r="Q458">
        <f>IF(AND('Raw Data'!E453&gt;'Raw Data'!D453, ABS('Raw Data'!E453-'Raw Data'!D453)&gt;13), 'Raw Data'!N453, 0)</f>
        <v/>
      </c>
      <c r="R458" s="2">
        <f>IF($A458, 1, 0)</f>
        <v/>
      </c>
      <c r="S458">
        <f>IF(AND('Raw Data'!D453&gt;'Raw Data'!E453, ABS('Raw Data'!E453-'Raw Data'!D453)&gt;7), 'Raw Data'!V453, 0)</f>
        <v/>
      </c>
      <c r="T458" s="2">
        <f>IF($A458, 1, 0)</f>
        <v/>
      </c>
      <c r="U458">
        <f>IF(ABS('Raw Data'!D453-'Raw Data'!E453)&lt;8, 'Raw Data'!W453, 0)</f>
        <v/>
      </c>
      <c r="V458" s="2">
        <f>IF($A458, 1, 0)</f>
        <v/>
      </c>
      <c r="W458">
        <f>IF(AND('Raw Data'!E453&gt;'Raw Data'!D453, ABS('Raw Data'!E453-'Raw Data'!D453)&gt;7), 'Raw Data'!X453, 0)</f>
        <v/>
      </c>
      <c r="X458" s="2">
        <f>IF($A458, 1, 0)</f>
        <v/>
      </c>
      <c r="Y458">
        <f>IF(AND('Raw Data'!D453&gt;'Raw Data'!E453, ABS('Raw Data'!E453-'Raw Data'!D453)&gt;3), 'Raw Data'!Y453, 0)</f>
        <v/>
      </c>
      <c r="Z458" s="2">
        <f>IF($A458, 1, 0)</f>
        <v/>
      </c>
      <c r="AA458">
        <f>IF(ABS('Raw Data'!D453-'Raw Data'!E453)&lt;4, 'Raw Data'!Z453, 0)</f>
        <v/>
      </c>
      <c r="AB458" s="2">
        <f>IF($A458, 1, 0)</f>
        <v/>
      </c>
      <c r="AC458">
        <f>IF(AND('Raw Data'!E453&gt;'Raw Data'!D453, ABS('Raw Data'!E453-'Raw Data'!D453)&gt;7), 'Raw Data'!AA453, 0)</f>
        <v/>
      </c>
      <c r="AD458" s="2">
        <f>IF($A458, 1, 0)</f>
        <v/>
      </c>
      <c r="AE458">
        <f>IF(AND('Raw Data'!D453&gt;9, 'Raw Data'!E453&gt;9), 'Raw Data'!AL453, 0)</f>
        <v/>
      </c>
      <c r="AF458" s="2">
        <f>IF($A458, 1, 0)</f>
        <v/>
      </c>
      <c r="AG458">
        <f>IF(AE458=0, 'Raw Data'!AM453, 0)</f>
        <v/>
      </c>
      <c r="AH458" s="2">
        <f>IF($A458, 1, 0)</f>
        <v/>
      </c>
      <c r="AI458">
        <f>IF(AND('Raw Data'!$D453&gt;14, 'Raw Data'!$E453&gt;14), 'Raw Data'!AN453, 0)</f>
        <v/>
      </c>
      <c r="AJ458" s="2">
        <f>IF($A458, 1, 0)</f>
        <v/>
      </c>
      <c r="AK458">
        <f>IF(AI458=0, 'Raw Data'!AO453, 0)</f>
        <v/>
      </c>
      <c r="AL458" s="2">
        <f>IF($A458, 1, 0)</f>
        <v/>
      </c>
      <c r="AM458">
        <f>IF(AND('Raw Data'!$D453&gt;19, 'Raw Data'!$E453&gt;19), 'Raw Data'!AP453, 0)</f>
        <v/>
      </c>
      <c r="AN458" s="2">
        <f>IF($A458, 1, 0)</f>
        <v/>
      </c>
      <c r="AO458">
        <f>IF(AM458=0, 'Raw Data'!AQ453, 0)</f>
        <v/>
      </c>
      <c r="AP458" s="2">
        <f>IF($A458, 1, 0)</f>
        <v/>
      </c>
      <c r="AQ458">
        <f>IF(AND('Raw Data'!$D453&gt;24, 'Raw Data'!$E453&gt;24), 'Raw Data'!AR453, 0)</f>
        <v/>
      </c>
      <c r="AR458" s="2">
        <f>IF($A458, 1, 0)</f>
        <v/>
      </c>
      <c r="AS458">
        <f>IF(AQ458=0, 'Raw Data'!AS453, 0)</f>
        <v/>
      </c>
      <c r="AT458" s="2">
        <f>IF($A458, 1, 0)</f>
        <v/>
      </c>
      <c r="AU458">
        <f>IF(AND('Raw Data'!$D453&gt;29, 'Raw Data'!$E453&gt;29), 'Raw Data'!AT453, 0)</f>
        <v/>
      </c>
      <c r="AV458" s="2">
        <f>IF($A458, 1, 0)</f>
        <v/>
      </c>
      <c r="AW458">
        <f>IF(AU458=0, 'Raw Data'!AU453, 0)</f>
        <v/>
      </c>
      <c r="AX458" s="2">
        <f>IF($A458, 1, 0)</f>
        <v/>
      </c>
      <c r="AY458">
        <f>IF(ISNUMBER('Raw Data'!D453), IF(_xlfn.XLOOKUP(SMALL('Raw Data'!K453:N453, 1), K458:Q458, K458:Q458, 0)&gt;0, SMALL('Raw Data'!K453:N453, 1), 0), 0)</f>
        <v/>
      </c>
      <c r="AZ458" s="2">
        <f>IF($A458, 1, 0)</f>
        <v/>
      </c>
      <c r="BA458">
        <f>IF(ISNUMBER('Raw Data'!D453), IF(_xlfn.XLOOKUP(SMALL('Raw Data'!K453:N453, 2), K458:Q458, K458:Q458, 0)&gt;0, SMALL('Raw Data'!K453:N453, 2), 0), 0)</f>
        <v/>
      </c>
      <c r="BB458" s="2">
        <f>IF($A458, 1, 0)</f>
        <v/>
      </c>
      <c r="BC458">
        <f>IF(ISNUMBER('Raw Data'!D453), IF(_xlfn.XLOOKUP(SMALL('Raw Data'!K453:N453, 3), K458:Q458, K458:Q458, 0)&gt;0, SMALL('Raw Data'!K453:N453, 3), 0), 0)</f>
        <v/>
      </c>
      <c r="BD458" s="2">
        <f>IF($A458, 1, 0)</f>
        <v/>
      </c>
      <c r="BE458">
        <f>IF(ISNUMBER('Raw Data'!D453), IF(_xlfn.XLOOKUP(SMALL('Raw Data'!K453:N453, 4), K458:Q458, K458:Q458, 0)&gt;0, SMALL('Raw Data'!K453:N453, 4), 0), 0)</f>
        <v/>
      </c>
      <c r="BF458" s="2">
        <f>IF($A458, 1, 0)</f>
        <v/>
      </c>
      <c r="BG458">
        <f>IF(AND('Raw Data'!I453&lt;'Raw Data'!J453, 'Raw Data'!D453&gt;'Raw Data'!E453), 'Raw Data'!I453, IF(AND('Raw Data'!J453&lt;'Raw Data'!I453, 'Raw Data'!E453&gt;'Raw Data'!D453), 'Raw Data'!J453, 0))</f>
        <v/>
      </c>
      <c r="BH458">
        <f>IF(OR(AND('Raw Data'!I453&lt;'Raw Data'!J453, 'Raw Data'!I453&gt;BH$1), AND('Raw Data'!J453&lt;'Raw Data'!I453, 'Raw Data'!J453&gt;BH$1)), 1, 0)</f>
        <v/>
      </c>
      <c r="BI458">
        <f>IF(AND(BH458, ABS('Raw Data'!D453-'Raw Data'!E453)&lt;4), 'Raw Data'!Z453, 0)</f>
        <v/>
      </c>
      <c r="BJ458">
        <f>IF('Raw Data'!F453&gt;Analysis!BJ$1, 1, 0)</f>
        <v/>
      </c>
      <c r="BK458">
        <f>IF(BJ458, AQ458, 0)</f>
        <v/>
      </c>
      <c r="BL458">
        <f>IF(AND('Raw Data'!F453&lt;Analysis!BL$1, ISBLANK('Raw Data'!F453)=FALSE), 1, 0)</f>
        <v/>
      </c>
      <c r="BM458">
        <f>IF(BL458, AS458, 0)</f>
        <v/>
      </c>
      <c r="BN458">
        <f>IF(AND('Raw Data'!F453&lt;Analysis!BN$1, ISBLANK('Raw Data'!F453)=FALSE), 1, 0)</f>
        <v/>
      </c>
      <c r="BO458">
        <f>IF(BN458, AI458, 0)</f>
        <v/>
      </c>
    </row>
    <row r="459">
      <c r="A459" s="2">
        <f>'Raw Data'!A454</f>
        <v/>
      </c>
      <c r="B459" s="2">
        <f>IF(A459, 1, 0)</f>
        <v/>
      </c>
      <c r="C459">
        <f>IF('Raw Data'!D454&lt;'Raw Data'!E454, 'Raw Data'!J454, 0)</f>
        <v/>
      </c>
      <c r="D459" s="2">
        <f>IF(A459, 1, 0)</f>
        <v/>
      </c>
      <c r="E459">
        <f>IF('Raw Data'!D454&gt;'Raw Data'!E454, 'Raw Data'!I454, 0)</f>
        <v/>
      </c>
      <c r="F459" s="2">
        <f>IF('Raw Data'!F454&gt;0, 1, 0)</f>
        <v/>
      </c>
      <c r="G459">
        <f>IF(SUM('Raw Data'!D454:E454)&lt;'Raw Data'!F454, 'Raw Data'!H454, 0)</f>
        <v/>
      </c>
      <c r="H459">
        <f>IF('Raw Data'!F454&gt;0, 1, 0)</f>
        <v/>
      </c>
      <c r="I459">
        <f>IF(SUM('Raw Data'!D454:E454)&gt;'Raw Data'!F454, 'Raw Data'!G454, 0)</f>
        <v/>
      </c>
      <c r="J459" s="2">
        <f>IF($A459, 1, 0)</f>
        <v/>
      </c>
      <c r="K459">
        <f>IF(AND('Raw Data'!D454&gt;'Raw Data'!E454, ABS('Raw Data'!D454-'Raw Data'!E454)&lt;14), 'Raw Data'!K454, 0)</f>
        <v/>
      </c>
      <c r="L459" s="2">
        <f>IF($A459, 1, 0)</f>
        <v/>
      </c>
      <c r="M459">
        <f>IF(AND('Raw Data'!D454&gt;'Raw Data'!E454, ABS('Raw Data'!D454-'Raw Data'!E454)&gt;13), 'Raw Data'!L454, 0)</f>
        <v/>
      </c>
      <c r="N459" s="2">
        <f>IF($A459, 1, 0)</f>
        <v/>
      </c>
      <c r="O459">
        <f>IF(AND('Raw Data'!E454&gt;'Raw Data'!D454, ABS('Raw Data'!E454-'Raw Data'!D454)&lt;14), 'Raw Data'!M454, 0)</f>
        <v/>
      </c>
      <c r="P459" s="2">
        <f>IF($A459, 1, 0)</f>
        <v/>
      </c>
      <c r="Q459">
        <f>IF(AND('Raw Data'!E454&gt;'Raw Data'!D454, ABS('Raw Data'!E454-'Raw Data'!D454)&gt;13), 'Raw Data'!N454, 0)</f>
        <v/>
      </c>
      <c r="R459" s="2">
        <f>IF($A459, 1, 0)</f>
        <v/>
      </c>
      <c r="S459">
        <f>IF(AND('Raw Data'!D454&gt;'Raw Data'!E454, ABS('Raw Data'!E454-'Raw Data'!D454)&gt;7), 'Raw Data'!V454, 0)</f>
        <v/>
      </c>
      <c r="T459" s="2">
        <f>IF($A459, 1, 0)</f>
        <v/>
      </c>
      <c r="U459">
        <f>IF(ABS('Raw Data'!D454-'Raw Data'!E454)&lt;8, 'Raw Data'!W454, 0)</f>
        <v/>
      </c>
      <c r="V459" s="2">
        <f>IF($A459, 1, 0)</f>
        <v/>
      </c>
      <c r="W459">
        <f>IF(AND('Raw Data'!E454&gt;'Raw Data'!D454, ABS('Raw Data'!E454-'Raw Data'!D454)&gt;7), 'Raw Data'!X454, 0)</f>
        <v/>
      </c>
      <c r="X459" s="2">
        <f>IF($A459, 1, 0)</f>
        <v/>
      </c>
      <c r="Y459">
        <f>IF(AND('Raw Data'!D454&gt;'Raw Data'!E454, ABS('Raw Data'!E454-'Raw Data'!D454)&gt;3), 'Raw Data'!Y454, 0)</f>
        <v/>
      </c>
      <c r="Z459" s="2">
        <f>IF($A459, 1, 0)</f>
        <v/>
      </c>
      <c r="AA459">
        <f>IF(ABS('Raw Data'!D454-'Raw Data'!E454)&lt;4, 'Raw Data'!Z454, 0)</f>
        <v/>
      </c>
      <c r="AB459" s="2">
        <f>IF($A459, 1, 0)</f>
        <v/>
      </c>
      <c r="AC459">
        <f>IF(AND('Raw Data'!E454&gt;'Raw Data'!D454, ABS('Raw Data'!E454-'Raw Data'!D454)&gt;7), 'Raw Data'!AA454, 0)</f>
        <v/>
      </c>
      <c r="AD459" s="2">
        <f>IF($A459, 1, 0)</f>
        <v/>
      </c>
      <c r="AE459">
        <f>IF(AND('Raw Data'!D454&gt;9, 'Raw Data'!E454&gt;9), 'Raw Data'!AL454, 0)</f>
        <v/>
      </c>
      <c r="AF459" s="2">
        <f>IF($A459, 1, 0)</f>
        <v/>
      </c>
      <c r="AG459">
        <f>IF(AE459=0, 'Raw Data'!AM454, 0)</f>
        <v/>
      </c>
      <c r="AH459" s="2">
        <f>IF($A459, 1, 0)</f>
        <v/>
      </c>
      <c r="AI459">
        <f>IF(AND('Raw Data'!$D454&gt;14, 'Raw Data'!$E454&gt;14), 'Raw Data'!AN454, 0)</f>
        <v/>
      </c>
      <c r="AJ459" s="2">
        <f>IF($A459, 1, 0)</f>
        <v/>
      </c>
      <c r="AK459">
        <f>IF(AI459=0, 'Raw Data'!AO454, 0)</f>
        <v/>
      </c>
      <c r="AL459" s="2">
        <f>IF($A459, 1, 0)</f>
        <v/>
      </c>
      <c r="AM459">
        <f>IF(AND('Raw Data'!$D454&gt;19, 'Raw Data'!$E454&gt;19), 'Raw Data'!AP454, 0)</f>
        <v/>
      </c>
      <c r="AN459" s="2">
        <f>IF($A459, 1, 0)</f>
        <v/>
      </c>
      <c r="AO459">
        <f>IF(AM459=0, 'Raw Data'!AQ454, 0)</f>
        <v/>
      </c>
      <c r="AP459" s="2">
        <f>IF($A459, 1, 0)</f>
        <v/>
      </c>
      <c r="AQ459">
        <f>IF(AND('Raw Data'!$D454&gt;24, 'Raw Data'!$E454&gt;24), 'Raw Data'!AR454, 0)</f>
        <v/>
      </c>
      <c r="AR459" s="2">
        <f>IF($A459, 1, 0)</f>
        <v/>
      </c>
      <c r="AS459">
        <f>IF(AQ459=0, 'Raw Data'!AS454, 0)</f>
        <v/>
      </c>
      <c r="AT459" s="2">
        <f>IF($A459, 1, 0)</f>
        <v/>
      </c>
      <c r="AU459">
        <f>IF(AND('Raw Data'!$D454&gt;29, 'Raw Data'!$E454&gt;29), 'Raw Data'!AT454, 0)</f>
        <v/>
      </c>
      <c r="AV459" s="2">
        <f>IF($A459, 1, 0)</f>
        <v/>
      </c>
      <c r="AW459">
        <f>IF(AU459=0, 'Raw Data'!AU454, 0)</f>
        <v/>
      </c>
      <c r="AX459" s="2">
        <f>IF($A459, 1, 0)</f>
        <v/>
      </c>
      <c r="AY459">
        <f>IF(ISNUMBER('Raw Data'!D454), IF(_xlfn.XLOOKUP(SMALL('Raw Data'!K454:N454, 1), K459:Q459, K459:Q459, 0)&gt;0, SMALL('Raw Data'!K454:N454, 1), 0), 0)</f>
        <v/>
      </c>
      <c r="AZ459" s="2">
        <f>IF($A459, 1, 0)</f>
        <v/>
      </c>
      <c r="BA459">
        <f>IF(ISNUMBER('Raw Data'!D454), IF(_xlfn.XLOOKUP(SMALL('Raw Data'!K454:N454, 2), K459:Q459, K459:Q459, 0)&gt;0, SMALL('Raw Data'!K454:N454, 2), 0), 0)</f>
        <v/>
      </c>
      <c r="BB459" s="2">
        <f>IF($A459, 1, 0)</f>
        <v/>
      </c>
      <c r="BC459">
        <f>IF(ISNUMBER('Raw Data'!D454), IF(_xlfn.XLOOKUP(SMALL('Raw Data'!K454:N454, 3), K459:Q459, K459:Q459, 0)&gt;0, SMALL('Raw Data'!K454:N454, 3), 0), 0)</f>
        <v/>
      </c>
      <c r="BD459" s="2">
        <f>IF($A459, 1, 0)</f>
        <v/>
      </c>
      <c r="BE459">
        <f>IF(ISNUMBER('Raw Data'!D454), IF(_xlfn.XLOOKUP(SMALL('Raw Data'!K454:N454, 4), K459:Q459, K459:Q459, 0)&gt;0, SMALL('Raw Data'!K454:N454, 4), 0), 0)</f>
        <v/>
      </c>
      <c r="BF459" s="2">
        <f>IF($A459, 1, 0)</f>
        <v/>
      </c>
      <c r="BG459">
        <f>IF(AND('Raw Data'!I454&lt;'Raw Data'!J454, 'Raw Data'!D454&gt;'Raw Data'!E454), 'Raw Data'!I454, IF(AND('Raw Data'!J454&lt;'Raw Data'!I454, 'Raw Data'!E454&gt;'Raw Data'!D454), 'Raw Data'!J454, 0))</f>
        <v/>
      </c>
      <c r="BH459">
        <f>IF(OR(AND('Raw Data'!I454&lt;'Raw Data'!J454, 'Raw Data'!I454&gt;BH$1), AND('Raw Data'!J454&lt;'Raw Data'!I454, 'Raw Data'!J454&gt;BH$1)), 1, 0)</f>
        <v/>
      </c>
      <c r="BI459">
        <f>IF(AND(BH459, ABS('Raw Data'!D454-'Raw Data'!E454)&lt;4), 'Raw Data'!Z454, 0)</f>
        <v/>
      </c>
      <c r="BJ459">
        <f>IF('Raw Data'!F454&gt;Analysis!BJ$1, 1, 0)</f>
        <v/>
      </c>
      <c r="BK459">
        <f>IF(BJ459, AQ459, 0)</f>
        <v/>
      </c>
      <c r="BL459">
        <f>IF(AND('Raw Data'!F454&lt;Analysis!BL$1, ISBLANK('Raw Data'!F454)=FALSE), 1, 0)</f>
        <v/>
      </c>
      <c r="BM459">
        <f>IF(BL459, AS459, 0)</f>
        <v/>
      </c>
      <c r="BN459">
        <f>IF(AND('Raw Data'!F454&lt;Analysis!BN$1, ISBLANK('Raw Data'!F454)=FALSE), 1, 0)</f>
        <v/>
      </c>
      <c r="BO459">
        <f>IF(BN459, AI459, 0)</f>
        <v/>
      </c>
    </row>
    <row r="460">
      <c r="A460" s="2">
        <f>'Raw Data'!A455</f>
        <v/>
      </c>
      <c r="B460" s="2">
        <f>IF(A460, 1, 0)</f>
        <v/>
      </c>
      <c r="C460">
        <f>IF('Raw Data'!D455&lt;'Raw Data'!E455, 'Raw Data'!J455, 0)</f>
        <v/>
      </c>
      <c r="D460" s="2">
        <f>IF(A460, 1, 0)</f>
        <v/>
      </c>
      <c r="E460">
        <f>IF('Raw Data'!D455&gt;'Raw Data'!E455, 'Raw Data'!I455, 0)</f>
        <v/>
      </c>
      <c r="F460" s="2">
        <f>IF('Raw Data'!F455&gt;0, 1, 0)</f>
        <v/>
      </c>
      <c r="G460">
        <f>IF(SUM('Raw Data'!D455:E455)&lt;'Raw Data'!F455, 'Raw Data'!H455, 0)</f>
        <v/>
      </c>
      <c r="H460">
        <f>IF('Raw Data'!F455&gt;0, 1, 0)</f>
        <v/>
      </c>
      <c r="I460">
        <f>IF(SUM('Raw Data'!D455:E455)&gt;'Raw Data'!F455, 'Raw Data'!G455, 0)</f>
        <v/>
      </c>
      <c r="J460" s="2">
        <f>IF($A460, 1, 0)</f>
        <v/>
      </c>
      <c r="K460">
        <f>IF(AND('Raw Data'!D455&gt;'Raw Data'!E455, ABS('Raw Data'!D455-'Raw Data'!E455)&lt;14), 'Raw Data'!K455, 0)</f>
        <v/>
      </c>
      <c r="L460" s="2">
        <f>IF($A460, 1, 0)</f>
        <v/>
      </c>
      <c r="M460">
        <f>IF(AND('Raw Data'!D455&gt;'Raw Data'!E455, ABS('Raw Data'!D455-'Raw Data'!E455)&gt;13), 'Raw Data'!L455, 0)</f>
        <v/>
      </c>
      <c r="N460" s="2">
        <f>IF($A460, 1, 0)</f>
        <v/>
      </c>
      <c r="O460">
        <f>IF(AND('Raw Data'!E455&gt;'Raw Data'!D455, ABS('Raw Data'!E455-'Raw Data'!D455)&lt;14), 'Raw Data'!M455, 0)</f>
        <v/>
      </c>
      <c r="P460" s="2">
        <f>IF($A460, 1, 0)</f>
        <v/>
      </c>
      <c r="Q460">
        <f>IF(AND('Raw Data'!E455&gt;'Raw Data'!D455, ABS('Raw Data'!E455-'Raw Data'!D455)&gt;13), 'Raw Data'!N455, 0)</f>
        <v/>
      </c>
      <c r="R460" s="2">
        <f>IF($A460, 1, 0)</f>
        <v/>
      </c>
      <c r="S460">
        <f>IF(AND('Raw Data'!D455&gt;'Raw Data'!E455, ABS('Raw Data'!E455-'Raw Data'!D455)&gt;7), 'Raw Data'!V455, 0)</f>
        <v/>
      </c>
      <c r="T460" s="2">
        <f>IF($A460, 1, 0)</f>
        <v/>
      </c>
      <c r="U460">
        <f>IF(ABS('Raw Data'!D455-'Raw Data'!E455)&lt;8, 'Raw Data'!W455, 0)</f>
        <v/>
      </c>
      <c r="V460" s="2">
        <f>IF($A460, 1, 0)</f>
        <v/>
      </c>
      <c r="W460">
        <f>IF(AND('Raw Data'!E455&gt;'Raw Data'!D455, ABS('Raw Data'!E455-'Raw Data'!D455)&gt;7), 'Raw Data'!X455, 0)</f>
        <v/>
      </c>
      <c r="X460" s="2">
        <f>IF($A460, 1, 0)</f>
        <v/>
      </c>
      <c r="Y460">
        <f>IF(AND('Raw Data'!D455&gt;'Raw Data'!E455, ABS('Raw Data'!E455-'Raw Data'!D455)&gt;3), 'Raw Data'!Y455, 0)</f>
        <v/>
      </c>
      <c r="Z460" s="2">
        <f>IF($A460, 1, 0)</f>
        <v/>
      </c>
      <c r="AA460">
        <f>IF(ABS('Raw Data'!D455-'Raw Data'!E455)&lt;4, 'Raw Data'!Z455, 0)</f>
        <v/>
      </c>
      <c r="AB460" s="2">
        <f>IF($A460, 1, 0)</f>
        <v/>
      </c>
      <c r="AC460">
        <f>IF(AND('Raw Data'!E455&gt;'Raw Data'!D455, ABS('Raw Data'!E455-'Raw Data'!D455)&gt;7), 'Raw Data'!AA455, 0)</f>
        <v/>
      </c>
      <c r="AD460" s="2">
        <f>IF($A460, 1, 0)</f>
        <v/>
      </c>
      <c r="AE460">
        <f>IF(AND('Raw Data'!D455&gt;9, 'Raw Data'!E455&gt;9), 'Raw Data'!AL455, 0)</f>
        <v/>
      </c>
      <c r="AF460" s="2">
        <f>IF($A460, 1, 0)</f>
        <v/>
      </c>
      <c r="AG460">
        <f>IF(AE460=0, 'Raw Data'!AM455, 0)</f>
        <v/>
      </c>
      <c r="AH460" s="2">
        <f>IF($A460, 1, 0)</f>
        <v/>
      </c>
      <c r="AI460">
        <f>IF(AND('Raw Data'!$D455&gt;14, 'Raw Data'!$E455&gt;14), 'Raw Data'!AN455, 0)</f>
        <v/>
      </c>
      <c r="AJ460" s="2">
        <f>IF($A460, 1, 0)</f>
        <v/>
      </c>
      <c r="AK460">
        <f>IF(AI460=0, 'Raw Data'!AO455, 0)</f>
        <v/>
      </c>
      <c r="AL460" s="2">
        <f>IF($A460, 1, 0)</f>
        <v/>
      </c>
      <c r="AM460">
        <f>IF(AND('Raw Data'!$D455&gt;19, 'Raw Data'!$E455&gt;19), 'Raw Data'!AP455, 0)</f>
        <v/>
      </c>
      <c r="AN460" s="2">
        <f>IF($A460, 1, 0)</f>
        <v/>
      </c>
      <c r="AO460">
        <f>IF(AM460=0, 'Raw Data'!AQ455, 0)</f>
        <v/>
      </c>
      <c r="AP460" s="2">
        <f>IF($A460, 1, 0)</f>
        <v/>
      </c>
      <c r="AQ460">
        <f>IF(AND('Raw Data'!$D455&gt;24, 'Raw Data'!$E455&gt;24), 'Raw Data'!AR455, 0)</f>
        <v/>
      </c>
      <c r="AR460" s="2">
        <f>IF($A460, 1, 0)</f>
        <v/>
      </c>
      <c r="AS460">
        <f>IF(AQ460=0, 'Raw Data'!AS455, 0)</f>
        <v/>
      </c>
      <c r="AT460" s="2">
        <f>IF($A460, 1, 0)</f>
        <v/>
      </c>
      <c r="AU460">
        <f>IF(AND('Raw Data'!$D455&gt;29, 'Raw Data'!$E455&gt;29), 'Raw Data'!AT455, 0)</f>
        <v/>
      </c>
      <c r="AV460" s="2">
        <f>IF($A460, 1, 0)</f>
        <v/>
      </c>
      <c r="AW460">
        <f>IF(AU460=0, 'Raw Data'!AU455, 0)</f>
        <v/>
      </c>
      <c r="AX460" s="2">
        <f>IF($A460, 1, 0)</f>
        <v/>
      </c>
      <c r="AY460">
        <f>IF(ISNUMBER('Raw Data'!D455), IF(_xlfn.XLOOKUP(SMALL('Raw Data'!K455:N455, 1), K460:Q460, K460:Q460, 0)&gt;0, SMALL('Raw Data'!K455:N455, 1), 0), 0)</f>
        <v/>
      </c>
      <c r="AZ460" s="2">
        <f>IF($A460, 1, 0)</f>
        <v/>
      </c>
      <c r="BA460">
        <f>IF(ISNUMBER('Raw Data'!D455), IF(_xlfn.XLOOKUP(SMALL('Raw Data'!K455:N455, 2), K460:Q460, K460:Q460, 0)&gt;0, SMALL('Raw Data'!K455:N455, 2), 0), 0)</f>
        <v/>
      </c>
      <c r="BB460" s="2">
        <f>IF($A460, 1, 0)</f>
        <v/>
      </c>
      <c r="BC460">
        <f>IF(ISNUMBER('Raw Data'!D455), IF(_xlfn.XLOOKUP(SMALL('Raw Data'!K455:N455, 3), K460:Q460, K460:Q460, 0)&gt;0, SMALL('Raw Data'!K455:N455, 3), 0), 0)</f>
        <v/>
      </c>
      <c r="BD460" s="2">
        <f>IF($A460, 1, 0)</f>
        <v/>
      </c>
      <c r="BE460">
        <f>IF(ISNUMBER('Raw Data'!D455), IF(_xlfn.XLOOKUP(SMALL('Raw Data'!K455:N455, 4), K460:Q460, K460:Q460, 0)&gt;0, SMALL('Raw Data'!K455:N455, 4), 0), 0)</f>
        <v/>
      </c>
      <c r="BF460" s="2">
        <f>IF($A460, 1, 0)</f>
        <v/>
      </c>
      <c r="BG460">
        <f>IF(AND('Raw Data'!I455&lt;'Raw Data'!J455, 'Raw Data'!D455&gt;'Raw Data'!E455), 'Raw Data'!I455, IF(AND('Raw Data'!J455&lt;'Raw Data'!I455, 'Raw Data'!E455&gt;'Raw Data'!D455), 'Raw Data'!J455, 0))</f>
        <v/>
      </c>
      <c r="BH460">
        <f>IF(OR(AND('Raw Data'!I455&lt;'Raw Data'!J455, 'Raw Data'!I455&gt;BH$1), AND('Raw Data'!J455&lt;'Raw Data'!I455, 'Raw Data'!J455&gt;BH$1)), 1, 0)</f>
        <v/>
      </c>
      <c r="BI460">
        <f>IF(AND(BH460, ABS('Raw Data'!D455-'Raw Data'!E455)&lt;4), 'Raw Data'!Z455, 0)</f>
        <v/>
      </c>
      <c r="BJ460">
        <f>IF('Raw Data'!F455&gt;Analysis!BJ$1, 1, 0)</f>
        <v/>
      </c>
      <c r="BK460">
        <f>IF(BJ460, AQ460, 0)</f>
        <v/>
      </c>
      <c r="BL460">
        <f>IF(AND('Raw Data'!F455&lt;Analysis!BL$1, ISBLANK('Raw Data'!F455)=FALSE), 1, 0)</f>
        <v/>
      </c>
      <c r="BM460">
        <f>IF(BL460, AS460, 0)</f>
        <v/>
      </c>
      <c r="BN460">
        <f>IF(AND('Raw Data'!F455&lt;Analysis!BN$1, ISBLANK('Raw Data'!F455)=FALSE), 1, 0)</f>
        <v/>
      </c>
      <c r="BO460">
        <f>IF(BN460, AI460, 0)</f>
        <v/>
      </c>
    </row>
    <row r="461">
      <c r="A461" s="2">
        <f>'Raw Data'!A456</f>
        <v/>
      </c>
      <c r="B461" s="2">
        <f>IF(A461, 1, 0)</f>
        <v/>
      </c>
      <c r="C461">
        <f>IF('Raw Data'!D456&lt;'Raw Data'!E456, 'Raw Data'!J456, 0)</f>
        <v/>
      </c>
      <c r="D461" s="2">
        <f>IF(A461, 1, 0)</f>
        <v/>
      </c>
      <c r="E461">
        <f>IF('Raw Data'!D456&gt;'Raw Data'!E456, 'Raw Data'!I456, 0)</f>
        <v/>
      </c>
      <c r="F461" s="2">
        <f>IF('Raw Data'!F456&gt;0, 1, 0)</f>
        <v/>
      </c>
      <c r="G461">
        <f>IF(SUM('Raw Data'!D456:E456)&lt;'Raw Data'!F456, 'Raw Data'!H456, 0)</f>
        <v/>
      </c>
      <c r="H461">
        <f>IF('Raw Data'!F456&gt;0, 1, 0)</f>
        <v/>
      </c>
      <c r="I461">
        <f>IF(SUM('Raw Data'!D456:E456)&gt;'Raw Data'!F456, 'Raw Data'!G456, 0)</f>
        <v/>
      </c>
      <c r="J461" s="2">
        <f>IF($A461, 1, 0)</f>
        <v/>
      </c>
      <c r="K461">
        <f>IF(AND('Raw Data'!D456&gt;'Raw Data'!E456, ABS('Raw Data'!D456-'Raw Data'!E456)&lt;14), 'Raw Data'!K456, 0)</f>
        <v/>
      </c>
      <c r="L461" s="2">
        <f>IF($A461, 1, 0)</f>
        <v/>
      </c>
      <c r="M461">
        <f>IF(AND('Raw Data'!D456&gt;'Raw Data'!E456, ABS('Raw Data'!D456-'Raw Data'!E456)&gt;13), 'Raw Data'!L456, 0)</f>
        <v/>
      </c>
      <c r="N461" s="2">
        <f>IF($A461, 1, 0)</f>
        <v/>
      </c>
      <c r="O461">
        <f>IF(AND('Raw Data'!E456&gt;'Raw Data'!D456, ABS('Raw Data'!E456-'Raw Data'!D456)&lt;14), 'Raw Data'!M456, 0)</f>
        <v/>
      </c>
      <c r="P461" s="2">
        <f>IF($A461, 1, 0)</f>
        <v/>
      </c>
      <c r="Q461">
        <f>IF(AND('Raw Data'!E456&gt;'Raw Data'!D456, ABS('Raw Data'!E456-'Raw Data'!D456)&gt;13), 'Raw Data'!N456, 0)</f>
        <v/>
      </c>
      <c r="R461" s="2">
        <f>IF($A461, 1, 0)</f>
        <v/>
      </c>
      <c r="S461">
        <f>IF(AND('Raw Data'!D456&gt;'Raw Data'!E456, ABS('Raw Data'!E456-'Raw Data'!D456)&gt;7), 'Raw Data'!V456, 0)</f>
        <v/>
      </c>
      <c r="T461" s="2">
        <f>IF($A461, 1, 0)</f>
        <v/>
      </c>
      <c r="U461">
        <f>IF(ABS('Raw Data'!D456-'Raw Data'!E456)&lt;8, 'Raw Data'!W456, 0)</f>
        <v/>
      </c>
      <c r="V461" s="2">
        <f>IF($A461, 1, 0)</f>
        <v/>
      </c>
      <c r="W461">
        <f>IF(AND('Raw Data'!E456&gt;'Raw Data'!D456, ABS('Raw Data'!E456-'Raw Data'!D456)&gt;7), 'Raw Data'!X456, 0)</f>
        <v/>
      </c>
      <c r="X461" s="2">
        <f>IF($A461, 1, 0)</f>
        <v/>
      </c>
      <c r="Y461">
        <f>IF(AND('Raw Data'!D456&gt;'Raw Data'!E456, ABS('Raw Data'!E456-'Raw Data'!D456)&gt;3), 'Raw Data'!Y456, 0)</f>
        <v/>
      </c>
      <c r="Z461" s="2">
        <f>IF($A461, 1, 0)</f>
        <v/>
      </c>
      <c r="AA461">
        <f>IF(ABS('Raw Data'!D456-'Raw Data'!E456)&lt;4, 'Raw Data'!Z456, 0)</f>
        <v/>
      </c>
      <c r="AB461" s="2">
        <f>IF($A461, 1, 0)</f>
        <v/>
      </c>
      <c r="AC461">
        <f>IF(AND('Raw Data'!E456&gt;'Raw Data'!D456, ABS('Raw Data'!E456-'Raw Data'!D456)&gt;7), 'Raw Data'!AA456, 0)</f>
        <v/>
      </c>
      <c r="AD461" s="2">
        <f>IF($A461, 1, 0)</f>
        <v/>
      </c>
      <c r="AE461">
        <f>IF(AND('Raw Data'!D456&gt;9, 'Raw Data'!E456&gt;9), 'Raw Data'!AL456, 0)</f>
        <v/>
      </c>
      <c r="AF461" s="2">
        <f>IF($A461, 1, 0)</f>
        <v/>
      </c>
      <c r="AG461">
        <f>IF(AE461=0, 'Raw Data'!AM456, 0)</f>
        <v/>
      </c>
      <c r="AH461" s="2">
        <f>IF($A461, 1, 0)</f>
        <v/>
      </c>
      <c r="AI461">
        <f>IF(AND('Raw Data'!$D456&gt;14, 'Raw Data'!$E456&gt;14), 'Raw Data'!AN456, 0)</f>
        <v/>
      </c>
      <c r="AJ461" s="2">
        <f>IF($A461, 1, 0)</f>
        <v/>
      </c>
      <c r="AK461">
        <f>IF(AI461=0, 'Raw Data'!AO456, 0)</f>
        <v/>
      </c>
      <c r="AL461" s="2">
        <f>IF($A461, 1, 0)</f>
        <v/>
      </c>
      <c r="AM461">
        <f>IF(AND('Raw Data'!$D456&gt;19, 'Raw Data'!$E456&gt;19), 'Raw Data'!AP456, 0)</f>
        <v/>
      </c>
      <c r="AN461" s="2">
        <f>IF($A461, 1, 0)</f>
        <v/>
      </c>
      <c r="AO461">
        <f>IF(AM461=0, 'Raw Data'!AQ456, 0)</f>
        <v/>
      </c>
      <c r="AP461" s="2">
        <f>IF($A461, 1, 0)</f>
        <v/>
      </c>
      <c r="AQ461">
        <f>IF(AND('Raw Data'!$D456&gt;24, 'Raw Data'!$E456&gt;24), 'Raw Data'!AR456, 0)</f>
        <v/>
      </c>
      <c r="AR461" s="2">
        <f>IF($A461, 1, 0)</f>
        <v/>
      </c>
      <c r="AS461">
        <f>IF(AQ461=0, 'Raw Data'!AS456, 0)</f>
        <v/>
      </c>
      <c r="AT461" s="2">
        <f>IF($A461, 1, 0)</f>
        <v/>
      </c>
      <c r="AU461">
        <f>IF(AND('Raw Data'!$D456&gt;29, 'Raw Data'!$E456&gt;29), 'Raw Data'!AT456, 0)</f>
        <v/>
      </c>
      <c r="AV461" s="2">
        <f>IF($A461, 1, 0)</f>
        <v/>
      </c>
      <c r="AW461">
        <f>IF(AU461=0, 'Raw Data'!AU456, 0)</f>
        <v/>
      </c>
      <c r="AX461" s="2">
        <f>IF($A461, 1, 0)</f>
        <v/>
      </c>
      <c r="AY461">
        <f>IF(ISNUMBER('Raw Data'!D456), IF(_xlfn.XLOOKUP(SMALL('Raw Data'!K456:N456, 1), K461:Q461, K461:Q461, 0)&gt;0, SMALL('Raw Data'!K456:N456, 1), 0), 0)</f>
        <v/>
      </c>
      <c r="AZ461" s="2">
        <f>IF($A461, 1, 0)</f>
        <v/>
      </c>
      <c r="BA461">
        <f>IF(ISNUMBER('Raw Data'!D456), IF(_xlfn.XLOOKUP(SMALL('Raw Data'!K456:N456, 2), K461:Q461, K461:Q461, 0)&gt;0, SMALL('Raw Data'!K456:N456, 2), 0), 0)</f>
        <v/>
      </c>
      <c r="BB461" s="2">
        <f>IF($A461, 1, 0)</f>
        <v/>
      </c>
      <c r="BC461">
        <f>IF(ISNUMBER('Raw Data'!D456), IF(_xlfn.XLOOKUP(SMALL('Raw Data'!K456:N456, 3), K461:Q461, K461:Q461, 0)&gt;0, SMALL('Raw Data'!K456:N456, 3), 0), 0)</f>
        <v/>
      </c>
      <c r="BD461" s="2">
        <f>IF($A461, 1, 0)</f>
        <v/>
      </c>
      <c r="BE461">
        <f>IF(ISNUMBER('Raw Data'!D456), IF(_xlfn.XLOOKUP(SMALL('Raw Data'!K456:N456, 4), K461:Q461, K461:Q461, 0)&gt;0, SMALL('Raw Data'!K456:N456, 4), 0), 0)</f>
        <v/>
      </c>
      <c r="BF461" s="2">
        <f>IF($A461, 1, 0)</f>
        <v/>
      </c>
      <c r="BG461">
        <f>IF(AND('Raw Data'!I456&lt;'Raw Data'!J456, 'Raw Data'!D456&gt;'Raw Data'!E456), 'Raw Data'!I456, IF(AND('Raw Data'!J456&lt;'Raw Data'!I456, 'Raw Data'!E456&gt;'Raw Data'!D456), 'Raw Data'!J456, 0))</f>
        <v/>
      </c>
      <c r="BH461">
        <f>IF(OR(AND('Raw Data'!I456&lt;'Raw Data'!J456, 'Raw Data'!I456&gt;BH$1), AND('Raw Data'!J456&lt;'Raw Data'!I456, 'Raw Data'!J456&gt;BH$1)), 1, 0)</f>
        <v/>
      </c>
      <c r="BI461">
        <f>IF(AND(BH461, ABS('Raw Data'!D456-'Raw Data'!E456)&lt;4), 'Raw Data'!Z456, 0)</f>
        <v/>
      </c>
      <c r="BJ461">
        <f>IF('Raw Data'!F456&gt;Analysis!BJ$1, 1, 0)</f>
        <v/>
      </c>
      <c r="BK461">
        <f>IF(BJ461, AQ461, 0)</f>
        <v/>
      </c>
      <c r="BL461">
        <f>IF(AND('Raw Data'!F456&lt;Analysis!BL$1, ISBLANK('Raw Data'!F456)=FALSE), 1, 0)</f>
        <v/>
      </c>
      <c r="BM461">
        <f>IF(BL461, AS461, 0)</f>
        <v/>
      </c>
      <c r="BN461">
        <f>IF(AND('Raw Data'!F456&lt;Analysis!BN$1, ISBLANK('Raw Data'!F456)=FALSE), 1, 0)</f>
        <v/>
      </c>
      <c r="BO461">
        <f>IF(BN461, AI461, 0)</f>
        <v/>
      </c>
    </row>
    <row r="462">
      <c r="A462" s="2">
        <f>'Raw Data'!A457</f>
        <v/>
      </c>
      <c r="B462" s="2">
        <f>IF(A462, 1, 0)</f>
        <v/>
      </c>
      <c r="C462">
        <f>IF('Raw Data'!D457&lt;'Raw Data'!E457, 'Raw Data'!J457, 0)</f>
        <v/>
      </c>
      <c r="D462" s="2">
        <f>IF(A462, 1, 0)</f>
        <v/>
      </c>
      <c r="E462">
        <f>IF('Raw Data'!D457&gt;'Raw Data'!E457, 'Raw Data'!I457, 0)</f>
        <v/>
      </c>
      <c r="F462" s="2">
        <f>IF('Raw Data'!F457&gt;0, 1, 0)</f>
        <v/>
      </c>
      <c r="G462">
        <f>IF(SUM('Raw Data'!D457:E457)&lt;'Raw Data'!F457, 'Raw Data'!H457, 0)</f>
        <v/>
      </c>
      <c r="H462">
        <f>IF('Raw Data'!F457&gt;0, 1, 0)</f>
        <v/>
      </c>
      <c r="I462">
        <f>IF(SUM('Raw Data'!D457:E457)&gt;'Raw Data'!F457, 'Raw Data'!G457, 0)</f>
        <v/>
      </c>
      <c r="J462" s="2">
        <f>IF($A462, 1, 0)</f>
        <v/>
      </c>
      <c r="K462">
        <f>IF(AND('Raw Data'!D457&gt;'Raw Data'!E457, ABS('Raw Data'!D457-'Raw Data'!E457)&lt;14), 'Raw Data'!K457, 0)</f>
        <v/>
      </c>
      <c r="L462" s="2">
        <f>IF($A462, 1, 0)</f>
        <v/>
      </c>
      <c r="M462">
        <f>IF(AND('Raw Data'!D457&gt;'Raw Data'!E457, ABS('Raw Data'!D457-'Raw Data'!E457)&gt;13), 'Raw Data'!L457, 0)</f>
        <v/>
      </c>
      <c r="N462" s="2">
        <f>IF($A462, 1, 0)</f>
        <v/>
      </c>
      <c r="O462">
        <f>IF(AND('Raw Data'!E457&gt;'Raw Data'!D457, ABS('Raw Data'!E457-'Raw Data'!D457)&lt;14), 'Raw Data'!M457, 0)</f>
        <v/>
      </c>
      <c r="P462" s="2">
        <f>IF($A462, 1, 0)</f>
        <v/>
      </c>
      <c r="Q462">
        <f>IF(AND('Raw Data'!E457&gt;'Raw Data'!D457, ABS('Raw Data'!E457-'Raw Data'!D457)&gt;13), 'Raw Data'!N457, 0)</f>
        <v/>
      </c>
      <c r="R462" s="2">
        <f>IF($A462, 1, 0)</f>
        <v/>
      </c>
      <c r="S462">
        <f>IF(AND('Raw Data'!D457&gt;'Raw Data'!E457, ABS('Raw Data'!E457-'Raw Data'!D457)&gt;7), 'Raw Data'!V457, 0)</f>
        <v/>
      </c>
      <c r="T462" s="2">
        <f>IF($A462, 1, 0)</f>
        <v/>
      </c>
      <c r="U462">
        <f>IF(ABS('Raw Data'!D457-'Raw Data'!E457)&lt;8, 'Raw Data'!W457, 0)</f>
        <v/>
      </c>
      <c r="V462" s="2">
        <f>IF($A462, 1, 0)</f>
        <v/>
      </c>
      <c r="W462">
        <f>IF(AND('Raw Data'!E457&gt;'Raw Data'!D457, ABS('Raw Data'!E457-'Raw Data'!D457)&gt;7), 'Raw Data'!X457, 0)</f>
        <v/>
      </c>
      <c r="X462" s="2">
        <f>IF($A462, 1, 0)</f>
        <v/>
      </c>
      <c r="Y462">
        <f>IF(AND('Raw Data'!D457&gt;'Raw Data'!E457, ABS('Raw Data'!E457-'Raw Data'!D457)&gt;3), 'Raw Data'!Y457, 0)</f>
        <v/>
      </c>
      <c r="Z462" s="2">
        <f>IF($A462, 1, 0)</f>
        <v/>
      </c>
      <c r="AA462">
        <f>IF(ABS('Raw Data'!D457-'Raw Data'!E457)&lt;4, 'Raw Data'!Z457, 0)</f>
        <v/>
      </c>
      <c r="AB462" s="2">
        <f>IF($A462, 1, 0)</f>
        <v/>
      </c>
      <c r="AC462">
        <f>IF(AND('Raw Data'!E457&gt;'Raw Data'!D457, ABS('Raw Data'!E457-'Raw Data'!D457)&gt;7), 'Raw Data'!AA457, 0)</f>
        <v/>
      </c>
      <c r="AD462" s="2">
        <f>IF($A462, 1, 0)</f>
        <v/>
      </c>
      <c r="AE462">
        <f>IF(AND('Raw Data'!D457&gt;9, 'Raw Data'!E457&gt;9), 'Raw Data'!AL457, 0)</f>
        <v/>
      </c>
      <c r="AF462" s="2">
        <f>IF($A462, 1, 0)</f>
        <v/>
      </c>
      <c r="AG462">
        <f>IF(AE462=0, 'Raw Data'!AM457, 0)</f>
        <v/>
      </c>
      <c r="AH462" s="2">
        <f>IF($A462, 1, 0)</f>
        <v/>
      </c>
      <c r="AI462">
        <f>IF(AND('Raw Data'!$D457&gt;14, 'Raw Data'!$E457&gt;14), 'Raw Data'!AN457, 0)</f>
        <v/>
      </c>
      <c r="AJ462" s="2">
        <f>IF($A462, 1, 0)</f>
        <v/>
      </c>
      <c r="AK462">
        <f>IF(AI462=0, 'Raw Data'!AO457, 0)</f>
        <v/>
      </c>
      <c r="AL462" s="2">
        <f>IF($A462, 1, 0)</f>
        <v/>
      </c>
      <c r="AM462">
        <f>IF(AND('Raw Data'!$D457&gt;19, 'Raw Data'!$E457&gt;19), 'Raw Data'!AP457, 0)</f>
        <v/>
      </c>
      <c r="AN462" s="2">
        <f>IF($A462, 1, 0)</f>
        <v/>
      </c>
      <c r="AO462">
        <f>IF(AM462=0, 'Raw Data'!AQ457, 0)</f>
        <v/>
      </c>
      <c r="AP462" s="2">
        <f>IF($A462, 1, 0)</f>
        <v/>
      </c>
      <c r="AQ462">
        <f>IF(AND('Raw Data'!$D457&gt;24, 'Raw Data'!$E457&gt;24), 'Raw Data'!AR457, 0)</f>
        <v/>
      </c>
      <c r="AR462" s="2">
        <f>IF($A462, 1, 0)</f>
        <v/>
      </c>
      <c r="AS462">
        <f>IF(AQ462=0, 'Raw Data'!AS457, 0)</f>
        <v/>
      </c>
      <c r="AT462" s="2">
        <f>IF($A462, 1, 0)</f>
        <v/>
      </c>
      <c r="AU462">
        <f>IF(AND('Raw Data'!$D457&gt;29, 'Raw Data'!$E457&gt;29), 'Raw Data'!AT457, 0)</f>
        <v/>
      </c>
      <c r="AV462" s="2">
        <f>IF($A462, 1, 0)</f>
        <v/>
      </c>
      <c r="AW462">
        <f>IF(AU462=0, 'Raw Data'!AU457, 0)</f>
        <v/>
      </c>
      <c r="AX462" s="2">
        <f>IF($A462, 1, 0)</f>
        <v/>
      </c>
      <c r="AY462">
        <f>IF(ISNUMBER('Raw Data'!D457), IF(_xlfn.XLOOKUP(SMALL('Raw Data'!K457:N457, 1), K462:Q462, K462:Q462, 0)&gt;0, SMALL('Raw Data'!K457:N457, 1), 0), 0)</f>
        <v/>
      </c>
      <c r="AZ462" s="2">
        <f>IF($A462, 1, 0)</f>
        <v/>
      </c>
      <c r="BA462">
        <f>IF(ISNUMBER('Raw Data'!D457), IF(_xlfn.XLOOKUP(SMALL('Raw Data'!K457:N457, 2), K462:Q462, K462:Q462, 0)&gt;0, SMALL('Raw Data'!K457:N457, 2), 0), 0)</f>
        <v/>
      </c>
      <c r="BB462" s="2">
        <f>IF($A462, 1, 0)</f>
        <v/>
      </c>
      <c r="BC462">
        <f>IF(ISNUMBER('Raw Data'!D457), IF(_xlfn.XLOOKUP(SMALL('Raw Data'!K457:N457, 3), K462:Q462, K462:Q462, 0)&gt;0, SMALL('Raw Data'!K457:N457, 3), 0), 0)</f>
        <v/>
      </c>
      <c r="BD462" s="2">
        <f>IF($A462, 1, 0)</f>
        <v/>
      </c>
      <c r="BE462">
        <f>IF(ISNUMBER('Raw Data'!D457), IF(_xlfn.XLOOKUP(SMALL('Raw Data'!K457:N457, 4), K462:Q462, K462:Q462, 0)&gt;0, SMALL('Raw Data'!K457:N457, 4), 0), 0)</f>
        <v/>
      </c>
      <c r="BF462" s="2">
        <f>IF($A462, 1, 0)</f>
        <v/>
      </c>
      <c r="BG462">
        <f>IF(AND('Raw Data'!I457&lt;'Raw Data'!J457, 'Raw Data'!D457&gt;'Raw Data'!E457), 'Raw Data'!I457, IF(AND('Raw Data'!J457&lt;'Raw Data'!I457, 'Raw Data'!E457&gt;'Raw Data'!D457), 'Raw Data'!J457, 0))</f>
        <v/>
      </c>
      <c r="BH462">
        <f>IF(OR(AND('Raw Data'!I457&lt;'Raw Data'!J457, 'Raw Data'!I457&gt;BH$1), AND('Raw Data'!J457&lt;'Raw Data'!I457, 'Raw Data'!J457&gt;BH$1)), 1, 0)</f>
        <v/>
      </c>
      <c r="BI462">
        <f>IF(AND(BH462, ABS('Raw Data'!D457-'Raw Data'!E457)&lt;4), 'Raw Data'!Z457, 0)</f>
        <v/>
      </c>
      <c r="BJ462">
        <f>IF('Raw Data'!F457&gt;Analysis!BJ$1, 1, 0)</f>
        <v/>
      </c>
      <c r="BK462">
        <f>IF(BJ462, AQ462, 0)</f>
        <v/>
      </c>
      <c r="BL462">
        <f>IF(AND('Raw Data'!F457&lt;Analysis!BL$1, ISBLANK('Raw Data'!F457)=FALSE), 1, 0)</f>
        <v/>
      </c>
      <c r="BM462">
        <f>IF(BL462, AS462, 0)</f>
        <v/>
      </c>
      <c r="BN462">
        <f>IF(AND('Raw Data'!F457&lt;Analysis!BN$1, ISBLANK('Raw Data'!F457)=FALSE), 1, 0)</f>
        <v/>
      </c>
      <c r="BO462">
        <f>IF(BN462, AI462, 0)</f>
        <v/>
      </c>
    </row>
    <row r="463">
      <c r="A463" s="2">
        <f>'Raw Data'!A458</f>
        <v/>
      </c>
      <c r="B463" s="2">
        <f>IF(A463, 1, 0)</f>
        <v/>
      </c>
      <c r="C463">
        <f>IF('Raw Data'!D458&lt;'Raw Data'!E458, 'Raw Data'!J458, 0)</f>
        <v/>
      </c>
      <c r="D463" s="2">
        <f>IF(A463, 1, 0)</f>
        <v/>
      </c>
      <c r="E463">
        <f>IF('Raw Data'!D458&gt;'Raw Data'!E458, 'Raw Data'!I458, 0)</f>
        <v/>
      </c>
      <c r="F463" s="2">
        <f>IF('Raw Data'!F458&gt;0, 1, 0)</f>
        <v/>
      </c>
      <c r="G463">
        <f>IF(SUM('Raw Data'!D458:E458)&lt;'Raw Data'!F458, 'Raw Data'!H458, 0)</f>
        <v/>
      </c>
      <c r="H463">
        <f>IF('Raw Data'!F458&gt;0, 1, 0)</f>
        <v/>
      </c>
      <c r="I463">
        <f>IF(SUM('Raw Data'!D458:E458)&gt;'Raw Data'!F458, 'Raw Data'!G458, 0)</f>
        <v/>
      </c>
      <c r="J463" s="2">
        <f>IF($A463, 1, 0)</f>
        <v/>
      </c>
      <c r="K463">
        <f>IF(AND('Raw Data'!D458&gt;'Raw Data'!E458, ABS('Raw Data'!D458-'Raw Data'!E458)&lt;14), 'Raw Data'!K458, 0)</f>
        <v/>
      </c>
      <c r="L463" s="2">
        <f>IF($A463, 1, 0)</f>
        <v/>
      </c>
      <c r="M463">
        <f>IF(AND('Raw Data'!D458&gt;'Raw Data'!E458, ABS('Raw Data'!D458-'Raw Data'!E458)&gt;13), 'Raw Data'!L458, 0)</f>
        <v/>
      </c>
      <c r="N463" s="2">
        <f>IF($A463, 1, 0)</f>
        <v/>
      </c>
      <c r="O463">
        <f>IF(AND('Raw Data'!E458&gt;'Raw Data'!D458, ABS('Raw Data'!E458-'Raw Data'!D458)&lt;14), 'Raw Data'!M458, 0)</f>
        <v/>
      </c>
      <c r="P463" s="2">
        <f>IF($A463, 1, 0)</f>
        <v/>
      </c>
      <c r="Q463">
        <f>IF(AND('Raw Data'!E458&gt;'Raw Data'!D458, ABS('Raw Data'!E458-'Raw Data'!D458)&gt;13), 'Raw Data'!N458, 0)</f>
        <v/>
      </c>
      <c r="R463" s="2">
        <f>IF($A463, 1, 0)</f>
        <v/>
      </c>
      <c r="S463">
        <f>IF(AND('Raw Data'!D458&gt;'Raw Data'!E458, ABS('Raw Data'!E458-'Raw Data'!D458)&gt;7), 'Raw Data'!V458, 0)</f>
        <v/>
      </c>
      <c r="T463" s="2">
        <f>IF($A463, 1, 0)</f>
        <v/>
      </c>
      <c r="U463">
        <f>IF(ABS('Raw Data'!D458-'Raw Data'!E458)&lt;8, 'Raw Data'!W458, 0)</f>
        <v/>
      </c>
      <c r="V463" s="2">
        <f>IF($A463, 1, 0)</f>
        <v/>
      </c>
      <c r="W463">
        <f>IF(AND('Raw Data'!E458&gt;'Raw Data'!D458, ABS('Raw Data'!E458-'Raw Data'!D458)&gt;7), 'Raw Data'!X458, 0)</f>
        <v/>
      </c>
      <c r="X463" s="2">
        <f>IF($A463, 1, 0)</f>
        <v/>
      </c>
      <c r="Y463">
        <f>IF(AND('Raw Data'!D458&gt;'Raw Data'!E458, ABS('Raw Data'!E458-'Raw Data'!D458)&gt;3), 'Raw Data'!Y458, 0)</f>
        <v/>
      </c>
      <c r="Z463" s="2">
        <f>IF($A463, 1, 0)</f>
        <v/>
      </c>
      <c r="AA463">
        <f>IF(ABS('Raw Data'!D458-'Raw Data'!E458)&lt;4, 'Raw Data'!Z458, 0)</f>
        <v/>
      </c>
      <c r="AB463" s="2">
        <f>IF($A463, 1, 0)</f>
        <v/>
      </c>
      <c r="AC463">
        <f>IF(AND('Raw Data'!E458&gt;'Raw Data'!D458, ABS('Raw Data'!E458-'Raw Data'!D458)&gt;7), 'Raw Data'!AA458, 0)</f>
        <v/>
      </c>
      <c r="AD463" s="2">
        <f>IF($A463, 1, 0)</f>
        <v/>
      </c>
      <c r="AE463">
        <f>IF(AND('Raw Data'!D458&gt;9, 'Raw Data'!E458&gt;9), 'Raw Data'!AL458, 0)</f>
        <v/>
      </c>
      <c r="AF463" s="2">
        <f>IF($A463, 1, 0)</f>
        <v/>
      </c>
      <c r="AG463">
        <f>IF(AE463=0, 'Raw Data'!AM458, 0)</f>
        <v/>
      </c>
      <c r="AH463" s="2">
        <f>IF($A463, 1, 0)</f>
        <v/>
      </c>
      <c r="AI463">
        <f>IF(AND('Raw Data'!$D458&gt;14, 'Raw Data'!$E458&gt;14), 'Raw Data'!AN458, 0)</f>
        <v/>
      </c>
      <c r="AJ463" s="2">
        <f>IF($A463, 1, 0)</f>
        <v/>
      </c>
      <c r="AK463">
        <f>IF(AI463=0, 'Raw Data'!AO458, 0)</f>
        <v/>
      </c>
      <c r="AL463" s="2">
        <f>IF($A463, 1, 0)</f>
        <v/>
      </c>
      <c r="AM463">
        <f>IF(AND('Raw Data'!$D458&gt;19, 'Raw Data'!$E458&gt;19), 'Raw Data'!AP458, 0)</f>
        <v/>
      </c>
      <c r="AN463" s="2">
        <f>IF($A463, 1, 0)</f>
        <v/>
      </c>
      <c r="AO463">
        <f>IF(AM463=0, 'Raw Data'!AQ458, 0)</f>
        <v/>
      </c>
      <c r="AP463" s="2">
        <f>IF($A463, 1, 0)</f>
        <v/>
      </c>
      <c r="AQ463">
        <f>IF(AND('Raw Data'!$D458&gt;24, 'Raw Data'!$E458&gt;24), 'Raw Data'!AR458, 0)</f>
        <v/>
      </c>
      <c r="AR463" s="2">
        <f>IF($A463, 1, 0)</f>
        <v/>
      </c>
      <c r="AS463">
        <f>IF(AQ463=0, 'Raw Data'!AS458, 0)</f>
        <v/>
      </c>
      <c r="AT463" s="2">
        <f>IF($A463, 1, 0)</f>
        <v/>
      </c>
      <c r="AU463">
        <f>IF(AND('Raw Data'!$D458&gt;29, 'Raw Data'!$E458&gt;29), 'Raw Data'!AT458, 0)</f>
        <v/>
      </c>
      <c r="AV463" s="2">
        <f>IF($A463, 1, 0)</f>
        <v/>
      </c>
      <c r="AW463">
        <f>IF(AU463=0, 'Raw Data'!AU458, 0)</f>
        <v/>
      </c>
      <c r="AX463" s="2">
        <f>IF($A463, 1, 0)</f>
        <v/>
      </c>
      <c r="AY463">
        <f>IF(ISNUMBER('Raw Data'!D458), IF(_xlfn.XLOOKUP(SMALL('Raw Data'!K458:N458, 1), K463:Q463, K463:Q463, 0)&gt;0, SMALL('Raw Data'!K458:N458, 1), 0), 0)</f>
        <v/>
      </c>
      <c r="AZ463" s="2">
        <f>IF($A463, 1, 0)</f>
        <v/>
      </c>
      <c r="BA463">
        <f>IF(ISNUMBER('Raw Data'!D458), IF(_xlfn.XLOOKUP(SMALL('Raw Data'!K458:N458, 2), K463:Q463, K463:Q463, 0)&gt;0, SMALL('Raw Data'!K458:N458, 2), 0), 0)</f>
        <v/>
      </c>
      <c r="BB463" s="2">
        <f>IF($A463, 1, 0)</f>
        <v/>
      </c>
      <c r="BC463">
        <f>IF(ISNUMBER('Raw Data'!D458), IF(_xlfn.XLOOKUP(SMALL('Raw Data'!K458:N458, 3), K463:Q463, K463:Q463, 0)&gt;0, SMALL('Raw Data'!K458:N458, 3), 0), 0)</f>
        <v/>
      </c>
      <c r="BD463" s="2">
        <f>IF($A463, 1, 0)</f>
        <v/>
      </c>
      <c r="BE463">
        <f>IF(ISNUMBER('Raw Data'!D458), IF(_xlfn.XLOOKUP(SMALL('Raw Data'!K458:N458, 4), K463:Q463, K463:Q463, 0)&gt;0, SMALL('Raw Data'!K458:N458, 4), 0), 0)</f>
        <v/>
      </c>
      <c r="BF463" s="2">
        <f>IF($A463, 1, 0)</f>
        <v/>
      </c>
      <c r="BG463">
        <f>IF(AND('Raw Data'!I458&lt;'Raw Data'!J458, 'Raw Data'!D458&gt;'Raw Data'!E458), 'Raw Data'!I458, IF(AND('Raw Data'!J458&lt;'Raw Data'!I458, 'Raw Data'!E458&gt;'Raw Data'!D458), 'Raw Data'!J458, 0))</f>
        <v/>
      </c>
      <c r="BH463">
        <f>IF(OR(AND('Raw Data'!I458&lt;'Raw Data'!J458, 'Raw Data'!I458&gt;BH$1), AND('Raw Data'!J458&lt;'Raw Data'!I458, 'Raw Data'!J458&gt;BH$1)), 1, 0)</f>
        <v/>
      </c>
      <c r="BI463">
        <f>IF(AND(BH463, ABS('Raw Data'!D458-'Raw Data'!E458)&lt;4), 'Raw Data'!Z458, 0)</f>
        <v/>
      </c>
      <c r="BJ463">
        <f>IF('Raw Data'!F458&gt;Analysis!BJ$1, 1, 0)</f>
        <v/>
      </c>
      <c r="BK463">
        <f>IF(BJ463, AQ463, 0)</f>
        <v/>
      </c>
      <c r="BL463">
        <f>IF(AND('Raw Data'!F458&lt;Analysis!BL$1, ISBLANK('Raw Data'!F458)=FALSE), 1, 0)</f>
        <v/>
      </c>
      <c r="BM463">
        <f>IF(BL463, AS463, 0)</f>
        <v/>
      </c>
      <c r="BN463">
        <f>IF(AND('Raw Data'!F458&lt;Analysis!BN$1, ISBLANK('Raw Data'!F458)=FALSE), 1, 0)</f>
        <v/>
      </c>
      <c r="BO463">
        <f>IF(BN463, AI463, 0)</f>
        <v/>
      </c>
    </row>
    <row r="464">
      <c r="A464" s="2">
        <f>'Raw Data'!A459</f>
        <v/>
      </c>
      <c r="B464" s="2">
        <f>IF(A464, 1, 0)</f>
        <v/>
      </c>
      <c r="C464">
        <f>IF('Raw Data'!D459&lt;'Raw Data'!E459, 'Raw Data'!J459, 0)</f>
        <v/>
      </c>
      <c r="D464" s="2">
        <f>IF(A464, 1, 0)</f>
        <v/>
      </c>
      <c r="E464">
        <f>IF('Raw Data'!D459&gt;'Raw Data'!E459, 'Raw Data'!I459, 0)</f>
        <v/>
      </c>
      <c r="F464" s="2">
        <f>IF('Raw Data'!F459&gt;0, 1, 0)</f>
        <v/>
      </c>
      <c r="G464">
        <f>IF(SUM('Raw Data'!D459:E459)&lt;'Raw Data'!F459, 'Raw Data'!H459, 0)</f>
        <v/>
      </c>
      <c r="H464">
        <f>IF('Raw Data'!F459&gt;0, 1, 0)</f>
        <v/>
      </c>
      <c r="I464">
        <f>IF(SUM('Raw Data'!D459:E459)&gt;'Raw Data'!F459, 'Raw Data'!G459, 0)</f>
        <v/>
      </c>
      <c r="J464" s="2">
        <f>IF($A464, 1, 0)</f>
        <v/>
      </c>
      <c r="K464">
        <f>IF(AND('Raw Data'!D459&gt;'Raw Data'!E459, ABS('Raw Data'!D459-'Raw Data'!E459)&lt;14), 'Raw Data'!K459, 0)</f>
        <v/>
      </c>
      <c r="L464" s="2">
        <f>IF($A464, 1, 0)</f>
        <v/>
      </c>
      <c r="M464">
        <f>IF(AND('Raw Data'!D459&gt;'Raw Data'!E459, ABS('Raw Data'!D459-'Raw Data'!E459)&gt;13), 'Raw Data'!L459, 0)</f>
        <v/>
      </c>
      <c r="N464" s="2">
        <f>IF($A464, 1, 0)</f>
        <v/>
      </c>
      <c r="O464">
        <f>IF(AND('Raw Data'!E459&gt;'Raw Data'!D459, ABS('Raw Data'!E459-'Raw Data'!D459)&lt;14), 'Raw Data'!M459, 0)</f>
        <v/>
      </c>
      <c r="P464" s="2">
        <f>IF($A464, 1, 0)</f>
        <v/>
      </c>
      <c r="Q464">
        <f>IF(AND('Raw Data'!E459&gt;'Raw Data'!D459, ABS('Raw Data'!E459-'Raw Data'!D459)&gt;13), 'Raw Data'!N459, 0)</f>
        <v/>
      </c>
      <c r="R464" s="2">
        <f>IF($A464, 1, 0)</f>
        <v/>
      </c>
      <c r="S464">
        <f>IF(AND('Raw Data'!D459&gt;'Raw Data'!E459, ABS('Raw Data'!E459-'Raw Data'!D459)&gt;7), 'Raw Data'!V459, 0)</f>
        <v/>
      </c>
      <c r="T464" s="2">
        <f>IF($A464, 1, 0)</f>
        <v/>
      </c>
      <c r="U464">
        <f>IF(ABS('Raw Data'!D459-'Raw Data'!E459)&lt;8, 'Raw Data'!W459, 0)</f>
        <v/>
      </c>
      <c r="V464" s="2">
        <f>IF($A464, 1, 0)</f>
        <v/>
      </c>
      <c r="W464">
        <f>IF(AND('Raw Data'!E459&gt;'Raw Data'!D459, ABS('Raw Data'!E459-'Raw Data'!D459)&gt;7), 'Raw Data'!X459, 0)</f>
        <v/>
      </c>
      <c r="X464" s="2">
        <f>IF($A464, 1, 0)</f>
        <v/>
      </c>
      <c r="Y464">
        <f>IF(AND('Raw Data'!D459&gt;'Raw Data'!E459, ABS('Raw Data'!E459-'Raw Data'!D459)&gt;3), 'Raw Data'!Y459, 0)</f>
        <v/>
      </c>
      <c r="Z464" s="2">
        <f>IF($A464, 1, 0)</f>
        <v/>
      </c>
      <c r="AA464">
        <f>IF(ABS('Raw Data'!D459-'Raw Data'!E459)&lt;4, 'Raw Data'!Z459, 0)</f>
        <v/>
      </c>
      <c r="AB464" s="2">
        <f>IF($A464, 1, 0)</f>
        <v/>
      </c>
      <c r="AC464">
        <f>IF(AND('Raw Data'!E459&gt;'Raw Data'!D459, ABS('Raw Data'!E459-'Raw Data'!D459)&gt;7), 'Raw Data'!AA459, 0)</f>
        <v/>
      </c>
      <c r="AD464" s="2">
        <f>IF($A464, 1, 0)</f>
        <v/>
      </c>
      <c r="AE464">
        <f>IF(AND('Raw Data'!D459&gt;9, 'Raw Data'!E459&gt;9), 'Raw Data'!AL459, 0)</f>
        <v/>
      </c>
      <c r="AF464" s="2">
        <f>IF($A464, 1, 0)</f>
        <v/>
      </c>
      <c r="AG464">
        <f>IF(AE464=0, 'Raw Data'!AM459, 0)</f>
        <v/>
      </c>
      <c r="AH464" s="2">
        <f>IF($A464, 1, 0)</f>
        <v/>
      </c>
      <c r="AI464">
        <f>IF(AND('Raw Data'!$D459&gt;14, 'Raw Data'!$E459&gt;14), 'Raw Data'!AN459, 0)</f>
        <v/>
      </c>
      <c r="AJ464" s="2">
        <f>IF($A464, 1, 0)</f>
        <v/>
      </c>
      <c r="AK464">
        <f>IF(AI464=0, 'Raw Data'!AO459, 0)</f>
        <v/>
      </c>
      <c r="AL464" s="2">
        <f>IF($A464, 1, 0)</f>
        <v/>
      </c>
      <c r="AM464">
        <f>IF(AND('Raw Data'!$D459&gt;19, 'Raw Data'!$E459&gt;19), 'Raw Data'!AP459, 0)</f>
        <v/>
      </c>
      <c r="AN464" s="2">
        <f>IF($A464, 1, 0)</f>
        <v/>
      </c>
      <c r="AO464">
        <f>IF(AM464=0, 'Raw Data'!AQ459, 0)</f>
        <v/>
      </c>
      <c r="AP464" s="2">
        <f>IF($A464, 1, 0)</f>
        <v/>
      </c>
      <c r="AQ464">
        <f>IF(AND('Raw Data'!$D459&gt;24, 'Raw Data'!$E459&gt;24), 'Raw Data'!AR459, 0)</f>
        <v/>
      </c>
      <c r="AR464" s="2">
        <f>IF($A464, 1, 0)</f>
        <v/>
      </c>
      <c r="AS464">
        <f>IF(AQ464=0, 'Raw Data'!AS459, 0)</f>
        <v/>
      </c>
      <c r="AT464" s="2">
        <f>IF($A464, 1, 0)</f>
        <v/>
      </c>
      <c r="AU464">
        <f>IF(AND('Raw Data'!$D459&gt;29, 'Raw Data'!$E459&gt;29), 'Raw Data'!AT459, 0)</f>
        <v/>
      </c>
      <c r="AV464" s="2">
        <f>IF($A464, 1, 0)</f>
        <v/>
      </c>
      <c r="AW464">
        <f>IF(AU464=0, 'Raw Data'!AU459, 0)</f>
        <v/>
      </c>
      <c r="AX464" s="2">
        <f>IF($A464, 1, 0)</f>
        <v/>
      </c>
      <c r="AY464">
        <f>IF(ISNUMBER('Raw Data'!D459), IF(_xlfn.XLOOKUP(SMALL('Raw Data'!K459:N459, 1), K464:Q464, K464:Q464, 0)&gt;0, SMALL('Raw Data'!K459:N459, 1), 0), 0)</f>
        <v/>
      </c>
      <c r="AZ464" s="2">
        <f>IF($A464, 1, 0)</f>
        <v/>
      </c>
      <c r="BA464">
        <f>IF(ISNUMBER('Raw Data'!D459), IF(_xlfn.XLOOKUP(SMALL('Raw Data'!K459:N459, 2), K464:Q464, K464:Q464, 0)&gt;0, SMALL('Raw Data'!K459:N459, 2), 0), 0)</f>
        <v/>
      </c>
      <c r="BB464" s="2">
        <f>IF($A464, 1, 0)</f>
        <v/>
      </c>
      <c r="BC464">
        <f>IF(ISNUMBER('Raw Data'!D459), IF(_xlfn.XLOOKUP(SMALL('Raw Data'!K459:N459, 3), K464:Q464, K464:Q464, 0)&gt;0, SMALL('Raw Data'!K459:N459, 3), 0), 0)</f>
        <v/>
      </c>
      <c r="BD464" s="2">
        <f>IF($A464, 1, 0)</f>
        <v/>
      </c>
      <c r="BE464">
        <f>IF(ISNUMBER('Raw Data'!D459), IF(_xlfn.XLOOKUP(SMALL('Raw Data'!K459:N459, 4), K464:Q464, K464:Q464, 0)&gt;0, SMALL('Raw Data'!K459:N459, 4), 0), 0)</f>
        <v/>
      </c>
      <c r="BF464" s="2">
        <f>IF($A464, 1, 0)</f>
        <v/>
      </c>
      <c r="BG464">
        <f>IF(AND('Raw Data'!I459&lt;'Raw Data'!J459, 'Raw Data'!D459&gt;'Raw Data'!E459), 'Raw Data'!I459, IF(AND('Raw Data'!J459&lt;'Raw Data'!I459, 'Raw Data'!E459&gt;'Raw Data'!D459), 'Raw Data'!J459, 0))</f>
        <v/>
      </c>
      <c r="BH464">
        <f>IF(OR(AND('Raw Data'!I459&lt;'Raw Data'!J459, 'Raw Data'!I459&gt;BH$1), AND('Raw Data'!J459&lt;'Raw Data'!I459, 'Raw Data'!J459&gt;BH$1)), 1, 0)</f>
        <v/>
      </c>
      <c r="BI464">
        <f>IF(AND(BH464, ABS('Raw Data'!D459-'Raw Data'!E459)&lt;4), 'Raw Data'!Z459, 0)</f>
        <v/>
      </c>
      <c r="BJ464">
        <f>IF('Raw Data'!F459&gt;Analysis!BJ$1, 1, 0)</f>
        <v/>
      </c>
      <c r="BK464">
        <f>IF(BJ464, AQ464, 0)</f>
        <v/>
      </c>
      <c r="BL464">
        <f>IF(AND('Raw Data'!F459&lt;Analysis!BL$1, ISBLANK('Raw Data'!F459)=FALSE), 1, 0)</f>
        <v/>
      </c>
      <c r="BM464">
        <f>IF(BL464, AS464, 0)</f>
        <v/>
      </c>
      <c r="BN464">
        <f>IF(AND('Raw Data'!F459&lt;Analysis!BN$1, ISBLANK('Raw Data'!F459)=FALSE), 1, 0)</f>
        <v/>
      </c>
      <c r="BO464">
        <f>IF(BN464, AI464, 0)</f>
        <v/>
      </c>
    </row>
    <row r="465">
      <c r="A465" s="2">
        <f>'Raw Data'!A460</f>
        <v/>
      </c>
      <c r="B465" s="2">
        <f>IF(A465, 1, 0)</f>
        <v/>
      </c>
      <c r="C465">
        <f>IF('Raw Data'!D460&lt;'Raw Data'!E460, 'Raw Data'!J460, 0)</f>
        <v/>
      </c>
      <c r="D465" s="2">
        <f>IF(A465, 1, 0)</f>
        <v/>
      </c>
      <c r="E465">
        <f>IF('Raw Data'!D460&gt;'Raw Data'!E460, 'Raw Data'!I460, 0)</f>
        <v/>
      </c>
      <c r="F465" s="2">
        <f>IF('Raw Data'!F460&gt;0, 1, 0)</f>
        <v/>
      </c>
      <c r="G465">
        <f>IF(SUM('Raw Data'!D460:E460)&lt;'Raw Data'!F460, 'Raw Data'!H460, 0)</f>
        <v/>
      </c>
      <c r="H465">
        <f>IF('Raw Data'!F460&gt;0, 1, 0)</f>
        <v/>
      </c>
      <c r="I465">
        <f>IF(SUM('Raw Data'!D460:E460)&gt;'Raw Data'!F460, 'Raw Data'!G460, 0)</f>
        <v/>
      </c>
      <c r="J465" s="2">
        <f>IF($A465, 1, 0)</f>
        <v/>
      </c>
      <c r="K465">
        <f>IF(AND('Raw Data'!D460&gt;'Raw Data'!E460, ABS('Raw Data'!D460-'Raw Data'!E460)&lt;14), 'Raw Data'!K460, 0)</f>
        <v/>
      </c>
      <c r="L465" s="2">
        <f>IF($A465, 1, 0)</f>
        <v/>
      </c>
      <c r="M465">
        <f>IF(AND('Raw Data'!D460&gt;'Raw Data'!E460, ABS('Raw Data'!D460-'Raw Data'!E460)&gt;13), 'Raw Data'!L460, 0)</f>
        <v/>
      </c>
      <c r="N465" s="2">
        <f>IF($A465, 1, 0)</f>
        <v/>
      </c>
      <c r="O465">
        <f>IF(AND('Raw Data'!E460&gt;'Raw Data'!D460, ABS('Raw Data'!E460-'Raw Data'!D460)&lt;14), 'Raw Data'!M460, 0)</f>
        <v/>
      </c>
      <c r="P465" s="2">
        <f>IF($A465, 1, 0)</f>
        <v/>
      </c>
      <c r="Q465">
        <f>IF(AND('Raw Data'!E460&gt;'Raw Data'!D460, ABS('Raw Data'!E460-'Raw Data'!D460)&gt;13), 'Raw Data'!N460, 0)</f>
        <v/>
      </c>
      <c r="R465" s="2">
        <f>IF($A465, 1, 0)</f>
        <v/>
      </c>
      <c r="S465">
        <f>IF(AND('Raw Data'!D460&gt;'Raw Data'!E460, ABS('Raw Data'!E460-'Raw Data'!D460)&gt;7), 'Raw Data'!V460, 0)</f>
        <v/>
      </c>
      <c r="T465" s="2">
        <f>IF($A465, 1, 0)</f>
        <v/>
      </c>
      <c r="U465">
        <f>IF(ABS('Raw Data'!D460-'Raw Data'!E460)&lt;8, 'Raw Data'!W460, 0)</f>
        <v/>
      </c>
      <c r="V465" s="2">
        <f>IF($A465, 1, 0)</f>
        <v/>
      </c>
      <c r="W465">
        <f>IF(AND('Raw Data'!E460&gt;'Raw Data'!D460, ABS('Raw Data'!E460-'Raw Data'!D460)&gt;7), 'Raw Data'!X460, 0)</f>
        <v/>
      </c>
      <c r="X465" s="2">
        <f>IF($A465, 1, 0)</f>
        <v/>
      </c>
      <c r="Y465">
        <f>IF(AND('Raw Data'!D460&gt;'Raw Data'!E460, ABS('Raw Data'!E460-'Raw Data'!D460)&gt;3), 'Raw Data'!Y460, 0)</f>
        <v/>
      </c>
      <c r="Z465" s="2">
        <f>IF($A465, 1, 0)</f>
        <v/>
      </c>
      <c r="AA465">
        <f>IF(ABS('Raw Data'!D460-'Raw Data'!E460)&lt;4, 'Raw Data'!Z460, 0)</f>
        <v/>
      </c>
      <c r="AB465" s="2">
        <f>IF($A465, 1, 0)</f>
        <v/>
      </c>
      <c r="AC465">
        <f>IF(AND('Raw Data'!E460&gt;'Raw Data'!D460, ABS('Raw Data'!E460-'Raw Data'!D460)&gt;7), 'Raw Data'!AA460, 0)</f>
        <v/>
      </c>
      <c r="AD465" s="2">
        <f>IF($A465, 1, 0)</f>
        <v/>
      </c>
      <c r="AE465">
        <f>IF(AND('Raw Data'!D460&gt;9, 'Raw Data'!E460&gt;9), 'Raw Data'!AL460, 0)</f>
        <v/>
      </c>
      <c r="AF465" s="2">
        <f>IF($A465, 1, 0)</f>
        <v/>
      </c>
      <c r="AG465">
        <f>IF(AE465=0, 'Raw Data'!AM460, 0)</f>
        <v/>
      </c>
      <c r="AH465" s="2">
        <f>IF($A465, 1, 0)</f>
        <v/>
      </c>
      <c r="AI465">
        <f>IF(AND('Raw Data'!$D460&gt;14, 'Raw Data'!$E460&gt;14), 'Raw Data'!AN460, 0)</f>
        <v/>
      </c>
      <c r="AJ465" s="2">
        <f>IF($A465, 1, 0)</f>
        <v/>
      </c>
      <c r="AK465">
        <f>IF(AI465=0, 'Raw Data'!AO460, 0)</f>
        <v/>
      </c>
      <c r="AL465" s="2">
        <f>IF($A465, 1, 0)</f>
        <v/>
      </c>
      <c r="AM465">
        <f>IF(AND('Raw Data'!$D460&gt;19, 'Raw Data'!$E460&gt;19), 'Raw Data'!AP460, 0)</f>
        <v/>
      </c>
      <c r="AN465" s="2">
        <f>IF($A465, 1, 0)</f>
        <v/>
      </c>
      <c r="AO465">
        <f>IF(AM465=0, 'Raw Data'!AQ460, 0)</f>
        <v/>
      </c>
      <c r="AP465" s="2">
        <f>IF($A465, 1, 0)</f>
        <v/>
      </c>
      <c r="AQ465">
        <f>IF(AND('Raw Data'!$D460&gt;24, 'Raw Data'!$E460&gt;24), 'Raw Data'!AR460, 0)</f>
        <v/>
      </c>
      <c r="AR465" s="2">
        <f>IF($A465, 1, 0)</f>
        <v/>
      </c>
      <c r="AS465">
        <f>IF(AQ465=0, 'Raw Data'!AS460, 0)</f>
        <v/>
      </c>
      <c r="AT465" s="2">
        <f>IF($A465, 1, 0)</f>
        <v/>
      </c>
      <c r="AU465">
        <f>IF(AND('Raw Data'!$D460&gt;29, 'Raw Data'!$E460&gt;29), 'Raw Data'!AT460, 0)</f>
        <v/>
      </c>
      <c r="AV465" s="2">
        <f>IF($A465, 1, 0)</f>
        <v/>
      </c>
      <c r="AW465">
        <f>IF(AU465=0, 'Raw Data'!AU460, 0)</f>
        <v/>
      </c>
      <c r="AX465" s="2">
        <f>IF($A465, 1, 0)</f>
        <v/>
      </c>
      <c r="AY465">
        <f>IF(ISNUMBER('Raw Data'!D460), IF(_xlfn.XLOOKUP(SMALL('Raw Data'!K460:N460, 1), K465:Q465, K465:Q465, 0)&gt;0, SMALL('Raw Data'!K460:N460, 1), 0), 0)</f>
        <v/>
      </c>
      <c r="AZ465" s="2">
        <f>IF($A465, 1, 0)</f>
        <v/>
      </c>
      <c r="BA465">
        <f>IF(ISNUMBER('Raw Data'!D460), IF(_xlfn.XLOOKUP(SMALL('Raw Data'!K460:N460, 2), K465:Q465, K465:Q465, 0)&gt;0, SMALL('Raw Data'!K460:N460, 2), 0), 0)</f>
        <v/>
      </c>
      <c r="BB465" s="2">
        <f>IF($A465, 1, 0)</f>
        <v/>
      </c>
      <c r="BC465">
        <f>IF(ISNUMBER('Raw Data'!D460), IF(_xlfn.XLOOKUP(SMALL('Raw Data'!K460:N460, 3), K465:Q465, K465:Q465, 0)&gt;0, SMALL('Raw Data'!K460:N460, 3), 0), 0)</f>
        <v/>
      </c>
      <c r="BD465" s="2">
        <f>IF($A465, 1, 0)</f>
        <v/>
      </c>
      <c r="BE465">
        <f>IF(ISNUMBER('Raw Data'!D460), IF(_xlfn.XLOOKUP(SMALL('Raw Data'!K460:N460, 4), K465:Q465, K465:Q465, 0)&gt;0, SMALL('Raw Data'!K460:N460, 4), 0), 0)</f>
        <v/>
      </c>
      <c r="BF465" s="2">
        <f>IF($A465, 1, 0)</f>
        <v/>
      </c>
      <c r="BG465">
        <f>IF(AND('Raw Data'!I460&lt;'Raw Data'!J460, 'Raw Data'!D460&gt;'Raw Data'!E460), 'Raw Data'!I460, IF(AND('Raw Data'!J460&lt;'Raw Data'!I460, 'Raw Data'!E460&gt;'Raw Data'!D460), 'Raw Data'!J460, 0))</f>
        <v/>
      </c>
      <c r="BH465">
        <f>IF(OR(AND('Raw Data'!I460&lt;'Raw Data'!J460, 'Raw Data'!I460&gt;BH$1), AND('Raw Data'!J460&lt;'Raw Data'!I460, 'Raw Data'!J460&gt;BH$1)), 1, 0)</f>
        <v/>
      </c>
      <c r="BI465">
        <f>IF(AND(BH465, ABS('Raw Data'!D460-'Raw Data'!E460)&lt;4), 'Raw Data'!Z460, 0)</f>
        <v/>
      </c>
      <c r="BJ465">
        <f>IF('Raw Data'!F460&gt;Analysis!BJ$1, 1, 0)</f>
        <v/>
      </c>
      <c r="BK465">
        <f>IF(BJ465, AQ465, 0)</f>
        <v/>
      </c>
      <c r="BL465">
        <f>IF(AND('Raw Data'!F460&lt;Analysis!BL$1, ISBLANK('Raw Data'!F460)=FALSE), 1, 0)</f>
        <v/>
      </c>
      <c r="BM465">
        <f>IF(BL465, AS465, 0)</f>
        <v/>
      </c>
      <c r="BN465">
        <f>IF(AND('Raw Data'!F460&lt;Analysis!BN$1, ISBLANK('Raw Data'!F460)=FALSE), 1, 0)</f>
        <v/>
      </c>
      <c r="BO465">
        <f>IF(BN465, AI465, 0)</f>
        <v/>
      </c>
    </row>
    <row r="466">
      <c r="A466" s="2">
        <f>'Raw Data'!A461</f>
        <v/>
      </c>
      <c r="B466" s="2">
        <f>IF(A466, 1, 0)</f>
        <v/>
      </c>
      <c r="C466">
        <f>IF('Raw Data'!D461&lt;'Raw Data'!E461, 'Raw Data'!J461, 0)</f>
        <v/>
      </c>
      <c r="D466" s="2">
        <f>IF(A466, 1, 0)</f>
        <v/>
      </c>
      <c r="E466">
        <f>IF('Raw Data'!D461&gt;'Raw Data'!E461, 'Raw Data'!I461, 0)</f>
        <v/>
      </c>
      <c r="F466" s="2">
        <f>IF('Raw Data'!F461&gt;0, 1, 0)</f>
        <v/>
      </c>
      <c r="G466">
        <f>IF(SUM('Raw Data'!D461:E461)&lt;'Raw Data'!F461, 'Raw Data'!H461, 0)</f>
        <v/>
      </c>
      <c r="H466">
        <f>IF('Raw Data'!F461&gt;0, 1, 0)</f>
        <v/>
      </c>
      <c r="I466">
        <f>IF(SUM('Raw Data'!D461:E461)&gt;'Raw Data'!F461, 'Raw Data'!G461, 0)</f>
        <v/>
      </c>
      <c r="J466" s="2">
        <f>IF($A466, 1, 0)</f>
        <v/>
      </c>
      <c r="K466">
        <f>IF(AND('Raw Data'!D461&gt;'Raw Data'!E461, ABS('Raw Data'!D461-'Raw Data'!E461)&lt;14), 'Raw Data'!K461, 0)</f>
        <v/>
      </c>
      <c r="L466" s="2">
        <f>IF($A466, 1, 0)</f>
        <v/>
      </c>
      <c r="M466">
        <f>IF(AND('Raw Data'!D461&gt;'Raw Data'!E461, ABS('Raw Data'!D461-'Raw Data'!E461)&gt;13), 'Raw Data'!L461, 0)</f>
        <v/>
      </c>
      <c r="N466" s="2">
        <f>IF($A466, 1, 0)</f>
        <v/>
      </c>
      <c r="O466">
        <f>IF(AND('Raw Data'!E461&gt;'Raw Data'!D461, ABS('Raw Data'!E461-'Raw Data'!D461)&lt;14), 'Raw Data'!M461, 0)</f>
        <v/>
      </c>
      <c r="P466" s="2">
        <f>IF($A466, 1, 0)</f>
        <v/>
      </c>
      <c r="Q466">
        <f>IF(AND('Raw Data'!E461&gt;'Raw Data'!D461, ABS('Raw Data'!E461-'Raw Data'!D461)&gt;13), 'Raw Data'!N461, 0)</f>
        <v/>
      </c>
      <c r="R466" s="2">
        <f>IF($A466, 1, 0)</f>
        <v/>
      </c>
      <c r="S466">
        <f>IF(AND('Raw Data'!D461&gt;'Raw Data'!E461, ABS('Raw Data'!E461-'Raw Data'!D461)&gt;7), 'Raw Data'!V461, 0)</f>
        <v/>
      </c>
      <c r="T466" s="2">
        <f>IF($A466, 1, 0)</f>
        <v/>
      </c>
      <c r="U466">
        <f>IF(ABS('Raw Data'!D461-'Raw Data'!E461)&lt;8, 'Raw Data'!W461, 0)</f>
        <v/>
      </c>
      <c r="V466" s="2">
        <f>IF($A466, 1, 0)</f>
        <v/>
      </c>
      <c r="W466">
        <f>IF(AND('Raw Data'!E461&gt;'Raw Data'!D461, ABS('Raw Data'!E461-'Raw Data'!D461)&gt;7), 'Raw Data'!X461, 0)</f>
        <v/>
      </c>
      <c r="X466" s="2">
        <f>IF($A466, 1, 0)</f>
        <v/>
      </c>
      <c r="Y466">
        <f>IF(AND('Raw Data'!D461&gt;'Raw Data'!E461, ABS('Raw Data'!E461-'Raw Data'!D461)&gt;3), 'Raw Data'!Y461, 0)</f>
        <v/>
      </c>
      <c r="Z466" s="2">
        <f>IF($A466, 1, 0)</f>
        <v/>
      </c>
      <c r="AA466">
        <f>IF(ABS('Raw Data'!D461-'Raw Data'!E461)&lt;4, 'Raw Data'!Z461, 0)</f>
        <v/>
      </c>
      <c r="AB466" s="2">
        <f>IF($A466, 1, 0)</f>
        <v/>
      </c>
      <c r="AC466">
        <f>IF(AND('Raw Data'!E461&gt;'Raw Data'!D461, ABS('Raw Data'!E461-'Raw Data'!D461)&gt;7), 'Raw Data'!AA461, 0)</f>
        <v/>
      </c>
      <c r="AD466" s="2">
        <f>IF($A466, 1, 0)</f>
        <v/>
      </c>
      <c r="AE466">
        <f>IF(AND('Raw Data'!D461&gt;9, 'Raw Data'!E461&gt;9), 'Raw Data'!AL461, 0)</f>
        <v/>
      </c>
      <c r="AF466" s="2">
        <f>IF($A466, 1, 0)</f>
        <v/>
      </c>
      <c r="AG466">
        <f>IF(AE466=0, 'Raw Data'!AM461, 0)</f>
        <v/>
      </c>
      <c r="AH466" s="2">
        <f>IF($A466, 1, 0)</f>
        <v/>
      </c>
      <c r="AI466">
        <f>IF(AND('Raw Data'!$D461&gt;14, 'Raw Data'!$E461&gt;14), 'Raw Data'!AN461, 0)</f>
        <v/>
      </c>
      <c r="AJ466" s="2">
        <f>IF($A466, 1, 0)</f>
        <v/>
      </c>
      <c r="AK466">
        <f>IF(AI466=0, 'Raw Data'!AO461, 0)</f>
        <v/>
      </c>
      <c r="AL466" s="2">
        <f>IF($A466, 1, 0)</f>
        <v/>
      </c>
      <c r="AM466">
        <f>IF(AND('Raw Data'!$D461&gt;19, 'Raw Data'!$E461&gt;19), 'Raw Data'!AP461, 0)</f>
        <v/>
      </c>
      <c r="AN466" s="2">
        <f>IF($A466, 1, 0)</f>
        <v/>
      </c>
      <c r="AO466">
        <f>IF(AM466=0, 'Raw Data'!AQ461, 0)</f>
        <v/>
      </c>
      <c r="AP466" s="2">
        <f>IF($A466, 1, 0)</f>
        <v/>
      </c>
      <c r="AQ466">
        <f>IF(AND('Raw Data'!$D461&gt;24, 'Raw Data'!$E461&gt;24), 'Raw Data'!AR461, 0)</f>
        <v/>
      </c>
      <c r="AR466" s="2">
        <f>IF($A466, 1, 0)</f>
        <v/>
      </c>
      <c r="AS466">
        <f>IF(AQ466=0, 'Raw Data'!AS461, 0)</f>
        <v/>
      </c>
      <c r="AT466" s="2">
        <f>IF($A466, 1, 0)</f>
        <v/>
      </c>
      <c r="AU466">
        <f>IF(AND('Raw Data'!$D461&gt;29, 'Raw Data'!$E461&gt;29), 'Raw Data'!AT461, 0)</f>
        <v/>
      </c>
      <c r="AV466" s="2">
        <f>IF($A466, 1, 0)</f>
        <v/>
      </c>
      <c r="AW466">
        <f>IF(AU466=0, 'Raw Data'!AU461, 0)</f>
        <v/>
      </c>
      <c r="AX466" s="2">
        <f>IF($A466, 1, 0)</f>
        <v/>
      </c>
      <c r="AY466">
        <f>IF(ISNUMBER('Raw Data'!D461), IF(_xlfn.XLOOKUP(SMALL('Raw Data'!K461:N461, 1), K466:Q466, K466:Q466, 0)&gt;0, SMALL('Raw Data'!K461:N461, 1), 0), 0)</f>
        <v/>
      </c>
      <c r="AZ466" s="2">
        <f>IF($A466, 1, 0)</f>
        <v/>
      </c>
      <c r="BA466">
        <f>IF(ISNUMBER('Raw Data'!D461), IF(_xlfn.XLOOKUP(SMALL('Raw Data'!K461:N461, 2), K466:Q466, K466:Q466, 0)&gt;0, SMALL('Raw Data'!K461:N461, 2), 0), 0)</f>
        <v/>
      </c>
      <c r="BB466" s="2">
        <f>IF($A466, 1, 0)</f>
        <v/>
      </c>
      <c r="BC466">
        <f>IF(ISNUMBER('Raw Data'!D461), IF(_xlfn.XLOOKUP(SMALL('Raw Data'!K461:N461, 3), K466:Q466, K466:Q466, 0)&gt;0, SMALL('Raw Data'!K461:N461, 3), 0), 0)</f>
        <v/>
      </c>
      <c r="BD466" s="2">
        <f>IF($A466, 1, 0)</f>
        <v/>
      </c>
      <c r="BE466">
        <f>IF(ISNUMBER('Raw Data'!D461), IF(_xlfn.XLOOKUP(SMALL('Raw Data'!K461:N461, 4), K466:Q466, K466:Q466, 0)&gt;0, SMALL('Raw Data'!K461:N461, 4), 0), 0)</f>
        <v/>
      </c>
      <c r="BF466" s="2">
        <f>IF($A466, 1, 0)</f>
        <v/>
      </c>
      <c r="BG466">
        <f>IF(AND('Raw Data'!I461&lt;'Raw Data'!J461, 'Raw Data'!D461&gt;'Raw Data'!E461), 'Raw Data'!I461, IF(AND('Raw Data'!J461&lt;'Raw Data'!I461, 'Raw Data'!E461&gt;'Raw Data'!D461), 'Raw Data'!J461, 0))</f>
        <v/>
      </c>
      <c r="BH466">
        <f>IF(OR(AND('Raw Data'!I461&lt;'Raw Data'!J461, 'Raw Data'!I461&gt;BH$1), AND('Raw Data'!J461&lt;'Raw Data'!I461, 'Raw Data'!J461&gt;BH$1)), 1, 0)</f>
        <v/>
      </c>
      <c r="BI466">
        <f>IF(AND(BH466, ABS('Raw Data'!D461-'Raw Data'!E461)&lt;4), 'Raw Data'!Z461, 0)</f>
        <v/>
      </c>
      <c r="BJ466">
        <f>IF('Raw Data'!F461&gt;Analysis!BJ$1, 1, 0)</f>
        <v/>
      </c>
      <c r="BK466">
        <f>IF(BJ466, AQ466, 0)</f>
        <v/>
      </c>
      <c r="BL466">
        <f>IF(AND('Raw Data'!F461&lt;Analysis!BL$1, ISBLANK('Raw Data'!F461)=FALSE), 1, 0)</f>
        <v/>
      </c>
      <c r="BM466">
        <f>IF(BL466, AS466, 0)</f>
        <v/>
      </c>
      <c r="BN466">
        <f>IF(AND('Raw Data'!F461&lt;Analysis!BN$1, ISBLANK('Raw Data'!F461)=FALSE), 1, 0)</f>
        <v/>
      </c>
      <c r="BO466">
        <f>IF(BN466, AI466, 0)</f>
        <v/>
      </c>
    </row>
    <row r="467">
      <c r="A467" s="2">
        <f>'Raw Data'!A462</f>
        <v/>
      </c>
      <c r="B467" s="2">
        <f>IF(A467, 1, 0)</f>
        <v/>
      </c>
      <c r="C467">
        <f>IF('Raw Data'!D462&lt;'Raw Data'!E462, 'Raw Data'!J462, 0)</f>
        <v/>
      </c>
      <c r="D467" s="2">
        <f>IF(A467, 1, 0)</f>
        <v/>
      </c>
      <c r="E467">
        <f>IF('Raw Data'!D462&gt;'Raw Data'!E462, 'Raw Data'!I462, 0)</f>
        <v/>
      </c>
      <c r="F467" s="2">
        <f>IF('Raw Data'!F462&gt;0, 1, 0)</f>
        <v/>
      </c>
      <c r="G467">
        <f>IF(SUM('Raw Data'!D462:E462)&lt;'Raw Data'!F462, 'Raw Data'!H462, 0)</f>
        <v/>
      </c>
      <c r="H467">
        <f>IF('Raw Data'!F462&gt;0, 1, 0)</f>
        <v/>
      </c>
      <c r="I467">
        <f>IF(SUM('Raw Data'!D462:E462)&gt;'Raw Data'!F462, 'Raw Data'!G462, 0)</f>
        <v/>
      </c>
      <c r="J467" s="2">
        <f>IF($A467, 1, 0)</f>
        <v/>
      </c>
      <c r="K467">
        <f>IF(AND('Raw Data'!D462&gt;'Raw Data'!E462, ABS('Raw Data'!D462-'Raw Data'!E462)&lt;14), 'Raw Data'!K462, 0)</f>
        <v/>
      </c>
      <c r="L467" s="2">
        <f>IF($A467, 1, 0)</f>
        <v/>
      </c>
      <c r="M467">
        <f>IF(AND('Raw Data'!D462&gt;'Raw Data'!E462, ABS('Raw Data'!D462-'Raw Data'!E462)&gt;13), 'Raw Data'!L462, 0)</f>
        <v/>
      </c>
      <c r="N467" s="2">
        <f>IF($A467, 1, 0)</f>
        <v/>
      </c>
      <c r="O467">
        <f>IF(AND('Raw Data'!E462&gt;'Raw Data'!D462, ABS('Raw Data'!E462-'Raw Data'!D462)&lt;14), 'Raw Data'!M462, 0)</f>
        <v/>
      </c>
      <c r="P467" s="2">
        <f>IF($A467, 1, 0)</f>
        <v/>
      </c>
      <c r="Q467">
        <f>IF(AND('Raw Data'!E462&gt;'Raw Data'!D462, ABS('Raw Data'!E462-'Raw Data'!D462)&gt;13), 'Raw Data'!N462, 0)</f>
        <v/>
      </c>
      <c r="R467" s="2">
        <f>IF($A467, 1, 0)</f>
        <v/>
      </c>
      <c r="S467">
        <f>IF(AND('Raw Data'!D462&gt;'Raw Data'!E462, ABS('Raw Data'!E462-'Raw Data'!D462)&gt;7), 'Raw Data'!V462, 0)</f>
        <v/>
      </c>
      <c r="T467" s="2">
        <f>IF($A467, 1, 0)</f>
        <v/>
      </c>
      <c r="U467">
        <f>IF(ABS('Raw Data'!D462-'Raw Data'!E462)&lt;8, 'Raw Data'!W462, 0)</f>
        <v/>
      </c>
      <c r="V467" s="2">
        <f>IF($A467, 1, 0)</f>
        <v/>
      </c>
      <c r="W467">
        <f>IF(AND('Raw Data'!E462&gt;'Raw Data'!D462, ABS('Raw Data'!E462-'Raw Data'!D462)&gt;7), 'Raw Data'!X462, 0)</f>
        <v/>
      </c>
      <c r="X467" s="2">
        <f>IF($A467, 1, 0)</f>
        <v/>
      </c>
      <c r="Y467">
        <f>IF(AND('Raw Data'!D462&gt;'Raw Data'!E462, ABS('Raw Data'!E462-'Raw Data'!D462)&gt;3), 'Raw Data'!Y462, 0)</f>
        <v/>
      </c>
      <c r="Z467" s="2">
        <f>IF($A467, 1, 0)</f>
        <v/>
      </c>
      <c r="AA467">
        <f>IF(ABS('Raw Data'!D462-'Raw Data'!E462)&lt;4, 'Raw Data'!Z462, 0)</f>
        <v/>
      </c>
      <c r="AB467" s="2">
        <f>IF($A467, 1, 0)</f>
        <v/>
      </c>
      <c r="AC467">
        <f>IF(AND('Raw Data'!E462&gt;'Raw Data'!D462, ABS('Raw Data'!E462-'Raw Data'!D462)&gt;7), 'Raw Data'!AA462, 0)</f>
        <v/>
      </c>
      <c r="AD467" s="2">
        <f>IF($A467, 1, 0)</f>
        <v/>
      </c>
      <c r="AE467">
        <f>IF(AND('Raw Data'!D462&gt;9, 'Raw Data'!E462&gt;9), 'Raw Data'!AL462, 0)</f>
        <v/>
      </c>
      <c r="AF467" s="2">
        <f>IF($A467, 1, 0)</f>
        <v/>
      </c>
      <c r="AG467">
        <f>IF(AE467=0, 'Raw Data'!AM462, 0)</f>
        <v/>
      </c>
      <c r="AH467" s="2">
        <f>IF($A467, 1, 0)</f>
        <v/>
      </c>
      <c r="AI467">
        <f>IF(AND('Raw Data'!$D462&gt;14, 'Raw Data'!$E462&gt;14), 'Raw Data'!AN462, 0)</f>
        <v/>
      </c>
      <c r="AJ467" s="2">
        <f>IF($A467, 1, 0)</f>
        <v/>
      </c>
      <c r="AK467">
        <f>IF(AI467=0, 'Raw Data'!AO462, 0)</f>
        <v/>
      </c>
      <c r="AL467" s="2">
        <f>IF($A467, 1, 0)</f>
        <v/>
      </c>
      <c r="AM467">
        <f>IF(AND('Raw Data'!$D462&gt;19, 'Raw Data'!$E462&gt;19), 'Raw Data'!AP462, 0)</f>
        <v/>
      </c>
      <c r="AN467" s="2">
        <f>IF($A467, 1, 0)</f>
        <v/>
      </c>
      <c r="AO467">
        <f>IF(AM467=0, 'Raw Data'!AQ462, 0)</f>
        <v/>
      </c>
      <c r="AP467" s="2">
        <f>IF($A467, 1, 0)</f>
        <v/>
      </c>
      <c r="AQ467">
        <f>IF(AND('Raw Data'!$D462&gt;24, 'Raw Data'!$E462&gt;24), 'Raw Data'!AR462, 0)</f>
        <v/>
      </c>
      <c r="AR467" s="2">
        <f>IF($A467, 1, 0)</f>
        <v/>
      </c>
      <c r="AS467">
        <f>IF(AQ467=0, 'Raw Data'!AS462, 0)</f>
        <v/>
      </c>
      <c r="AT467" s="2">
        <f>IF($A467, 1, 0)</f>
        <v/>
      </c>
      <c r="AU467">
        <f>IF(AND('Raw Data'!$D462&gt;29, 'Raw Data'!$E462&gt;29), 'Raw Data'!AT462, 0)</f>
        <v/>
      </c>
      <c r="AV467" s="2">
        <f>IF($A467, 1, 0)</f>
        <v/>
      </c>
      <c r="AW467">
        <f>IF(AU467=0, 'Raw Data'!AU462, 0)</f>
        <v/>
      </c>
      <c r="AX467" s="2">
        <f>IF($A467, 1, 0)</f>
        <v/>
      </c>
      <c r="AY467">
        <f>IF(ISNUMBER('Raw Data'!D462), IF(_xlfn.XLOOKUP(SMALL('Raw Data'!K462:N462, 1), K467:Q467, K467:Q467, 0)&gt;0, SMALL('Raw Data'!K462:N462, 1), 0), 0)</f>
        <v/>
      </c>
      <c r="AZ467" s="2">
        <f>IF($A467, 1, 0)</f>
        <v/>
      </c>
      <c r="BA467">
        <f>IF(ISNUMBER('Raw Data'!D462), IF(_xlfn.XLOOKUP(SMALL('Raw Data'!K462:N462, 2), K467:Q467, K467:Q467, 0)&gt;0, SMALL('Raw Data'!K462:N462, 2), 0), 0)</f>
        <v/>
      </c>
      <c r="BB467" s="2">
        <f>IF($A467, 1, 0)</f>
        <v/>
      </c>
      <c r="BC467">
        <f>IF(ISNUMBER('Raw Data'!D462), IF(_xlfn.XLOOKUP(SMALL('Raw Data'!K462:N462, 3), K467:Q467, K467:Q467, 0)&gt;0, SMALL('Raw Data'!K462:N462, 3), 0), 0)</f>
        <v/>
      </c>
      <c r="BD467" s="2">
        <f>IF($A467, 1, 0)</f>
        <v/>
      </c>
      <c r="BE467">
        <f>IF(ISNUMBER('Raw Data'!D462), IF(_xlfn.XLOOKUP(SMALL('Raw Data'!K462:N462, 4), K467:Q467, K467:Q467, 0)&gt;0, SMALL('Raw Data'!K462:N462, 4), 0), 0)</f>
        <v/>
      </c>
      <c r="BF467" s="2">
        <f>IF($A467, 1, 0)</f>
        <v/>
      </c>
      <c r="BG467">
        <f>IF(AND('Raw Data'!I462&lt;'Raw Data'!J462, 'Raw Data'!D462&gt;'Raw Data'!E462), 'Raw Data'!I462, IF(AND('Raw Data'!J462&lt;'Raw Data'!I462, 'Raw Data'!E462&gt;'Raw Data'!D462), 'Raw Data'!J462, 0))</f>
        <v/>
      </c>
      <c r="BH467">
        <f>IF(OR(AND('Raw Data'!I462&lt;'Raw Data'!J462, 'Raw Data'!I462&gt;BH$1), AND('Raw Data'!J462&lt;'Raw Data'!I462, 'Raw Data'!J462&gt;BH$1)), 1, 0)</f>
        <v/>
      </c>
      <c r="BI467">
        <f>IF(AND(BH467, ABS('Raw Data'!D462-'Raw Data'!E462)&lt;4), 'Raw Data'!Z462, 0)</f>
        <v/>
      </c>
      <c r="BJ467">
        <f>IF('Raw Data'!F462&gt;Analysis!BJ$1, 1, 0)</f>
        <v/>
      </c>
      <c r="BK467">
        <f>IF(BJ467, AQ467, 0)</f>
        <v/>
      </c>
      <c r="BL467">
        <f>IF(AND('Raw Data'!F462&lt;Analysis!BL$1, ISBLANK('Raw Data'!F462)=FALSE), 1, 0)</f>
        <v/>
      </c>
      <c r="BM467">
        <f>IF(BL467, AS467, 0)</f>
        <v/>
      </c>
      <c r="BN467">
        <f>IF(AND('Raw Data'!F462&lt;Analysis!BN$1, ISBLANK('Raw Data'!F462)=FALSE), 1, 0)</f>
        <v/>
      </c>
      <c r="BO467">
        <f>IF(BN467, AI467, 0)</f>
        <v/>
      </c>
    </row>
    <row r="468">
      <c r="A468" s="2">
        <f>'Raw Data'!A463</f>
        <v/>
      </c>
      <c r="B468" s="2">
        <f>IF(A468, 1, 0)</f>
        <v/>
      </c>
      <c r="C468">
        <f>IF('Raw Data'!D463&lt;'Raw Data'!E463, 'Raw Data'!J463, 0)</f>
        <v/>
      </c>
      <c r="D468" s="2">
        <f>IF(A468, 1, 0)</f>
        <v/>
      </c>
      <c r="E468">
        <f>IF('Raw Data'!D463&gt;'Raw Data'!E463, 'Raw Data'!I463, 0)</f>
        <v/>
      </c>
      <c r="F468" s="2">
        <f>IF('Raw Data'!F463&gt;0, 1, 0)</f>
        <v/>
      </c>
      <c r="G468">
        <f>IF(SUM('Raw Data'!D463:E463)&lt;'Raw Data'!F463, 'Raw Data'!H463, 0)</f>
        <v/>
      </c>
      <c r="H468">
        <f>IF('Raw Data'!F463&gt;0, 1, 0)</f>
        <v/>
      </c>
      <c r="I468">
        <f>IF(SUM('Raw Data'!D463:E463)&gt;'Raw Data'!F463, 'Raw Data'!G463, 0)</f>
        <v/>
      </c>
      <c r="J468" s="2">
        <f>IF($A468, 1, 0)</f>
        <v/>
      </c>
      <c r="K468">
        <f>IF(AND('Raw Data'!D463&gt;'Raw Data'!E463, ABS('Raw Data'!D463-'Raw Data'!E463)&lt;14), 'Raw Data'!K463, 0)</f>
        <v/>
      </c>
      <c r="L468" s="2">
        <f>IF($A468, 1, 0)</f>
        <v/>
      </c>
      <c r="M468">
        <f>IF(AND('Raw Data'!D463&gt;'Raw Data'!E463, ABS('Raw Data'!D463-'Raw Data'!E463)&gt;13), 'Raw Data'!L463, 0)</f>
        <v/>
      </c>
      <c r="N468" s="2">
        <f>IF($A468, 1, 0)</f>
        <v/>
      </c>
      <c r="O468">
        <f>IF(AND('Raw Data'!E463&gt;'Raw Data'!D463, ABS('Raw Data'!E463-'Raw Data'!D463)&lt;14), 'Raw Data'!M463, 0)</f>
        <v/>
      </c>
      <c r="P468" s="2">
        <f>IF($A468, 1, 0)</f>
        <v/>
      </c>
      <c r="Q468">
        <f>IF(AND('Raw Data'!E463&gt;'Raw Data'!D463, ABS('Raw Data'!E463-'Raw Data'!D463)&gt;13), 'Raw Data'!N463, 0)</f>
        <v/>
      </c>
      <c r="R468" s="2">
        <f>IF($A468, 1, 0)</f>
        <v/>
      </c>
      <c r="S468">
        <f>IF(AND('Raw Data'!D463&gt;'Raw Data'!E463, ABS('Raw Data'!E463-'Raw Data'!D463)&gt;7), 'Raw Data'!V463, 0)</f>
        <v/>
      </c>
      <c r="T468" s="2">
        <f>IF($A468, 1, 0)</f>
        <v/>
      </c>
      <c r="U468">
        <f>IF(ABS('Raw Data'!D463-'Raw Data'!E463)&lt;8, 'Raw Data'!W463, 0)</f>
        <v/>
      </c>
      <c r="V468" s="2">
        <f>IF($A468, 1, 0)</f>
        <v/>
      </c>
      <c r="W468">
        <f>IF(AND('Raw Data'!E463&gt;'Raw Data'!D463, ABS('Raw Data'!E463-'Raw Data'!D463)&gt;7), 'Raw Data'!X463, 0)</f>
        <v/>
      </c>
      <c r="X468" s="2">
        <f>IF($A468, 1, 0)</f>
        <v/>
      </c>
      <c r="Y468">
        <f>IF(AND('Raw Data'!D463&gt;'Raw Data'!E463, ABS('Raw Data'!E463-'Raw Data'!D463)&gt;3), 'Raw Data'!Y463, 0)</f>
        <v/>
      </c>
      <c r="Z468" s="2">
        <f>IF($A468, 1, 0)</f>
        <v/>
      </c>
      <c r="AA468">
        <f>IF(ABS('Raw Data'!D463-'Raw Data'!E463)&lt;4, 'Raw Data'!Z463, 0)</f>
        <v/>
      </c>
      <c r="AB468" s="2">
        <f>IF($A468, 1, 0)</f>
        <v/>
      </c>
      <c r="AC468">
        <f>IF(AND('Raw Data'!E463&gt;'Raw Data'!D463, ABS('Raw Data'!E463-'Raw Data'!D463)&gt;7), 'Raw Data'!AA463, 0)</f>
        <v/>
      </c>
      <c r="AD468" s="2">
        <f>IF($A468, 1, 0)</f>
        <v/>
      </c>
      <c r="AE468">
        <f>IF(AND('Raw Data'!D463&gt;9, 'Raw Data'!E463&gt;9), 'Raw Data'!AL463, 0)</f>
        <v/>
      </c>
      <c r="AF468" s="2">
        <f>IF($A468, 1, 0)</f>
        <v/>
      </c>
      <c r="AG468">
        <f>IF(AE468=0, 'Raw Data'!AM463, 0)</f>
        <v/>
      </c>
      <c r="AH468" s="2">
        <f>IF($A468, 1, 0)</f>
        <v/>
      </c>
      <c r="AI468">
        <f>IF(AND('Raw Data'!$D463&gt;14, 'Raw Data'!$E463&gt;14), 'Raw Data'!AN463, 0)</f>
        <v/>
      </c>
      <c r="AJ468" s="2">
        <f>IF($A468, 1, 0)</f>
        <v/>
      </c>
      <c r="AK468">
        <f>IF(AI468=0, 'Raw Data'!AO463, 0)</f>
        <v/>
      </c>
      <c r="AL468" s="2">
        <f>IF($A468, 1, 0)</f>
        <v/>
      </c>
      <c r="AM468">
        <f>IF(AND('Raw Data'!$D463&gt;19, 'Raw Data'!$E463&gt;19), 'Raw Data'!AP463, 0)</f>
        <v/>
      </c>
      <c r="AN468" s="2">
        <f>IF($A468, 1, 0)</f>
        <v/>
      </c>
      <c r="AO468">
        <f>IF(AM468=0, 'Raw Data'!AQ463, 0)</f>
        <v/>
      </c>
      <c r="AP468" s="2">
        <f>IF($A468, 1, 0)</f>
        <v/>
      </c>
      <c r="AQ468">
        <f>IF(AND('Raw Data'!$D463&gt;24, 'Raw Data'!$E463&gt;24), 'Raw Data'!AR463, 0)</f>
        <v/>
      </c>
      <c r="AR468" s="2">
        <f>IF($A468, 1, 0)</f>
        <v/>
      </c>
      <c r="AS468">
        <f>IF(AQ468=0, 'Raw Data'!AS463, 0)</f>
        <v/>
      </c>
      <c r="AT468" s="2">
        <f>IF($A468, 1, 0)</f>
        <v/>
      </c>
      <c r="AU468">
        <f>IF(AND('Raw Data'!$D463&gt;29, 'Raw Data'!$E463&gt;29), 'Raw Data'!AT463, 0)</f>
        <v/>
      </c>
      <c r="AV468" s="2">
        <f>IF($A468, 1, 0)</f>
        <v/>
      </c>
      <c r="AW468">
        <f>IF(AU468=0, 'Raw Data'!AU463, 0)</f>
        <v/>
      </c>
      <c r="AX468" s="2">
        <f>IF($A468, 1, 0)</f>
        <v/>
      </c>
      <c r="AY468">
        <f>IF(ISNUMBER('Raw Data'!D463), IF(_xlfn.XLOOKUP(SMALL('Raw Data'!K463:N463, 1), K468:Q468, K468:Q468, 0)&gt;0, SMALL('Raw Data'!K463:N463, 1), 0), 0)</f>
        <v/>
      </c>
      <c r="AZ468" s="2">
        <f>IF($A468, 1, 0)</f>
        <v/>
      </c>
      <c r="BA468">
        <f>IF(ISNUMBER('Raw Data'!D463), IF(_xlfn.XLOOKUP(SMALL('Raw Data'!K463:N463, 2), K468:Q468, K468:Q468, 0)&gt;0, SMALL('Raw Data'!K463:N463, 2), 0), 0)</f>
        <v/>
      </c>
      <c r="BB468" s="2">
        <f>IF($A468, 1, 0)</f>
        <v/>
      </c>
      <c r="BC468">
        <f>IF(ISNUMBER('Raw Data'!D463), IF(_xlfn.XLOOKUP(SMALL('Raw Data'!K463:N463, 3), K468:Q468, K468:Q468, 0)&gt;0, SMALL('Raw Data'!K463:N463, 3), 0), 0)</f>
        <v/>
      </c>
      <c r="BD468" s="2">
        <f>IF($A468, 1, 0)</f>
        <v/>
      </c>
      <c r="BE468">
        <f>IF(ISNUMBER('Raw Data'!D463), IF(_xlfn.XLOOKUP(SMALL('Raw Data'!K463:N463, 4), K468:Q468, K468:Q468, 0)&gt;0, SMALL('Raw Data'!K463:N463, 4), 0), 0)</f>
        <v/>
      </c>
      <c r="BF468" s="2">
        <f>IF($A468, 1, 0)</f>
        <v/>
      </c>
      <c r="BG468">
        <f>IF(AND('Raw Data'!I463&lt;'Raw Data'!J463, 'Raw Data'!D463&gt;'Raw Data'!E463), 'Raw Data'!I463, IF(AND('Raw Data'!J463&lt;'Raw Data'!I463, 'Raw Data'!E463&gt;'Raw Data'!D463), 'Raw Data'!J463, 0))</f>
        <v/>
      </c>
      <c r="BH468">
        <f>IF(OR(AND('Raw Data'!I463&lt;'Raw Data'!J463, 'Raw Data'!I463&gt;BH$1), AND('Raw Data'!J463&lt;'Raw Data'!I463, 'Raw Data'!J463&gt;BH$1)), 1, 0)</f>
        <v/>
      </c>
      <c r="BI468">
        <f>IF(AND(BH468, ABS('Raw Data'!D463-'Raw Data'!E463)&lt;4), 'Raw Data'!Z463, 0)</f>
        <v/>
      </c>
      <c r="BJ468">
        <f>IF('Raw Data'!F463&gt;Analysis!BJ$1, 1, 0)</f>
        <v/>
      </c>
      <c r="BK468">
        <f>IF(BJ468, AQ468, 0)</f>
        <v/>
      </c>
      <c r="BL468">
        <f>IF(AND('Raw Data'!F463&lt;Analysis!BL$1, ISBLANK('Raw Data'!F463)=FALSE), 1, 0)</f>
        <v/>
      </c>
      <c r="BM468">
        <f>IF(BL468, AS468, 0)</f>
        <v/>
      </c>
      <c r="BN468">
        <f>IF(AND('Raw Data'!F463&lt;Analysis!BN$1, ISBLANK('Raw Data'!F463)=FALSE), 1, 0)</f>
        <v/>
      </c>
      <c r="BO468">
        <f>IF(BN468, AI468, 0)</f>
        <v/>
      </c>
    </row>
    <row r="469">
      <c r="A469" s="2">
        <f>'Raw Data'!A464</f>
        <v/>
      </c>
      <c r="B469" s="2">
        <f>IF(A469, 1, 0)</f>
        <v/>
      </c>
      <c r="C469">
        <f>IF('Raw Data'!D464&lt;'Raw Data'!E464, 'Raw Data'!J464, 0)</f>
        <v/>
      </c>
      <c r="D469" s="2">
        <f>IF(A469, 1, 0)</f>
        <v/>
      </c>
      <c r="E469">
        <f>IF('Raw Data'!D464&gt;'Raw Data'!E464, 'Raw Data'!I464, 0)</f>
        <v/>
      </c>
      <c r="F469" s="2">
        <f>IF('Raw Data'!F464&gt;0, 1, 0)</f>
        <v/>
      </c>
      <c r="G469">
        <f>IF(SUM('Raw Data'!D464:E464)&lt;'Raw Data'!F464, 'Raw Data'!H464, 0)</f>
        <v/>
      </c>
      <c r="H469">
        <f>IF('Raw Data'!F464&gt;0, 1, 0)</f>
        <v/>
      </c>
      <c r="I469">
        <f>IF(SUM('Raw Data'!D464:E464)&gt;'Raw Data'!F464, 'Raw Data'!G464, 0)</f>
        <v/>
      </c>
      <c r="J469" s="2">
        <f>IF($A469, 1, 0)</f>
        <v/>
      </c>
      <c r="K469">
        <f>IF(AND('Raw Data'!D464&gt;'Raw Data'!E464, ABS('Raw Data'!D464-'Raw Data'!E464)&lt;14), 'Raw Data'!K464, 0)</f>
        <v/>
      </c>
      <c r="L469" s="2">
        <f>IF($A469, 1, 0)</f>
        <v/>
      </c>
      <c r="M469">
        <f>IF(AND('Raw Data'!D464&gt;'Raw Data'!E464, ABS('Raw Data'!D464-'Raw Data'!E464)&gt;13), 'Raw Data'!L464, 0)</f>
        <v/>
      </c>
      <c r="N469" s="2">
        <f>IF($A469, 1, 0)</f>
        <v/>
      </c>
      <c r="O469">
        <f>IF(AND('Raw Data'!E464&gt;'Raw Data'!D464, ABS('Raw Data'!E464-'Raw Data'!D464)&lt;14), 'Raw Data'!M464, 0)</f>
        <v/>
      </c>
      <c r="P469" s="2">
        <f>IF($A469, 1, 0)</f>
        <v/>
      </c>
      <c r="Q469">
        <f>IF(AND('Raw Data'!E464&gt;'Raw Data'!D464, ABS('Raw Data'!E464-'Raw Data'!D464)&gt;13), 'Raw Data'!N464, 0)</f>
        <v/>
      </c>
      <c r="R469" s="2">
        <f>IF($A469, 1, 0)</f>
        <v/>
      </c>
      <c r="S469">
        <f>IF(AND('Raw Data'!D464&gt;'Raw Data'!E464, ABS('Raw Data'!E464-'Raw Data'!D464)&gt;7), 'Raw Data'!V464, 0)</f>
        <v/>
      </c>
      <c r="T469" s="2">
        <f>IF($A469, 1, 0)</f>
        <v/>
      </c>
      <c r="U469">
        <f>IF(ABS('Raw Data'!D464-'Raw Data'!E464)&lt;8, 'Raw Data'!W464, 0)</f>
        <v/>
      </c>
      <c r="V469" s="2">
        <f>IF($A469, 1, 0)</f>
        <v/>
      </c>
      <c r="W469">
        <f>IF(AND('Raw Data'!E464&gt;'Raw Data'!D464, ABS('Raw Data'!E464-'Raw Data'!D464)&gt;7), 'Raw Data'!X464, 0)</f>
        <v/>
      </c>
      <c r="X469" s="2">
        <f>IF($A469, 1, 0)</f>
        <v/>
      </c>
      <c r="Y469">
        <f>IF(AND('Raw Data'!D464&gt;'Raw Data'!E464, ABS('Raw Data'!E464-'Raw Data'!D464)&gt;3), 'Raw Data'!Y464, 0)</f>
        <v/>
      </c>
      <c r="Z469" s="2">
        <f>IF($A469, 1, 0)</f>
        <v/>
      </c>
      <c r="AA469">
        <f>IF(ABS('Raw Data'!D464-'Raw Data'!E464)&lt;4, 'Raw Data'!Z464, 0)</f>
        <v/>
      </c>
      <c r="AB469" s="2">
        <f>IF($A469, 1, 0)</f>
        <v/>
      </c>
      <c r="AC469">
        <f>IF(AND('Raw Data'!E464&gt;'Raw Data'!D464, ABS('Raw Data'!E464-'Raw Data'!D464)&gt;7), 'Raw Data'!AA464, 0)</f>
        <v/>
      </c>
      <c r="AD469" s="2">
        <f>IF($A469, 1, 0)</f>
        <v/>
      </c>
      <c r="AE469">
        <f>IF(AND('Raw Data'!D464&gt;9, 'Raw Data'!E464&gt;9), 'Raw Data'!AL464, 0)</f>
        <v/>
      </c>
      <c r="AF469" s="2">
        <f>IF($A469, 1, 0)</f>
        <v/>
      </c>
      <c r="AG469">
        <f>IF(AE469=0, 'Raw Data'!AM464, 0)</f>
        <v/>
      </c>
      <c r="AH469" s="2">
        <f>IF($A469, 1, 0)</f>
        <v/>
      </c>
      <c r="AI469">
        <f>IF(AND('Raw Data'!$D464&gt;14, 'Raw Data'!$E464&gt;14), 'Raw Data'!AN464, 0)</f>
        <v/>
      </c>
      <c r="AJ469" s="2">
        <f>IF($A469, 1, 0)</f>
        <v/>
      </c>
      <c r="AK469">
        <f>IF(AI469=0, 'Raw Data'!AO464, 0)</f>
        <v/>
      </c>
      <c r="AL469" s="2">
        <f>IF($A469, 1, 0)</f>
        <v/>
      </c>
      <c r="AM469">
        <f>IF(AND('Raw Data'!$D464&gt;19, 'Raw Data'!$E464&gt;19), 'Raw Data'!AP464, 0)</f>
        <v/>
      </c>
      <c r="AN469" s="2">
        <f>IF($A469, 1, 0)</f>
        <v/>
      </c>
      <c r="AO469">
        <f>IF(AM469=0, 'Raw Data'!AQ464, 0)</f>
        <v/>
      </c>
      <c r="AP469" s="2">
        <f>IF($A469, 1, 0)</f>
        <v/>
      </c>
      <c r="AQ469">
        <f>IF(AND('Raw Data'!$D464&gt;24, 'Raw Data'!$E464&gt;24), 'Raw Data'!AR464, 0)</f>
        <v/>
      </c>
      <c r="AR469" s="2">
        <f>IF($A469, 1, 0)</f>
        <v/>
      </c>
      <c r="AS469">
        <f>IF(AQ469=0, 'Raw Data'!AS464, 0)</f>
        <v/>
      </c>
      <c r="AT469" s="2">
        <f>IF($A469, 1, 0)</f>
        <v/>
      </c>
      <c r="AU469">
        <f>IF(AND('Raw Data'!$D464&gt;29, 'Raw Data'!$E464&gt;29), 'Raw Data'!AT464, 0)</f>
        <v/>
      </c>
      <c r="AV469" s="2">
        <f>IF($A469, 1, 0)</f>
        <v/>
      </c>
      <c r="AW469">
        <f>IF(AU469=0, 'Raw Data'!AU464, 0)</f>
        <v/>
      </c>
      <c r="AX469" s="2">
        <f>IF($A469, 1, 0)</f>
        <v/>
      </c>
      <c r="AY469">
        <f>IF(ISNUMBER('Raw Data'!D464), IF(_xlfn.XLOOKUP(SMALL('Raw Data'!K464:N464, 1), K469:Q469, K469:Q469, 0)&gt;0, SMALL('Raw Data'!K464:N464, 1), 0), 0)</f>
        <v/>
      </c>
      <c r="AZ469" s="2">
        <f>IF($A469, 1, 0)</f>
        <v/>
      </c>
      <c r="BA469">
        <f>IF(ISNUMBER('Raw Data'!D464), IF(_xlfn.XLOOKUP(SMALL('Raw Data'!K464:N464, 2), K469:Q469, K469:Q469, 0)&gt;0, SMALL('Raw Data'!K464:N464, 2), 0), 0)</f>
        <v/>
      </c>
      <c r="BB469" s="2">
        <f>IF($A469, 1, 0)</f>
        <v/>
      </c>
      <c r="BC469">
        <f>IF(ISNUMBER('Raw Data'!D464), IF(_xlfn.XLOOKUP(SMALL('Raw Data'!K464:N464, 3), K469:Q469, K469:Q469, 0)&gt;0, SMALL('Raw Data'!K464:N464, 3), 0), 0)</f>
        <v/>
      </c>
      <c r="BD469" s="2">
        <f>IF($A469, 1, 0)</f>
        <v/>
      </c>
      <c r="BE469">
        <f>IF(ISNUMBER('Raw Data'!D464), IF(_xlfn.XLOOKUP(SMALL('Raw Data'!K464:N464, 4), K469:Q469, K469:Q469, 0)&gt;0, SMALL('Raw Data'!K464:N464, 4), 0), 0)</f>
        <v/>
      </c>
      <c r="BF469" s="2">
        <f>IF($A469, 1, 0)</f>
        <v/>
      </c>
      <c r="BG469">
        <f>IF(AND('Raw Data'!I464&lt;'Raw Data'!J464, 'Raw Data'!D464&gt;'Raw Data'!E464), 'Raw Data'!I464, IF(AND('Raw Data'!J464&lt;'Raw Data'!I464, 'Raw Data'!E464&gt;'Raw Data'!D464), 'Raw Data'!J464, 0))</f>
        <v/>
      </c>
      <c r="BH469">
        <f>IF(OR(AND('Raw Data'!I464&lt;'Raw Data'!J464, 'Raw Data'!I464&gt;BH$1), AND('Raw Data'!J464&lt;'Raw Data'!I464, 'Raw Data'!J464&gt;BH$1)), 1, 0)</f>
        <v/>
      </c>
      <c r="BI469">
        <f>IF(AND(BH469, ABS('Raw Data'!D464-'Raw Data'!E464)&lt;4), 'Raw Data'!Z464, 0)</f>
        <v/>
      </c>
      <c r="BJ469">
        <f>IF('Raw Data'!F464&gt;Analysis!BJ$1, 1, 0)</f>
        <v/>
      </c>
      <c r="BK469">
        <f>IF(BJ469, AQ469, 0)</f>
        <v/>
      </c>
      <c r="BL469">
        <f>IF(AND('Raw Data'!F464&lt;Analysis!BL$1, ISBLANK('Raw Data'!F464)=FALSE), 1, 0)</f>
        <v/>
      </c>
      <c r="BM469">
        <f>IF(BL469, AS469, 0)</f>
        <v/>
      </c>
      <c r="BN469">
        <f>IF(AND('Raw Data'!F464&lt;Analysis!BN$1, ISBLANK('Raw Data'!F464)=FALSE), 1, 0)</f>
        <v/>
      </c>
      <c r="BO469">
        <f>IF(BN469, AI469, 0)</f>
        <v/>
      </c>
    </row>
    <row r="470">
      <c r="A470" s="2">
        <f>'Raw Data'!A465</f>
        <v/>
      </c>
      <c r="B470" s="2">
        <f>IF(A470, 1, 0)</f>
        <v/>
      </c>
      <c r="C470">
        <f>IF('Raw Data'!D465&lt;'Raw Data'!E465, 'Raw Data'!J465, 0)</f>
        <v/>
      </c>
      <c r="D470" s="2">
        <f>IF(A470, 1, 0)</f>
        <v/>
      </c>
      <c r="E470">
        <f>IF('Raw Data'!D465&gt;'Raw Data'!E465, 'Raw Data'!I465, 0)</f>
        <v/>
      </c>
      <c r="F470" s="2">
        <f>IF('Raw Data'!F465&gt;0, 1, 0)</f>
        <v/>
      </c>
      <c r="G470">
        <f>IF(SUM('Raw Data'!D465:E465)&lt;'Raw Data'!F465, 'Raw Data'!H465, 0)</f>
        <v/>
      </c>
      <c r="H470">
        <f>IF('Raw Data'!F465&gt;0, 1, 0)</f>
        <v/>
      </c>
      <c r="I470">
        <f>IF(SUM('Raw Data'!D465:E465)&gt;'Raw Data'!F465, 'Raw Data'!G465, 0)</f>
        <v/>
      </c>
      <c r="J470" s="2">
        <f>IF($A470, 1, 0)</f>
        <v/>
      </c>
      <c r="K470">
        <f>IF(AND('Raw Data'!D465&gt;'Raw Data'!E465, ABS('Raw Data'!D465-'Raw Data'!E465)&lt;14), 'Raw Data'!K465, 0)</f>
        <v/>
      </c>
      <c r="L470" s="2">
        <f>IF($A470, 1, 0)</f>
        <v/>
      </c>
      <c r="M470">
        <f>IF(AND('Raw Data'!D465&gt;'Raw Data'!E465, ABS('Raw Data'!D465-'Raw Data'!E465)&gt;13), 'Raw Data'!L465, 0)</f>
        <v/>
      </c>
      <c r="N470" s="2">
        <f>IF($A470, 1, 0)</f>
        <v/>
      </c>
      <c r="O470">
        <f>IF(AND('Raw Data'!E465&gt;'Raw Data'!D465, ABS('Raw Data'!E465-'Raw Data'!D465)&lt;14), 'Raw Data'!M465, 0)</f>
        <v/>
      </c>
      <c r="P470" s="2">
        <f>IF($A470, 1, 0)</f>
        <v/>
      </c>
      <c r="Q470">
        <f>IF(AND('Raw Data'!E465&gt;'Raw Data'!D465, ABS('Raw Data'!E465-'Raw Data'!D465)&gt;13), 'Raw Data'!N465, 0)</f>
        <v/>
      </c>
      <c r="R470" s="2">
        <f>IF($A470, 1, 0)</f>
        <v/>
      </c>
      <c r="S470">
        <f>IF(AND('Raw Data'!D465&gt;'Raw Data'!E465, ABS('Raw Data'!E465-'Raw Data'!D465)&gt;7), 'Raw Data'!V465, 0)</f>
        <v/>
      </c>
      <c r="T470" s="2">
        <f>IF($A470, 1, 0)</f>
        <v/>
      </c>
      <c r="U470">
        <f>IF(ABS('Raw Data'!D465-'Raw Data'!E465)&lt;8, 'Raw Data'!W465, 0)</f>
        <v/>
      </c>
      <c r="V470" s="2">
        <f>IF($A470, 1, 0)</f>
        <v/>
      </c>
      <c r="W470">
        <f>IF(AND('Raw Data'!E465&gt;'Raw Data'!D465, ABS('Raw Data'!E465-'Raw Data'!D465)&gt;7), 'Raw Data'!X465, 0)</f>
        <v/>
      </c>
      <c r="X470" s="2">
        <f>IF($A470, 1, 0)</f>
        <v/>
      </c>
      <c r="Y470">
        <f>IF(AND('Raw Data'!D465&gt;'Raw Data'!E465, ABS('Raw Data'!E465-'Raw Data'!D465)&gt;3), 'Raw Data'!Y465, 0)</f>
        <v/>
      </c>
      <c r="Z470" s="2">
        <f>IF($A470, 1, 0)</f>
        <v/>
      </c>
      <c r="AA470">
        <f>IF(ABS('Raw Data'!D465-'Raw Data'!E465)&lt;4, 'Raw Data'!Z465, 0)</f>
        <v/>
      </c>
      <c r="AB470" s="2">
        <f>IF($A470, 1, 0)</f>
        <v/>
      </c>
      <c r="AC470">
        <f>IF(AND('Raw Data'!E465&gt;'Raw Data'!D465, ABS('Raw Data'!E465-'Raw Data'!D465)&gt;7), 'Raw Data'!AA465, 0)</f>
        <v/>
      </c>
      <c r="AD470" s="2">
        <f>IF($A470, 1, 0)</f>
        <v/>
      </c>
      <c r="AE470">
        <f>IF(AND('Raw Data'!D465&gt;9, 'Raw Data'!E465&gt;9), 'Raw Data'!AL465, 0)</f>
        <v/>
      </c>
      <c r="AF470" s="2">
        <f>IF($A470, 1, 0)</f>
        <v/>
      </c>
      <c r="AG470">
        <f>IF(AE470=0, 'Raw Data'!AM465, 0)</f>
        <v/>
      </c>
      <c r="AH470" s="2">
        <f>IF($A470, 1, 0)</f>
        <v/>
      </c>
      <c r="AI470">
        <f>IF(AND('Raw Data'!$D465&gt;14, 'Raw Data'!$E465&gt;14), 'Raw Data'!AN465, 0)</f>
        <v/>
      </c>
      <c r="AJ470" s="2">
        <f>IF($A470, 1, 0)</f>
        <v/>
      </c>
      <c r="AK470">
        <f>IF(AI470=0, 'Raw Data'!AO465, 0)</f>
        <v/>
      </c>
      <c r="AL470" s="2">
        <f>IF($A470, 1, 0)</f>
        <v/>
      </c>
      <c r="AM470">
        <f>IF(AND('Raw Data'!$D465&gt;19, 'Raw Data'!$E465&gt;19), 'Raw Data'!AP465, 0)</f>
        <v/>
      </c>
      <c r="AN470" s="2">
        <f>IF($A470, 1, 0)</f>
        <v/>
      </c>
      <c r="AO470">
        <f>IF(AM470=0, 'Raw Data'!AQ465, 0)</f>
        <v/>
      </c>
      <c r="AP470" s="2">
        <f>IF($A470, 1, 0)</f>
        <v/>
      </c>
      <c r="AQ470">
        <f>IF(AND('Raw Data'!$D465&gt;24, 'Raw Data'!$E465&gt;24), 'Raw Data'!AR465, 0)</f>
        <v/>
      </c>
      <c r="AR470" s="2">
        <f>IF($A470, 1, 0)</f>
        <v/>
      </c>
      <c r="AS470">
        <f>IF(AQ470=0, 'Raw Data'!AS465, 0)</f>
        <v/>
      </c>
      <c r="AT470" s="2">
        <f>IF($A470, 1, 0)</f>
        <v/>
      </c>
      <c r="AU470">
        <f>IF(AND('Raw Data'!$D465&gt;29, 'Raw Data'!$E465&gt;29), 'Raw Data'!AT465, 0)</f>
        <v/>
      </c>
      <c r="AV470" s="2">
        <f>IF($A470, 1, 0)</f>
        <v/>
      </c>
      <c r="AW470">
        <f>IF(AU470=0, 'Raw Data'!AU465, 0)</f>
        <v/>
      </c>
      <c r="AX470" s="2">
        <f>IF($A470, 1, 0)</f>
        <v/>
      </c>
      <c r="AY470">
        <f>IF(ISNUMBER('Raw Data'!D465), IF(_xlfn.XLOOKUP(SMALL('Raw Data'!K465:N465, 1), K470:Q470, K470:Q470, 0)&gt;0, SMALL('Raw Data'!K465:N465, 1), 0), 0)</f>
        <v/>
      </c>
      <c r="AZ470" s="2">
        <f>IF($A470, 1, 0)</f>
        <v/>
      </c>
      <c r="BA470">
        <f>IF(ISNUMBER('Raw Data'!D465), IF(_xlfn.XLOOKUP(SMALL('Raw Data'!K465:N465, 2), K470:Q470, K470:Q470, 0)&gt;0, SMALL('Raw Data'!K465:N465, 2), 0), 0)</f>
        <v/>
      </c>
      <c r="BB470" s="2">
        <f>IF($A470, 1, 0)</f>
        <v/>
      </c>
      <c r="BC470">
        <f>IF(ISNUMBER('Raw Data'!D465), IF(_xlfn.XLOOKUP(SMALL('Raw Data'!K465:N465, 3), K470:Q470, K470:Q470, 0)&gt;0, SMALL('Raw Data'!K465:N465, 3), 0), 0)</f>
        <v/>
      </c>
      <c r="BD470" s="2">
        <f>IF($A470, 1, 0)</f>
        <v/>
      </c>
      <c r="BE470">
        <f>IF(ISNUMBER('Raw Data'!D465), IF(_xlfn.XLOOKUP(SMALL('Raw Data'!K465:N465, 4), K470:Q470, K470:Q470, 0)&gt;0, SMALL('Raw Data'!K465:N465, 4), 0), 0)</f>
        <v/>
      </c>
      <c r="BF470" s="2">
        <f>IF($A470, 1, 0)</f>
        <v/>
      </c>
      <c r="BG470">
        <f>IF(AND('Raw Data'!I465&lt;'Raw Data'!J465, 'Raw Data'!D465&gt;'Raw Data'!E465), 'Raw Data'!I465, IF(AND('Raw Data'!J465&lt;'Raw Data'!I465, 'Raw Data'!E465&gt;'Raw Data'!D465), 'Raw Data'!J465, 0))</f>
        <v/>
      </c>
      <c r="BH470">
        <f>IF(OR(AND('Raw Data'!I465&lt;'Raw Data'!J465, 'Raw Data'!I465&gt;BH$1), AND('Raw Data'!J465&lt;'Raw Data'!I465, 'Raw Data'!J465&gt;BH$1)), 1, 0)</f>
        <v/>
      </c>
      <c r="BI470">
        <f>IF(AND(BH470, ABS('Raw Data'!D465-'Raw Data'!E465)&lt;4), 'Raw Data'!Z465, 0)</f>
        <v/>
      </c>
      <c r="BJ470">
        <f>IF('Raw Data'!F465&gt;Analysis!BJ$1, 1, 0)</f>
        <v/>
      </c>
      <c r="BK470">
        <f>IF(BJ470, AQ470, 0)</f>
        <v/>
      </c>
      <c r="BL470">
        <f>IF(AND('Raw Data'!F465&lt;Analysis!BL$1, ISBLANK('Raw Data'!F465)=FALSE), 1, 0)</f>
        <v/>
      </c>
      <c r="BM470">
        <f>IF(BL470, AS470, 0)</f>
        <v/>
      </c>
      <c r="BN470">
        <f>IF(AND('Raw Data'!F465&lt;Analysis!BN$1, ISBLANK('Raw Data'!F465)=FALSE), 1, 0)</f>
        <v/>
      </c>
      <c r="BO470">
        <f>IF(BN470, AI470, 0)</f>
        <v/>
      </c>
    </row>
    <row r="471">
      <c r="A471" s="2">
        <f>'Raw Data'!A466</f>
        <v/>
      </c>
      <c r="B471" s="2">
        <f>IF(A471, 1, 0)</f>
        <v/>
      </c>
      <c r="C471">
        <f>IF('Raw Data'!D466&lt;'Raw Data'!E466, 'Raw Data'!J466, 0)</f>
        <v/>
      </c>
      <c r="D471" s="2">
        <f>IF(A471, 1, 0)</f>
        <v/>
      </c>
      <c r="E471">
        <f>IF('Raw Data'!D466&gt;'Raw Data'!E466, 'Raw Data'!I466, 0)</f>
        <v/>
      </c>
      <c r="F471" s="2">
        <f>IF('Raw Data'!F466&gt;0, 1, 0)</f>
        <v/>
      </c>
      <c r="G471">
        <f>IF(SUM('Raw Data'!D466:E466)&lt;'Raw Data'!F466, 'Raw Data'!H466, 0)</f>
        <v/>
      </c>
      <c r="H471">
        <f>IF('Raw Data'!F466&gt;0, 1, 0)</f>
        <v/>
      </c>
      <c r="I471">
        <f>IF(SUM('Raw Data'!D466:E466)&gt;'Raw Data'!F466, 'Raw Data'!G466, 0)</f>
        <v/>
      </c>
      <c r="J471" s="2">
        <f>IF($A471, 1, 0)</f>
        <v/>
      </c>
      <c r="K471">
        <f>IF(AND('Raw Data'!D466&gt;'Raw Data'!E466, ABS('Raw Data'!D466-'Raw Data'!E466)&lt;14), 'Raw Data'!K466, 0)</f>
        <v/>
      </c>
      <c r="L471" s="2">
        <f>IF($A471, 1, 0)</f>
        <v/>
      </c>
      <c r="M471">
        <f>IF(AND('Raw Data'!D466&gt;'Raw Data'!E466, ABS('Raw Data'!D466-'Raw Data'!E466)&gt;13), 'Raw Data'!L466, 0)</f>
        <v/>
      </c>
      <c r="N471" s="2">
        <f>IF($A471, 1, 0)</f>
        <v/>
      </c>
      <c r="O471">
        <f>IF(AND('Raw Data'!E466&gt;'Raw Data'!D466, ABS('Raw Data'!E466-'Raw Data'!D466)&lt;14), 'Raw Data'!M466, 0)</f>
        <v/>
      </c>
      <c r="P471" s="2">
        <f>IF($A471, 1, 0)</f>
        <v/>
      </c>
      <c r="Q471">
        <f>IF(AND('Raw Data'!E466&gt;'Raw Data'!D466, ABS('Raw Data'!E466-'Raw Data'!D466)&gt;13), 'Raw Data'!N466, 0)</f>
        <v/>
      </c>
      <c r="R471" s="2">
        <f>IF($A471, 1, 0)</f>
        <v/>
      </c>
      <c r="S471">
        <f>IF(AND('Raw Data'!D466&gt;'Raw Data'!E466, ABS('Raw Data'!E466-'Raw Data'!D466)&gt;7), 'Raw Data'!V466, 0)</f>
        <v/>
      </c>
      <c r="T471" s="2">
        <f>IF($A471, 1, 0)</f>
        <v/>
      </c>
      <c r="U471">
        <f>IF(ABS('Raw Data'!D466-'Raw Data'!E466)&lt;8, 'Raw Data'!W466, 0)</f>
        <v/>
      </c>
      <c r="V471" s="2">
        <f>IF($A471, 1, 0)</f>
        <v/>
      </c>
      <c r="W471">
        <f>IF(AND('Raw Data'!E466&gt;'Raw Data'!D466, ABS('Raw Data'!E466-'Raw Data'!D466)&gt;7), 'Raw Data'!X466, 0)</f>
        <v/>
      </c>
      <c r="X471" s="2">
        <f>IF($A471, 1, 0)</f>
        <v/>
      </c>
      <c r="Y471">
        <f>IF(AND('Raw Data'!D466&gt;'Raw Data'!E466, ABS('Raw Data'!E466-'Raw Data'!D466)&gt;3), 'Raw Data'!Y466, 0)</f>
        <v/>
      </c>
      <c r="Z471" s="2">
        <f>IF($A471, 1, 0)</f>
        <v/>
      </c>
      <c r="AA471">
        <f>IF(ABS('Raw Data'!D466-'Raw Data'!E466)&lt;4, 'Raw Data'!Z466, 0)</f>
        <v/>
      </c>
      <c r="AB471" s="2">
        <f>IF($A471, 1, 0)</f>
        <v/>
      </c>
      <c r="AC471">
        <f>IF(AND('Raw Data'!E466&gt;'Raw Data'!D466, ABS('Raw Data'!E466-'Raw Data'!D466)&gt;7), 'Raw Data'!AA466, 0)</f>
        <v/>
      </c>
      <c r="AD471" s="2">
        <f>IF($A471, 1, 0)</f>
        <v/>
      </c>
      <c r="AE471">
        <f>IF(AND('Raw Data'!D466&gt;9, 'Raw Data'!E466&gt;9), 'Raw Data'!AL466, 0)</f>
        <v/>
      </c>
      <c r="AF471" s="2">
        <f>IF($A471, 1, 0)</f>
        <v/>
      </c>
      <c r="AG471">
        <f>IF(AE471=0, 'Raw Data'!AM466, 0)</f>
        <v/>
      </c>
      <c r="AH471" s="2">
        <f>IF($A471, 1, 0)</f>
        <v/>
      </c>
      <c r="AI471">
        <f>IF(AND('Raw Data'!$D466&gt;14, 'Raw Data'!$E466&gt;14), 'Raw Data'!AN466, 0)</f>
        <v/>
      </c>
      <c r="AJ471" s="2">
        <f>IF($A471, 1, 0)</f>
        <v/>
      </c>
      <c r="AK471">
        <f>IF(AI471=0, 'Raw Data'!AO466, 0)</f>
        <v/>
      </c>
      <c r="AL471" s="2">
        <f>IF($A471, 1, 0)</f>
        <v/>
      </c>
      <c r="AM471">
        <f>IF(AND('Raw Data'!$D466&gt;19, 'Raw Data'!$E466&gt;19), 'Raw Data'!AP466, 0)</f>
        <v/>
      </c>
      <c r="AN471" s="2">
        <f>IF($A471, 1, 0)</f>
        <v/>
      </c>
      <c r="AO471">
        <f>IF(AM471=0, 'Raw Data'!AQ466, 0)</f>
        <v/>
      </c>
      <c r="AP471" s="2">
        <f>IF($A471, 1, 0)</f>
        <v/>
      </c>
      <c r="AQ471">
        <f>IF(AND('Raw Data'!$D466&gt;24, 'Raw Data'!$E466&gt;24), 'Raw Data'!AR466, 0)</f>
        <v/>
      </c>
      <c r="AR471" s="2">
        <f>IF($A471, 1, 0)</f>
        <v/>
      </c>
      <c r="AS471">
        <f>IF(AQ471=0, 'Raw Data'!AS466, 0)</f>
        <v/>
      </c>
      <c r="AT471" s="2">
        <f>IF($A471, 1, 0)</f>
        <v/>
      </c>
      <c r="AU471">
        <f>IF(AND('Raw Data'!$D466&gt;29, 'Raw Data'!$E466&gt;29), 'Raw Data'!AT466, 0)</f>
        <v/>
      </c>
      <c r="AV471" s="2">
        <f>IF($A471, 1, 0)</f>
        <v/>
      </c>
      <c r="AW471">
        <f>IF(AU471=0, 'Raw Data'!AU466, 0)</f>
        <v/>
      </c>
      <c r="AX471" s="2">
        <f>IF($A471, 1, 0)</f>
        <v/>
      </c>
      <c r="AY471">
        <f>IF(ISNUMBER('Raw Data'!D466), IF(_xlfn.XLOOKUP(SMALL('Raw Data'!K466:N466, 1), K471:Q471, K471:Q471, 0)&gt;0, SMALL('Raw Data'!K466:N466, 1), 0), 0)</f>
        <v/>
      </c>
      <c r="AZ471" s="2">
        <f>IF($A471, 1, 0)</f>
        <v/>
      </c>
      <c r="BA471">
        <f>IF(ISNUMBER('Raw Data'!D466), IF(_xlfn.XLOOKUP(SMALL('Raw Data'!K466:N466, 2), K471:Q471, K471:Q471, 0)&gt;0, SMALL('Raw Data'!K466:N466, 2), 0), 0)</f>
        <v/>
      </c>
      <c r="BB471" s="2">
        <f>IF($A471, 1, 0)</f>
        <v/>
      </c>
      <c r="BC471">
        <f>IF(ISNUMBER('Raw Data'!D466), IF(_xlfn.XLOOKUP(SMALL('Raw Data'!K466:N466, 3), K471:Q471, K471:Q471, 0)&gt;0, SMALL('Raw Data'!K466:N466, 3), 0), 0)</f>
        <v/>
      </c>
      <c r="BD471" s="2">
        <f>IF($A471, 1, 0)</f>
        <v/>
      </c>
      <c r="BE471">
        <f>IF(ISNUMBER('Raw Data'!D466), IF(_xlfn.XLOOKUP(SMALL('Raw Data'!K466:N466, 4), K471:Q471, K471:Q471, 0)&gt;0, SMALL('Raw Data'!K466:N466, 4), 0), 0)</f>
        <v/>
      </c>
      <c r="BF471" s="2">
        <f>IF($A471, 1, 0)</f>
        <v/>
      </c>
      <c r="BG471">
        <f>IF(AND('Raw Data'!I466&lt;'Raw Data'!J466, 'Raw Data'!D466&gt;'Raw Data'!E466), 'Raw Data'!I466, IF(AND('Raw Data'!J466&lt;'Raw Data'!I466, 'Raw Data'!E466&gt;'Raw Data'!D466), 'Raw Data'!J466, 0))</f>
        <v/>
      </c>
      <c r="BH471">
        <f>IF(OR(AND('Raw Data'!I466&lt;'Raw Data'!J466, 'Raw Data'!I466&gt;BH$1), AND('Raw Data'!J466&lt;'Raw Data'!I466, 'Raw Data'!J466&gt;BH$1)), 1, 0)</f>
        <v/>
      </c>
      <c r="BI471">
        <f>IF(AND(BH471, ABS('Raw Data'!D466-'Raw Data'!E466)&lt;4), 'Raw Data'!Z466, 0)</f>
        <v/>
      </c>
      <c r="BJ471">
        <f>IF('Raw Data'!F466&gt;Analysis!BJ$1, 1, 0)</f>
        <v/>
      </c>
      <c r="BK471">
        <f>IF(BJ471, AQ471, 0)</f>
        <v/>
      </c>
      <c r="BL471">
        <f>IF(AND('Raw Data'!F466&lt;Analysis!BL$1, ISBLANK('Raw Data'!F466)=FALSE), 1, 0)</f>
        <v/>
      </c>
      <c r="BM471">
        <f>IF(BL471, AS471, 0)</f>
        <v/>
      </c>
      <c r="BN471">
        <f>IF(AND('Raw Data'!F466&lt;Analysis!BN$1, ISBLANK('Raw Data'!F466)=FALSE), 1, 0)</f>
        <v/>
      </c>
      <c r="BO471">
        <f>IF(BN471, AI471, 0)</f>
        <v/>
      </c>
    </row>
    <row r="472">
      <c r="A472" s="2">
        <f>'Raw Data'!A467</f>
        <v/>
      </c>
      <c r="B472" s="2">
        <f>IF(A472, 1, 0)</f>
        <v/>
      </c>
      <c r="C472">
        <f>IF('Raw Data'!D467&lt;'Raw Data'!E467, 'Raw Data'!J467, 0)</f>
        <v/>
      </c>
      <c r="D472" s="2">
        <f>IF(A472, 1, 0)</f>
        <v/>
      </c>
      <c r="E472">
        <f>IF('Raw Data'!D467&gt;'Raw Data'!E467, 'Raw Data'!I467, 0)</f>
        <v/>
      </c>
      <c r="F472" s="2">
        <f>IF('Raw Data'!F467&gt;0, 1, 0)</f>
        <v/>
      </c>
      <c r="G472">
        <f>IF(SUM('Raw Data'!D467:E467)&lt;'Raw Data'!F467, 'Raw Data'!H467, 0)</f>
        <v/>
      </c>
      <c r="H472">
        <f>IF('Raw Data'!F467&gt;0, 1, 0)</f>
        <v/>
      </c>
      <c r="I472">
        <f>IF(SUM('Raw Data'!D467:E467)&gt;'Raw Data'!F467, 'Raw Data'!G467, 0)</f>
        <v/>
      </c>
      <c r="J472" s="2">
        <f>IF($A472, 1, 0)</f>
        <v/>
      </c>
      <c r="K472">
        <f>IF(AND('Raw Data'!D467&gt;'Raw Data'!E467, ABS('Raw Data'!D467-'Raw Data'!E467)&lt;14), 'Raw Data'!K467, 0)</f>
        <v/>
      </c>
      <c r="L472" s="2">
        <f>IF($A472, 1, 0)</f>
        <v/>
      </c>
      <c r="M472">
        <f>IF(AND('Raw Data'!D467&gt;'Raw Data'!E467, ABS('Raw Data'!D467-'Raw Data'!E467)&gt;13), 'Raw Data'!L467, 0)</f>
        <v/>
      </c>
      <c r="N472" s="2">
        <f>IF($A472, 1, 0)</f>
        <v/>
      </c>
      <c r="O472">
        <f>IF(AND('Raw Data'!E467&gt;'Raw Data'!D467, ABS('Raw Data'!E467-'Raw Data'!D467)&lt;14), 'Raw Data'!M467, 0)</f>
        <v/>
      </c>
      <c r="P472" s="2">
        <f>IF($A472, 1, 0)</f>
        <v/>
      </c>
      <c r="Q472">
        <f>IF(AND('Raw Data'!E467&gt;'Raw Data'!D467, ABS('Raw Data'!E467-'Raw Data'!D467)&gt;13), 'Raw Data'!N467, 0)</f>
        <v/>
      </c>
      <c r="R472" s="2">
        <f>IF($A472, 1, 0)</f>
        <v/>
      </c>
      <c r="S472">
        <f>IF(AND('Raw Data'!D467&gt;'Raw Data'!E467, ABS('Raw Data'!E467-'Raw Data'!D467)&gt;7), 'Raw Data'!V467, 0)</f>
        <v/>
      </c>
      <c r="T472" s="2">
        <f>IF($A472, 1, 0)</f>
        <v/>
      </c>
      <c r="U472">
        <f>IF(ABS('Raw Data'!D467-'Raw Data'!E467)&lt;8, 'Raw Data'!W467, 0)</f>
        <v/>
      </c>
      <c r="V472" s="2">
        <f>IF($A472, 1, 0)</f>
        <v/>
      </c>
      <c r="W472">
        <f>IF(AND('Raw Data'!E467&gt;'Raw Data'!D467, ABS('Raw Data'!E467-'Raw Data'!D467)&gt;7), 'Raw Data'!X467, 0)</f>
        <v/>
      </c>
      <c r="X472" s="2">
        <f>IF($A472, 1, 0)</f>
        <v/>
      </c>
      <c r="Y472">
        <f>IF(AND('Raw Data'!D467&gt;'Raw Data'!E467, ABS('Raw Data'!E467-'Raw Data'!D467)&gt;3), 'Raw Data'!Y467, 0)</f>
        <v/>
      </c>
      <c r="Z472" s="2">
        <f>IF($A472, 1, 0)</f>
        <v/>
      </c>
      <c r="AA472">
        <f>IF(ABS('Raw Data'!D467-'Raw Data'!E467)&lt;4, 'Raw Data'!Z467, 0)</f>
        <v/>
      </c>
      <c r="AB472" s="2">
        <f>IF($A472, 1, 0)</f>
        <v/>
      </c>
      <c r="AC472">
        <f>IF(AND('Raw Data'!E467&gt;'Raw Data'!D467, ABS('Raw Data'!E467-'Raw Data'!D467)&gt;7), 'Raw Data'!AA467, 0)</f>
        <v/>
      </c>
      <c r="AD472" s="2">
        <f>IF($A472, 1, 0)</f>
        <v/>
      </c>
      <c r="AE472">
        <f>IF(AND('Raw Data'!D467&gt;9, 'Raw Data'!E467&gt;9), 'Raw Data'!AL467, 0)</f>
        <v/>
      </c>
      <c r="AF472" s="2">
        <f>IF($A472, 1, 0)</f>
        <v/>
      </c>
      <c r="AG472">
        <f>IF(AE472=0, 'Raw Data'!AM467, 0)</f>
        <v/>
      </c>
      <c r="AH472" s="2">
        <f>IF($A472, 1, 0)</f>
        <v/>
      </c>
      <c r="AI472">
        <f>IF(AND('Raw Data'!$D467&gt;14, 'Raw Data'!$E467&gt;14), 'Raw Data'!AN467, 0)</f>
        <v/>
      </c>
      <c r="AJ472" s="2">
        <f>IF($A472, 1, 0)</f>
        <v/>
      </c>
      <c r="AK472">
        <f>IF(AI472=0, 'Raw Data'!AO467, 0)</f>
        <v/>
      </c>
      <c r="AL472" s="2">
        <f>IF($A472, 1, 0)</f>
        <v/>
      </c>
      <c r="AM472">
        <f>IF(AND('Raw Data'!$D467&gt;19, 'Raw Data'!$E467&gt;19), 'Raw Data'!AP467, 0)</f>
        <v/>
      </c>
      <c r="AN472" s="2">
        <f>IF($A472, 1, 0)</f>
        <v/>
      </c>
      <c r="AO472">
        <f>IF(AM472=0, 'Raw Data'!AQ467, 0)</f>
        <v/>
      </c>
      <c r="AP472" s="2">
        <f>IF($A472, 1, 0)</f>
        <v/>
      </c>
      <c r="AQ472">
        <f>IF(AND('Raw Data'!$D467&gt;24, 'Raw Data'!$E467&gt;24), 'Raw Data'!AR467, 0)</f>
        <v/>
      </c>
      <c r="AR472" s="2">
        <f>IF($A472, 1, 0)</f>
        <v/>
      </c>
      <c r="AS472">
        <f>IF(AQ472=0, 'Raw Data'!AS467, 0)</f>
        <v/>
      </c>
      <c r="AT472" s="2">
        <f>IF($A472, 1, 0)</f>
        <v/>
      </c>
      <c r="AU472">
        <f>IF(AND('Raw Data'!$D467&gt;29, 'Raw Data'!$E467&gt;29), 'Raw Data'!AT467, 0)</f>
        <v/>
      </c>
      <c r="AV472" s="2">
        <f>IF($A472, 1, 0)</f>
        <v/>
      </c>
      <c r="AW472">
        <f>IF(AU472=0, 'Raw Data'!AU467, 0)</f>
        <v/>
      </c>
      <c r="AX472" s="2">
        <f>IF($A472, 1, 0)</f>
        <v/>
      </c>
      <c r="AY472">
        <f>IF(ISNUMBER('Raw Data'!D467), IF(_xlfn.XLOOKUP(SMALL('Raw Data'!K467:N467, 1), K472:Q472, K472:Q472, 0)&gt;0, SMALL('Raw Data'!K467:N467, 1), 0), 0)</f>
        <v/>
      </c>
      <c r="AZ472" s="2">
        <f>IF($A472, 1, 0)</f>
        <v/>
      </c>
      <c r="BA472">
        <f>IF(ISNUMBER('Raw Data'!D467), IF(_xlfn.XLOOKUP(SMALL('Raw Data'!K467:N467, 2), K472:Q472, K472:Q472, 0)&gt;0, SMALL('Raw Data'!K467:N467, 2), 0), 0)</f>
        <v/>
      </c>
      <c r="BB472" s="2">
        <f>IF($A472, 1, 0)</f>
        <v/>
      </c>
      <c r="BC472">
        <f>IF(ISNUMBER('Raw Data'!D467), IF(_xlfn.XLOOKUP(SMALL('Raw Data'!K467:N467, 3), K472:Q472, K472:Q472, 0)&gt;0, SMALL('Raw Data'!K467:N467, 3), 0), 0)</f>
        <v/>
      </c>
      <c r="BD472" s="2">
        <f>IF($A472, 1, 0)</f>
        <v/>
      </c>
      <c r="BE472">
        <f>IF(ISNUMBER('Raw Data'!D467), IF(_xlfn.XLOOKUP(SMALL('Raw Data'!K467:N467, 4), K472:Q472, K472:Q472, 0)&gt;0, SMALL('Raw Data'!K467:N467, 4), 0), 0)</f>
        <v/>
      </c>
      <c r="BF472" s="2">
        <f>IF($A472, 1, 0)</f>
        <v/>
      </c>
      <c r="BG472">
        <f>IF(AND('Raw Data'!I467&lt;'Raw Data'!J467, 'Raw Data'!D467&gt;'Raw Data'!E467), 'Raw Data'!I467, IF(AND('Raw Data'!J467&lt;'Raw Data'!I467, 'Raw Data'!E467&gt;'Raw Data'!D467), 'Raw Data'!J467, 0))</f>
        <v/>
      </c>
      <c r="BH472">
        <f>IF(OR(AND('Raw Data'!I467&lt;'Raw Data'!J467, 'Raw Data'!I467&gt;BH$1), AND('Raw Data'!J467&lt;'Raw Data'!I467, 'Raw Data'!J467&gt;BH$1)), 1, 0)</f>
        <v/>
      </c>
      <c r="BI472">
        <f>IF(AND(BH472, ABS('Raw Data'!D467-'Raw Data'!E467)&lt;4), 'Raw Data'!Z467, 0)</f>
        <v/>
      </c>
      <c r="BJ472">
        <f>IF('Raw Data'!F467&gt;Analysis!BJ$1, 1, 0)</f>
        <v/>
      </c>
      <c r="BK472">
        <f>IF(BJ472, AQ472, 0)</f>
        <v/>
      </c>
      <c r="BL472">
        <f>IF(AND('Raw Data'!F467&lt;Analysis!BL$1, ISBLANK('Raw Data'!F467)=FALSE), 1, 0)</f>
        <v/>
      </c>
      <c r="BM472">
        <f>IF(BL472, AS472, 0)</f>
        <v/>
      </c>
      <c r="BN472">
        <f>IF(AND('Raw Data'!F467&lt;Analysis!BN$1, ISBLANK('Raw Data'!F467)=FALSE), 1, 0)</f>
        <v/>
      </c>
      <c r="BO472">
        <f>IF(BN472, AI472, 0)</f>
        <v/>
      </c>
    </row>
    <row r="473">
      <c r="A473" s="2">
        <f>'Raw Data'!A468</f>
        <v/>
      </c>
      <c r="B473" s="2">
        <f>IF(A473, 1, 0)</f>
        <v/>
      </c>
      <c r="C473">
        <f>IF('Raw Data'!D468&lt;'Raw Data'!E468, 'Raw Data'!J468, 0)</f>
        <v/>
      </c>
      <c r="D473" s="2">
        <f>IF(A473, 1, 0)</f>
        <v/>
      </c>
      <c r="E473">
        <f>IF('Raw Data'!D468&gt;'Raw Data'!E468, 'Raw Data'!I468, 0)</f>
        <v/>
      </c>
      <c r="F473" s="2">
        <f>IF('Raw Data'!F468&gt;0, 1, 0)</f>
        <v/>
      </c>
      <c r="G473">
        <f>IF(SUM('Raw Data'!D468:E468)&lt;'Raw Data'!F468, 'Raw Data'!H468, 0)</f>
        <v/>
      </c>
      <c r="H473">
        <f>IF('Raw Data'!F468&gt;0, 1, 0)</f>
        <v/>
      </c>
      <c r="I473">
        <f>IF(SUM('Raw Data'!D468:E468)&gt;'Raw Data'!F468, 'Raw Data'!G468, 0)</f>
        <v/>
      </c>
      <c r="J473" s="2">
        <f>IF($A473, 1, 0)</f>
        <v/>
      </c>
      <c r="K473">
        <f>IF(AND('Raw Data'!D468&gt;'Raw Data'!E468, ABS('Raw Data'!D468-'Raw Data'!E468)&lt;14), 'Raw Data'!K468, 0)</f>
        <v/>
      </c>
      <c r="L473" s="2">
        <f>IF($A473, 1, 0)</f>
        <v/>
      </c>
      <c r="M473">
        <f>IF(AND('Raw Data'!D468&gt;'Raw Data'!E468, ABS('Raw Data'!D468-'Raw Data'!E468)&gt;13), 'Raw Data'!L468, 0)</f>
        <v/>
      </c>
      <c r="N473" s="2">
        <f>IF($A473, 1, 0)</f>
        <v/>
      </c>
      <c r="O473">
        <f>IF(AND('Raw Data'!E468&gt;'Raw Data'!D468, ABS('Raw Data'!E468-'Raw Data'!D468)&lt;14), 'Raw Data'!M468, 0)</f>
        <v/>
      </c>
      <c r="P473" s="2">
        <f>IF($A473, 1, 0)</f>
        <v/>
      </c>
      <c r="Q473">
        <f>IF(AND('Raw Data'!E468&gt;'Raw Data'!D468, ABS('Raw Data'!E468-'Raw Data'!D468)&gt;13), 'Raw Data'!N468, 0)</f>
        <v/>
      </c>
      <c r="R473" s="2">
        <f>IF($A473, 1, 0)</f>
        <v/>
      </c>
      <c r="S473">
        <f>IF(AND('Raw Data'!D468&gt;'Raw Data'!E468, ABS('Raw Data'!E468-'Raw Data'!D468)&gt;7), 'Raw Data'!V468, 0)</f>
        <v/>
      </c>
      <c r="T473" s="2">
        <f>IF($A473, 1, 0)</f>
        <v/>
      </c>
      <c r="U473">
        <f>IF(ABS('Raw Data'!D468-'Raw Data'!E468)&lt;8, 'Raw Data'!W468, 0)</f>
        <v/>
      </c>
      <c r="V473" s="2">
        <f>IF($A473, 1, 0)</f>
        <v/>
      </c>
      <c r="W473">
        <f>IF(AND('Raw Data'!E468&gt;'Raw Data'!D468, ABS('Raw Data'!E468-'Raw Data'!D468)&gt;7), 'Raw Data'!X468, 0)</f>
        <v/>
      </c>
      <c r="X473" s="2">
        <f>IF($A473, 1, 0)</f>
        <v/>
      </c>
      <c r="Y473">
        <f>IF(AND('Raw Data'!D468&gt;'Raw Data'!E468, ABS('Raw Data'!E468-'Raw Data'!D468)&gt;3), 'Raw Data'!Y468, 0)</f>
        <v/>
      </c>
      <c r="Z473" s="2">
        <f>IF($A473, 1, 0)</f>
        <v/>
      </c>
      <c r="AA473">
        <f>IF(ABS('Raw Data'!D468-'Raw Data'!E468)&lt;4, 'Raw Data'!Z468, 0)</f>
        <v/>
      </c>
      <c r="AB473" s="2">
        <f>IF($A473, 1, 0)</f>
        <v/>
      </c>
      <c r="AC473">
        <f>IF(AND('Raw Data'!E468&gt;'Raw Data'!D468, ABS('Raw Data'!E468-'Raw Data'!D468)&gt;7), 'Raw Data'!AA468, 0)</f>
        <v/>
      </c>
      <c r="AD473" s="2">
        <f>IF($A473, 1, 0)</f>
        <v/>
      </c>
      <c r="AE473">
        <f>IF(AND('Raw Data'!D468&gt;9, 'Raw Data'!E468&gt;9), 'Raw Data'!AL468, 0)</f>
        <v/>
      </c>
      <c r="AF473" s="2">
        <f>IF($A473, 1, 0)</f>
        <v/>
      </c>
      <c r="AG473">
        <f>IF(AE473=0, 'Raw Data'!AM468, 0)</f>
        <v/>
      </c>
      <c r="AH473" s="2">
        <f>IF($A473, 1, 0)</f>
        <v/>
      </c>
      <c r="AI473">
        <f>IF(AND('Raw Data'!$D468&gt;14, 'Raw Data'!$E468&gt;14), 'Raw Data'!AN468, 0)</f>
        <v/>
      </c>
      <c r="AJ473" s="2">
        <f>IF($A473, 1, 0)</f>
        <v/>
      </c>
      <c r="AK473">
        <f>IF(AI473=0, 'Raw Data'!AO468, 0)</f>
        <v/>
      </c>
      <c r="AL473" s="2">
        <f>IF($A473, 1, 0)</f>
        <v/>
      </c>
      <c r="AM473">
        <f>IF(AND('Raw Data'!$D468&gt;19, 'Raw Data'!$E468&gt;19), 'Raw Data'!AP468, 0)</f>
        <v/>
      </c>
      <c r="AN473" s="2">
        <f>IF($A473, 1, 0)</f>
        <v/>
      </c>
      <c r="AO473">
        <f>IF(AM473=0, 'Raw Data'!AQ468, 0)</f>
        <v/>
      </c>
      <c r="AP473" s="2">
        <f>IF($A473, 1, 0)</f>
        <v/>
      </c>
      <c r="AQ473">
        <f>IF(AND('Raw Data'!$D468&gt;24, 'Raw Data'!$E468&gt;24), 'Raw Data'!AR468, 0)</f>
        <v/>
      </c>
      <c r="AR473" s="2">
        <f>IF($A473, 1, 0)</f>
        <v/>
      </c>
      <c r="AS473">
        <f>IF(AQ473=0, 'Raw Data'!AS468, 0)</f>
        <v/>
      </c>
      <c r="AT473" s="2">
        <f>IF($A473, 1, 0)</f>
        <v/>
      </c>
      <c r="AU473">
        <f>IF(AND('Raw Data'!$D468&gt;29, 'Raw Data'!$E468&gt;29), 'Raw Data'!AT468, 0)</f>
        <v/>
      </c>
      <c r="AV473" s="2">
        <f>IF($A473, 1, 0)</f>
        <v/>
      </c>
      <c r="AW473">
        <f>IF(AU473=0, 'Raw Data'!AU468, 0)</f>
        <v/>
      </c>
      <c r="AX473" s="2">
        <f>IF($A473, 1, 0)</f>
        <v/>
      </c>
      <c r="AY473">
        <f>IF(ISNUMBER('Raw Data'!D468), IF(_xlfn.XLOOKUP(SMALL('Raw Data'!K468:N468, 1), K473:Q473, K473:Q473, 0)&gt;0, SMALL('Raw Data'!K468:N468, 1), 0), 0)</f>
        <v/>
      </c>
      <c r="AZ473" s="2">
        <f>IF($A473, 1, 0)</f>
        <v/>
      </c>
      <c r="BA473">
        <f>IF(ISNUMBER('Raw Data'!D468), IF(_xlfn.XLOOKUP(SMALL('Raw Data'!K468:N468, 2), K473:Q473, K473:Q473, 0)&gt;0, SMALL('Raw Data'!K468:N468, 2), 0), 0)</f>
        <v/>
      </c>
      <c r="BB473" s="2">
        <f>IF($A473, 1, 0)</f>
        <v/>
      </c>
      <c r="BC473">
        <f>IF(ISNUMBER('Raw Data'!D468), IF(_xlfn.XLOOKUP(SMALL('Raw Data'!K468:N468, 3), K473:Q473, K473:Q473, 0)&gt;0, SMALL('Raw Data'!K468:N468, 3), 0), 0)</f>
        <v/>
      </c>
      <c r="BD473" s="2">
        <f>IF($A473, 1, 0)</f>
        <v/>
      </c>
      <c r="BE473">
        <f>IF(ISNUMBER('Raw Data'!D468), IF(_xlfn.XLOOKUP(SMALL('Raw Data'!K468:N468, 4), K473:Q473, K473:Q473, 0)&gt;0, SMALL('Raw Data'!K468:N468, 4), 0), 0)</f>
        <v/>
      </c>
      <c r="BF473" s="2">
        <f>IF($A473, 1, 0)</f>
        <v/>
      </c>
      <c r="BG473">
        <f>IF(AND('Raw Data'!I468&lt;'Raw Data'!J468, 'Raw Data'!D468&gt;'Raw Data'!E468), 'Raw Data'!I468, IF(AND('Raw Data'!J468&lt;'Raw Data'!I468, 'Raw Data'!E468&gt;'Raw Data'!D468), 'Raw Data'!J468, 0))</f>
        <v/>
      </c>
      <c r="BH473">
        <f>IF(OR(AND('Raw Data'!I468&lt;'Raw Data'!J468, 'Raw Data'!I468&gt;BH$1), AND('Raw Data'!J468&lt;'Raw Data'!I468, 'Raw Data'!J468&gt;BH$1)), 1, 0)</f>
        <v/>
      </c>
      <c r="BI473">
        <f>IF(AND(BH473, ABS('Raw Data'!D468-'Raw Data'!E468)&lt;4), 'Raw Data'!Z468, 0)</f>
        <v/>
      </c>
      <c r="BJ473">
        <f>IF('Raw Data'!F468&gt;Analysis!BJ$1, 1, 0)</f>
        <v/>
      </c>
      <c r="BK473">
        <f>IF(BJ473, AQ473, 0)</f>
        <v/>
      </c>
      <c r="BL473">
        <f>IF(AND('Raw Data'!F468&lt;Analysis!BL$1, ISBLANK('Raw Data'!F468)=FALSE), 1, 0)</f>
        <v/>
      </c>
      <c r="BM473">
        <f>IF(BL473, AS473, 0)</f>
        <v/>
      </c>
      <c r="BN473">
        <f>IF(AND('Raw Data'!F468&lt;Analysis!BN$1, ISBLANK('Raw Data'!F468)=FALSE), 1, 0)</f>
        <v/>
      </c>
      <c r="BO473">
        <f>IF(BN473, AI473, 0)</f>
        <v/>
      </c>
    </row>
    <row r="474">
      <c r="A474" s="2">
        <f>'Raw Data'!A469</f>
        <v/>
      </c>
      <c r="B474" s="2">
        <f>IF(A474, 1, 0)</f>
        <v/>
      </c>
      <c r="C474">
        <f>IF('Raw Data'!D469&lt;'Raw Data'!E469, 'Raw Data'!J469, 0)</f>
        <v/>
      </c>
      <c r="D474" s="2">
        <f>IF(A474, 1, 0)</f>
        <v/>
      </c>
      <c r="E474">
        <f>IF('Raw Data'!D469&gt;'Raw Data'!E469, 'Raw Data'!I469, 0)</f>
        <v/>
      </c>
      <c r="F474" s="2">
        <f>IF('Raw Data'!F469&gt;0, 1, 0)</f>
        <v/>
      </c>
      <c r="G474">
        <f>IF(SUM('Raw Data'!D469:E469)&lt;'Raw Data'!F469, 'Raw Data'!H469, 0)</f>
        <v/>
      </c>
      <c r="H474">
        <f>IF('Raw Data'!F469&gt;0, 1, 0)</f>
        <v/>
      </c>
      <c r="I474">
        <f>IF(SUM('Raw Data'!D469:E469)&gt;'Raw Data'!F469, 'Raw Data'!G469, 0)</f>
        <v/>
      </c>
      <c r="J474" s="2">
        <f>IF($A474, 1, 0)</f>
        <v/>
      </c>
      <c r="K474">
        <f>IF(AND('Raw Data'!D469&gt;'Raw Data'!E469, ABS('Raw Data'!D469-'Raw Data'!E469)&lt;14), 'Raw Data'!K469, 0)</f>
        <v/>
      </c>
      <c r="L474" s="2">
        <f>IF($A474, 1, 0)</f>
        <v/>
      </c>
      <c r="M474">
        <f>IF(AND('Raw Data'!D469&gt;'Raw Data'!E469, ABS('Raw Data'!D469-'Raw Data'!E469)&gt;13), 'Raw Data'!L469, 0)</f>
        <v/>
      </c>
      <c r="N474" s="2">
        <f>IF($A474, 1, 0)</f>
        <v/>
      </c>
      <c r="O474">
        <f>IF(AND('Raw Data'!E469&gt;'Raw Data'!D469, ABS('Raw Data'!E469-'Raw Data'!D469)&lt;14), 'Raw Data'!M469, 0)</f>
        <v/>
      </c>
      <c r="P474" s="2">
        <f>IF($A474, 1, 0)</f>
        <v/>
      </c>
      <c r="Q474">
        <f>IF(AND('Raw Data'!E469&gt;'Raw Data'!D469, ABS('Raw Data'!E469-'Raw Data'!D469)&gt;13), 'Raw Data'!N469, 0)</f>
        <v/>
      </c>
      <c r="R474" s="2">
        <f>IF($A474, 1, 0)</f>
        <v/>
      </c>
      <c r="S474">
        <f>IF(AND('Raw Data'!D469&gt;'Raw Data'!E469, ABS('Raw Data'!E469-'Raw Data'!D469)&gt;7), 'Raw Data'!V469, 0)</f>
        <v/>
      </c>
      <c r="T474" s="2">
        <f>IF($A474, 1, 0)</f>
        <v/>
      </c>
      <c r="U474">
        <f>IF(ABS('Raw Data'!D469-'Raw Data'!E469)&lt;8, 'Raw Data'!W469, 0)</f>
        <v/>
      </c>
      <c r="V474" s="2">
        <f>IF($A474, 1, 0)</f>
        <v/>
      </c>
      <c r="W474">
        <f>IF(AND('Raw Data'!E469&gt;'Raw Data'!D469, ABS('Raw Data'!E469-'Raw Data'!D469)&gt;7), 'Raw Data'!X469, 0)</f>
        <v/>
      </c>
      <c r="X474" s="2">
        <f>IF($A474, 1, 0)</f>
        <v/>
      </c>
      <c r="Y474">
        <f>IF(AND('Raw Data'!D469&gt;'Raw Data'!E469, ABS('Raw Data'!E469-'Raw Data'!D469)&gt;3), 'Raw Data'!Y469, 0)</f>
        <v/>
      </c>
      <c r="Z474" s="2">
        <f>IF($A474, 1, 0)</f>
        <v/>
      </c>
      <c r="AA474">
        <f>IF(ABS('Raw Data'!D469-'Raw Data'!E469)&lt;4, 'Raw Data'!Z469, 0)</f>
        <v/>
      </c>
      <c r="AB474" s="2">
        <f>IF($A474, 1, 0)</f>
        <v/>
      </c>
      <c r="AC474">
        <f>IF(AND('Raw Data'!E469&gt;'Raw Data'!D469, ABS('Raw Data'!E469-'Raw Data'!D469)&gt;7), 'Raw Data'!AA469, 0)</f>
        <v/>
      </c>
      <c r="AD474" s="2">
        <f>IF($A474, 1, 0)</f>
        <v/>
      </c>
      <c r="AE474">
        <f>IF(AND('Raw Data'!D469&gt;9, 'Raw Data'!E469&gt;9), 'Raw Data'!AL469, 0)</f>
        <v/>
      </c>
      <c r="AF474" s="2">
        <f>IF($A474, 1, 0)</f>
        <v/>
      </c>
      <c r="AG474">
        <f>IF(AE474=0, 'Raw Data'!AM469, 0)</f>
        <v/>
      </c>
      <c r="AH474" s="2">
        <f>IF($A474, 1, 0)</f>
        <v/>
      </c>
      <c r="AI474">
        <f>IF(AND('Raw Data'!$D469&gt;14, 'Raw Data'!$E469&gt;14), 'Raw Data'!AN469, 0)</f>
        <v/>
      </c>
      <c r="AJ474" s="2">
        <f>IF($A474, 1, 0)</f>
        <v/>
      </c>
      <c r="AK474">
        <f>IF(AI474=0, 'Raw Data'!AO469, 0)</f>
        <v/>
      </c>
      <c r="AL474" s="2">
        <f>IF($A474, 1, 0)</f>
        <v/>
      </c>
      <c r="AM474">
        <f>IF(AND('Raw Data'!$D469&gt;19, 'Raw Data'!$E469&gt;19), 'Raw Data'!AP469, 0)</f>
        <v/>
      </c>
      <c r="AN474" s="2">
        <f>IF($A474, 1, 0)</f>
        <v/>
      </c>
      <c r="AO474">
        <f>IF(AM474=0, 'Raw Data'!AQ469, 0)</f>
        <v/>
      </c>
      <c r="AP474" s="2">
        <f>IF($A474, 1, 0)</f>
        <v/>
      </c>
      <c r="AQ474">
        <f>IF(AND('Raw Data'!$D469&gt;24, 'Raw Data'!$E469&gt;24), 'Raw Data'!AR469, 0)</f>
        <v/>
      </c>
      <c r="AR474" s="2">
        <f>IF($A474, 1, 0)</f>
        <v/>
      </c>
      <c r="AS474">
        <f>IF(AQ474=0, 'Raw Data'!AS469, 0)</f>
        <v/>
      </c>
      <c r="AT474" s="2">
        <f>IF($A474, 1, 0)</f>
        <v/>
      </c>
      <c r="AU474">
        <f>IF(AND('Raw Data'!$D469&gt;29, 'Raw Data'!$E469&gt;29), 'Raw Data'!AT469, 0)</f>
        <v/>
      </c>
      <c r="AV474" s="2">
        <f>IF($A474, 1, 0)</f>
        <v/>
      </c>
      <c r="AW474">
        <f>IF(AU474=0, 'Raw Data'!AU469, 0)</f>
        <v/>
      </c>
      <c r="AX474" s="2">
        <f>IF($A474, 1, 0)</f>
        <v/>
      </c>
      <c r="AY474">
        <f>IF(ISNUMBER('Raw Data'!D469), IF(_xlfn.XLOOKUP(SMALL('Raw Data'!K469:N469, 1), K474:Q474, K474:Q474, 0)&gt;0, SMALL('Raw Data'!K469:N469, 1), 0), 0)</f>
        <v/>
      </c>
      <c r="AZ474" s="2">
        <f>IF($A474, 1, 0)</f>
        <v/>
      </c>
      <c r="BA474">
        <f>IF(ISNUMBER('Raw Data'!D469), IF(_xlfn.XLOOKUP(SMALL('Raw Data'!K469:N469, 2), K474:Q474, K474:Q474, 0)&gt;0, SMALL('Raw Data'!K469:N469, 2), 0), 0)</f>
        <v/>
      </c>
      <c r="BB474" s="2">
        <f>IF($A474, 1, 0)</f>
        <v/>
      </c>
      <c r="BC474">
        <f>IF(ISNUMBER('Raw Data'!D469), IF(_xlfn.XLOOKUP(SMALL('Raw Data'!K469:N469, 3), K474:Q474, K474:Q474, 0)&gt;0, SMALL('Raw Data'!K469:N469, 3), 0), 0)</f>
        <v/>
      </c>
      <c r="BD474" s="2">
        <f>IF($A474, 1, 0)</f>
        <v/>
      </c>
      <c r="BE474">
        <f>IF(ISNUMBER('Raw Data'!D469), IF(_xlfn.XLOOKUP(SMALL('Raw Data'!K469:N469, 4), K474:Q474, K474:Q474, 0)&gt;0, SMALL('Raw Data'!K469:N469, 4), 0), 0)</f>
        <v/>
      </c>
      <c r="BF474" s="2">
        <f>IF($A474, 1, 0)</f>
        <v/>
      </c>
      <c r="BG474">
        <f>IF(AND('Raw Data'!I469&lt;'Raw Data'!J469, 'Raw Data'!D469&gt;'Raw Data'!E469), 'Raw Data'!I469, IF(AND('Raw Data'!J469&lt;'Raw Data'!I469, 'Raw Data'!E469&gt;'Raw Data'!D469), 'Raw Data'!J469, 0))</f>
        <v/>
      </c>
      <c r="BH474">
        <f>IF(OR(AND('Raw Data'!I469&lt;'Raw Data'!J469, 'Raw Data'!I469&gt;BH$1), AND('Raw Data'!J469&lt;'Raw Data'!I469, 'Raw Data'!J469&gt;BH$1)), 1, 0)</f>
        <v/>
      </c>
      <c r="BI474">
        <f>IF(AND(BH474, ABS('Raw Data'!D469-'Raw Data'!E469)&lt;4), 'Raw Data'!Z469, 0)</f>
        <v/>
      </c>
      <c r="BJ474">
        <f>IF('Raw Data'!F469&gt;Analysis!BJ$1, 1, 0)</f>
        <v/>
      </c>
      <c r="BK474">
        <f>IF(BJ474, AQ474, 0)</f>
        <v/>
      </c>
      <c r="BL474">
        <f>IF(AND('Raw Data'!F469&lt;Analysis!BL$1, ISBLANK('Raw Data'!F469)=FALSE), 1, 0)</f>
        <v/>
      </c>
      <c r="BM474">
        <f>IF(BL474, AS474, 0)</f>
        <v/>
      </c>
      <c r="BN474">
        <f>IF(AND('Raw Data'!F469&lt;Analysis!BN$1, ISBLANK('Raw Data'!F469)=FALSE), 1, 0)</f>
        <v/>
      </c>
      <c r="BO474">
        <f>IF(BN474, AI474, 0)</f>
        <v/>
      </c>
    </row>
    <row r="475">
      <c r="A475" s="2">
        <f>'Raw Data'!A470</f>
        <v/>
      </c>
      <c r="B475" s="2">
        <f>IF(A475, 1, 0)</f>
        <v/>
      </c>
      <c r="C475">
        <f>IF('Raw Data'!D470&lt;'Raw Data'!E470, 'Raw Data'!J470, 0)</f>
        <v/>
      </c>
      <c r="D475" s="2">
        <f>IF(A475, 1, 0)</f>
        <v/>
      </c>
      <c r="E475">
        <f>IF('Raw Data'!D470&gt;'Raw Data'!E470, 'Raw Data'!I470, 0)</f>
        <v/>
      </c>
      <c r="F475" s="2">
        <f>IF('Raw Data'!F470&gt;0, 1, 0)</f>
        <v/>
      </c>
      <c r="G475">
        <f>IF(SUM('Raw Data'!D470:E470)&lt;'Raw Data'!F470, 'Raw Data'!H470, 0)</f>
        <v/>
      </c>
      <c r="H475">
        <f>IF('Raw Data'!F470&gt;0, 1, 0)</f>
        <v/>
      </c>
      <c r="I475">
        <f>IF(SUM('Raw Data'!D470:E470)&gt;'Raw Data'!F470, 'Raw Data'!G470, 0)</f>
        <v/>
      </c>
      <c r="J475" s="2">
        <f>IF($A475, 1, 0)</f>
        <v/>
      </c>
      <c r="K475">
        <f>IF(AND('Raw Data'!D470&gt;'Raw Data'!E470, ABS('Raw Data'!D470-'Raw Data'!E470)&lt;14), 'Raw Data'!K470, 0)</f>
        <v/>
      </c>
      <c r="L475" s="2">
        <f>IF($A475, 1, 0)</f>
        <v/>
      </c>
      <c r="M475">
        <f>IF(AND('Raw Data'!D470&gt;'Raw Data'!E470, ABS('Raw Data'!D470-'Raw Data'!E470)&gt;13), 'Raw Data'!L470, 0)</f>
        <v/>
      </c>
      <c r="N475" s="2">
        <f>IF($A475, 1, 0)</f>
        <v/>
      </c>
      <c r="O475">
        <f>IF(AND('Raw Data'!E470&gt;'Raw Data'!D470, ABS('Raw Data'!E470-'Raw Data'!D470)&lt;14), 'Raw Data'!M470, 0)</f>
        <v/>
      </c>
      <c r="P475" s="2">
        <f>IF($A475, 1, 0)</f>
        <v/>
      </c>
      <c r="Q475">
        <f>IF(AND('Raw Data'!E470&gt;'Raw Data'!D470, ABS('Raw Data'!E470-'Raw Data'!D470)&gt;13), 'Raw Data'!N470, 0)</f>
        <v/>
      </c>
      <c r="R475" s="2">
        <f>IF($A475, 1, 0)</f>
        <v/>
      </c>
      <c r="S475">
        <f>IF(AND('Raw Data'!D470&gt;'Raw Data'!E470, ABS('Raw Data'!E470-'Raw Data'!D470)&gt;7), 'Raw Data'!V470, 0)</f>
        <v/>
      </c>
      <c r="T475" s="2">
        <f>IF($A475, 1, 0)</f>
        <v/>
      </c>
      <c r="U475">
        <f>IF(ABS('Raw Data'!D470-'Raw Data'!E470)&lt;8, 'Raw Data'!W470, 0)</f>
        <v/>
      </c>
      <c r="V475" s="2">
        <f>IF($A475, 1, 0)</f>
        <v/>
      </c>
      <c r="W475">
        <f>IF(AND('Raw Data'!E470&gt;'Raw Data'!D470, ABS('Raw Data'!E470-'Raw Data'!D470)&gt;7), 'Raw Data'!X470, 0)</f>
        <v/>
      </c>
      <c r="X475" s="2">
        <f>IF($A475, 1, 0)</f>
        <v/>
      </c>
      <c r="Y475">
        <f>IF(AND('Raw Data'!D470&gt;'Raw Data'!E470, ABS('Raw Data'!E470-'Raw Data'!D470)&gt;3), 'Raw Data'!Y470, 0)</f>
        <v/>
      </c>
      <c r="Z475" s="2">
        <f>IF($A475, 1, 0)</f>
        <v/>
      </c>
      <c r="AA475">
        <f>IF(ABS('Raw Data'!D470-'Raw Data'!E470)&lt;4, 'Raw Data'!Z470, 0)</f>
        <v/>
      </c>
      <c r="AB475" s="2">
        <f>IF($A475, 1, 0)</f>
        <v/>
      </c>
      <c r="AC475">
        <f>IF(AND('Raw Data'!E470&gt;'Raw Data'!D470, ABS('Raw Data'!E470-'Raw Data'!D470)&gt;7), 'Raw Data'!AA470, 0)</f>
        <v/>
      </c>
      <c r="AD475" s="2">
        <f>IF($A475, 1, 0)</f>
        <v/>
      </c>
      <c r="AE475">
        <f>IF(AND('Raw Data'!D470&gt;9, 'Raw Data'!E470&gt;9), 'Raw Data'!AL470, 0)</f>
        <v/>
      </c>
      <c r="AF475" s="2">
        <f>IF($A475, 1, 0)</f>
        <v/>
      </c>
      <c r="AG475">
        <f>IF(AE475=0, 'Raw Data'!AM470, 0)</f>
        <v/>
      </c>
      <c r="AH475" s="2">
        <f>IF($A475, 1, 0)</f>
        <v/>
      </c>
      <c r="AI475">
        <f>IF(AND('Raw Data'!$D470&gt;14, 'Raw Data'!$E470&gt;14), 'Raw Data'!AN470, 0)</f>
        <v/>
      </c>
      <c r="AJ475" s="2">
        <f>IF($A475, 1, 0)</f>
        <v/>
      </c>
      <c r="AK475">
        <f>IF(AI475=0, 'Raw Data'!AO470, 0)</f>
        <v/>
      </c>
      <c r="AL475" s="2">
        <f>IF($A475, 1, 0)</f>
        <v/>
      </c>
      <c r="AM475">
        <f>IF(AND('Raw Data'!$D470&gt;19, 'Raw Data'!$E470&gt;19), 'Raw Data'!AP470, 0)</f>
        <v/>
      </c>
      <c r="AN475" s="2">
        <f>IF($A475, 1, 0)</f>
        <v/>
      </c>
      <c r="AO475">
        <f>IF(AM475=0, 'Raw Data'!AQ470, 0)</f>
        <v/>
      </c>
      <c r="AP475" s="2">
        <f>IF($A475, 1, 0)</f>
        <v/>
      </c>
      <c r="AQ475">
        <f>IF(AND('Raw Data'!$D470&gt;24, 'Raw Data'!$E470&gt;24), 'Raw Data'!AR470, 0)</f>
        <v/>
      </c>
      <c r="AR475" s="2">
        <f>IF($A475, 1, 0)</f>
        <v/>
      </c>
      <c r="AS475">
        <f>IF(AQ475=0, 'Raw Data'!AS470, 0)</f>
        <v/>
      </c>
      <c r="AT475" s="2">
        <f>IF($A475, 1, 0)</f>
        <v/>
      </c>
      <c r="AU475">
        <f>IF(AND('Raw Data'!$D470&gt;29, 'Raw Data'!$E470&gt;29), 'Raw Data'!AT470, 0)</f>
        <v/>
      </c>
      <c r="AV475" s="2">
        <f>IF($A475, 1, 0)</f>
        <v/>
      </c>
      <c r="AW475">
        <f>IF(AU475=0, 'Raw Data'!AU470, 0)</f>
        <v/>
      </c>
      <c r="AX475" s="2">
        <f>IF($A475, 1, 0)</f>
        <v/>
      </c>
      <c r="AY475">
        <f>IF(ISNUMBER('Raw Data'!D470), IF(_xlfn.XLOOKUP(SMALL('Raw Data'!K470:N470, 1), K475:Q475, K475:Q475, 0)&gt;0, SMALL('Raw Data'!K470:N470, 1), 0), 0)</f>
        <v/>
      </c>
      <c r="AZ475" s="2">
        <f>IF($A475, 1, 0)</f>
        <v/>
      </c>
      <c r="BA475">
        <f>IF(ISNUMBER('Raw Data'!D470), IF(_xlfn.XLOOKUP(SMALL('Raw Data'!K470:N470, 2), K475:Q475, K475:Q475, 0)&gt;0, SMALL('Raw Data'!K470:N470, 2), 0), 0)</f>
        <v/>
      </c>
      <c r="BB475" s="2">
        <f>IF($A475, 1, 0)</f>
        <v/>
      </c>
      <c r="BC475">
        <f>IF(ISNUMBER('Raw Data'!D470), IF(_xlfn.XLOOKUP(SMALL('Raw Data'!K470:N470, 3), K475:Q475, K475:Q475, 0)&gt;0, SMALL('Raw Data'!K470:N470, 3), 0), 0)</f>
        <v/>
      </c>
      <c r="BD475" s="2">
        <f>IF($A475, 1, 0)</f>
        <v/>
      </c>
      <c r="BE475">
        <f>IF(ISNUMBER('Raw Data'!D470), IF(_xlfn.XLOOKUP(SMALL('Raw Data'!K470:N470, 4), K475:Q475, K475:Q475, 0)&gt;0, SMALL('Raw Data'!K470:N470, 4), 0), 0)</f>
        <v/>
      </c>
      <c r="BF475" s="2">
        <f>IF($A475, 1, 0)</f>
        <v/>
      </c>
      <c r="BG475">
        <f>IF(AND('Raw Data'!I470&lt;'Raw Data'!J470, 'Raw Data'!D470&gt;'Raw Data'!E470), 'Raw Data'!I470, IF(AND('Raw Data'!J470&lt;'Raw Data'!I470, 'Raw Data'!E470&gt;'Raw Data'!D470), 'Raw Data'!J470, 0))</f>
        <v/>
      </c>
      <c r="BH475">
        <f>IF(OR(AND('Raw Data'!I470&lt;'Raw Data'!J470, 'Raw Data'!I470&gt;BH$1), AND('Raw Data'!J470&lt;'Raw Data'!I470, 'Raw Data'!J470&gt;BH$1)), 1, 0)</f>
        <v/>
      </c>
      <c r="BI475">
        <f>IF(AND(BH475, ABS('Raw Data'!D470-'Raw Data'!E470)&lt;4), 'Raw Data'!Z470, 0)</f>
        <v/>
      </c>
      <c r="BJ475">
        <f>IF('Raw Data'!F470&gt;Analysis!BJ$1, 1, 0)</f>
        <v/>
      </c>
      <c r="BK475">
        <f>IF(BJ475, AQ475, 0)</f>
        <v/>
      </c>
      <c r="BL475">
        <f>IF(AND('Raw Data'!F470&lt;Analysis!BL$1, ISBLANK('Raw Data'!F470)=FALSE), 1, 0)</f>
        <v/>
      </c>
      <c r="BM475">
        <f>IF(BL475, AS475, 0)</f>
        <v/>
      </c>
      <c r="BN475">
        <f>IF(AND('Raw Data'!F470&lt;Analysis!BN$1, ISBLANK('Raw Data'!F470)=FALSE), 1, 0)</f>
        <v/>
      </c>
      <c r="BO475">
        <f>IF(BN475, AI475, 0)</f>
        <v/>
      </c>
    </row>
    <row r="476">
      <c r="A476" s="2">
        <f>'Raw Data'!A471</f>
        <v/>
      </c>
      <c r="B476" s="2">
        <f>IF(A476, 1, 0)</f>
        <v/>
      </c>
      <c r="C476">
        <f>IF('Raw Data'!D471&lt;'Raw Data'!E471, 'Raw Data'!J471, 0)</f>
        <v/>
      </c>
      <c r="D476" s="2">
        <f>IF(A476, 1, 0)</f>
        <v/>
      </c>
      <c r="E476">
        <f>IF('Raw Data'!D471&gt;'Raw Data'!E471, 'Raw Data'!I471, 0)</f>
        <v/>
      </c>
      <c r="F476" s="2">
        <f>IF('Raw Data'!F471&gt;0, 1, 0)</f>
        <v/>
      </c>
      <c r="G476">
        <f>IF(SUM('Raw Data'!D471:E471)&lt;'Raw Data'!F471, 'Raw Data'!H471, 0)</f>
        <v/>
      </c>
      <c r="H476">
        <f>IF('Raw Data'!F471&gt;0, 1, 0)</f>
        <v/>
      </c>
      <c r="I476">
        <f>IF(SUM('Raw Data'!D471:E471)&gt;'Raw Data'!F471, 'Raw Data'!G471, 0)</f>
        <v/>
      </c>
      <c r="J476" s="2">
        <f>IF($A476, 1, 0)</f>
        <v/>
      </c>
      <c r="K476">
        <f>IF(AND('Raw Data'!D471&gt;'Raw Data'!E471, ABS('Raw Data'!D471-'Raw Data'!E471)&lt;14), 'Raw Data'!K471, 0)</f>
        <v/>
      </c>
      <c r="L476" s="2">
        <f>IF($A476, 1, 0)</f>
        <v/>
      </c>
      <c r="M476">
        <f>IF(AND('Raw Data'!D471&gt;'Raw Data'!E471, ABS('Raw Data'!D471-'Raw Data'!E471)&gt;13), 'Raw Data'!L471, 0)</f>
        <v/>
      </c>
      <c r="N476" s="2">
        <f>IF($A476, 1, 0)</f>
        <v/>
      </c>
      <c r="O476">
        <f>IF(AND('Raw Data'!E471&gt;'Raw Data'!D471, ABS('Raw Data'!E471-'Raw Data'!D471)&lt;14), 'Raw Data'!M471, 0)</f>
        <v/>
      </c>
      <c r="P476" s="2">
        <f>IF($A476, 1, 0)</f>
        <v/>
      </c>
      <c r="Q476">
        <f>IF(AND('Raw Data'!E471&gt;'Raw Data'!D471, ABS('Raw Data'!E471-'Raw Data'!D471)&gt;13), 'Raw Data'!N471, 0)</f>
        <v/>
      </c>
      <c r="R476" s="2">
        <f>IF($A476, 1, 0)</f>
        <v/>
      </c>
      <c r="S476">
        <f>IF(AND('Raw Data'!D471&gt;'Raw Data'!E471, ABS('Raw Data'!E471-'Raw Data'!D471)&gt;7), 'Raw Data'!V471, 0)</f>
        <v/>
      </c>
      <c r="T476" s="2">
        <f>IF($A476, 1, 0)</f>
        <v/>
      </c>
      <c r="U476">
        <f>IF(ABS('Raw Data'!D471-'Raw Data'!E471)&lt;8, 'Raw Data'!W471, 0)</f>
        <v/>
      </c>
      <c r="V476" s="2">
        <f>IF($A476, 1, 0)</f>
        <v/>
      </c>
      <c r="W476">
        <f>IF(AND('Raw Data'!E471&gt;'Raw Data'!D471, ABS('Raw Data'!E471-'Raw Data'!D471)&gt;7), 'Raw Data'!X471, 0)</f>
        <v/>
      </c>
      <c r="X476" s="2">
        <f>IF($A476, 1, 0)</f>
        <v/>
      </c>
      <c r="Y476">
        <f>IF(AND('Raw Data'!D471&gt;'Raw Data'!E471, ABS('Raw Data'!E471-'Raw Data'!D471)&gt;3), 'Raw Data'!Y471, 0)</f>
        <v/>
      </c>
      <c r="Z476" s="2">
        <f>IF($A476, 1, 0)</f>
        <v/>
      </c>
      <c r="AA476">
        <f>IF(ABS('Raw Data'!D471-'Raw Data'!E471)&lt;4, 'Raw Data'!Z471, 0)</f>
        <v/>
      </c>
      <c r="AB476" s="2">
        <f>IF($A476, 1, 0)</f>
        <v/>
      </c>
      <c r="AC476">
        <f>IF(AND('Raw Data'!E471&gt;'Raw Data'!D471, ABS('Raw Data'!E471-'Raw Data'!D471)&gt;7), 'Raw Data'!AA471, 0)</f>
        <v/>
      </c>
      <c r="AD476" s="2">
        <f>IF($A476, 1, 0)</f>
        <v/>
      </c>
      <c r="AE476">
        <f>IF(AND('Raw Data'!D471&gt;9, 'Raw Data'!E471&gt;9), 'Raw Data'!AL471, 0)</f>
        <v/>
      </c>
      <c r="AF476" s="2">
        <f>IF($A476, 1, 0)</f>
        <v/>
      </c>
      <c r="AG476">
        <f>IF(AE476=0, 'Raw Data'!AM471, 0)</f>
        <v/>
      </c>
      <c r="AH476" s="2">
        <f>IF($A476, 1, 0)</f>
        <v/>
      </c>
      <c r="AI476">
        <f>IF(AND('Raw Data'!$D471&gt;14, 'Raw Data'!$E471&gt;14), 'Raw Data'!AN471, 0)</f>
        <v/>
      </c>
      <c r="AJ476" s="2">
        <f>IF($A476, 1, 0)</f>
        <v/>
      </c>
      <c r="AK476">
        <f>IF(AI476=0, 'Raw Data'!AO471, 0)</f>
        <v/>
      </c>
      <c r="AL476" s="2">
        <f>IF($A476, 1, 0)</f>
        <v/>
      </c>
      <c r="AM476">
        <f>IF(AND('Raw Data'!$D471&gt;19, 'Raw Data'!$E471&gt;19), 'Raw Data'!AP471, 0)</f>
        <v/>
      </c>
      <c r="AN476" s="2">
        <f>IF($A476, 1, 0)</f>
        <v/>
      </c>
      <c r="AO476">
        <f>IF(AM476=0, 'Raw Data'!AQ471, 0)</f>
        <v/>
      </c>
      <c r="AP476" s="2">
        <f>IF($A476, 1, 0)</f>
        <v/>
      </c>
      <c r="AQ476">
        <f>IF(AND('Raw Data'!$D471&gt;24, 'Raw Data'!$E471&gt;24), 'Raw Data'!AR471, 0)</f>
        <v/>
      </c>
      <c r="AR476" s="2">
        <f>IF($A476, 1, 0)</f>
        <v/>
      </c>
      <c r="AS476">
        <f>IF(AQ476=0, 'Raw Data'!AS471, 0)</f>
        <v/>
      </c>
      <c r="AT476" s="2">
        <f>IF($A476, 1, 0)</f>
        <v/>
      </c>
      <c r="AU476">
        <f>IF(AND('Raw Data'!$D471&gt;29, 'Raw Data'!$E471&gt;29), 'Raw Data'!AT471, 0)</f>
        <v/>
      </c>
      <c r="AV476" s="2">
        <f>IF($A476, 1, 0)</f>
        <v/>
      </c>
      <c r="AW476">
        <f>IF(AU476=0, 'Raw Data'!AU471, 0)</f>
        <v/>
      </c>
      <c r="AX476" s="2">
        <f>IF($A476, 1, 0)</f>
        <v/>
      </c>
      <c r="AY476">
        <f>IF(ISNUMBER('Raw Data'!D471), IF(_xlfn.XLOOKUP(SMALL('Raw Data'!K471:N471, 1), K476:Q476, K476:Q476, 0)&gt;0, SMALL('Raw Data'!K471:N471, 1), 0), 0)</f>
        <v/>
      </c>
      <c r="AZ476" s="2">
        <f>IF($A476, 1, 0)</f>
        <v/>
      </c>
      <c r="BA476">
        <f>IF(ISNUMBER('Raw Data'!D471), IF(_xlfn.XLOOKUP(SMALL('Raw Data'!K471:N471, 2), K476:Q476, K476:Q476, 0)&gt;0, SMALL('Raw Data'!K471:N471, 2), 0), 0)</f>
        <v/>
      </c>
      <c r="BB476" s="2">
        <f>IF($A476, 1, 0)</f>
        <v/>
      </c>
      <c r="BC476">
        <f>IF(ISNUMBER('Raw Data'!D471), IF(_xlfn.XLOOKUP(SMALL('Raw Data'!K471:N471, 3), K476:Q476, K476:Q476, 0)&gt;0, SMALL('Raw Data'!K471:N471, 3), 0), 0)</f>
        <v/>
      </c>
      <c r="BD476" s="2">
        <f>IF($A476, 1, 0)</f>
        <v/>
      </c>
      <c r="BE476">
        <f>IF(ISNUMBER('Raw Data'!D471), IF(_xlfn.XLOOKUP(SMALL('Raw Data'!K471:N471, 4), K476:Q476, K476:Q476, 0)&gt;0, SMALL('Raw Data'!K471:N471, 4), 0), 0)</f>
        <v/>
      </c>
      <c r="BF476" s="2">
        <f>IF($A476, 1, 0)</f>
        <v/>
      </c>
      <c r="BG476">
        <f>IF(AND('Raw Data'!I471&lt;'Raw Data'!J471, 'Raw Data'!D471&gt;'Raw Data'!E471), 'Raw Data'!I471, IF(AND('Raw Data'!J471&lt;'Raw Data'!I471, 'Raw Data'!E471&gt;'Raw Data'!D471), 'Raw Data'!J471, 0))</f>
        <v/>
      </c>
      <c r="BH476">
        <f>IF(OR(AND('Raw Data'!I471&lt;'Raw Data'!J471, 'Raw Data'!I471&gt;BH$1), AND('Raw Data'!J471&lt;'Raw Data'!I471, 'Raw Data'!J471&gt;BH$1)), 1, 0)</f>
        <v/>
      </c>
      <c r="BI476">
        <f>IF(AND(BH476, ABS('Raw Data'!D471-'Raw Data'!E471)&lt;4), 'Raw Data'!Z471, 0)</f>
        <v/>
      </c>
      <c r="BJ476">
        <f>IF('Raw Data'!F471&gt;Analysis!BJ$1, 1, 0)</f>
        <v/>
      </c>
      <c r="BK476">
        <f>IF(BJ476, AQ476, 0)</f>
        <v/>
      </c>
      <c r="BL476">
        <f>IF(AND('Raw Data'!F471&lt;Analysis!BL$1, ISBLANK('Raw Data'!F471)=FALSE), 1, 0)</f>
        <v/>
      </c>
      <c r="BM476">
        <f>IF(BL476, AS476, 0)</f>
        <v/>
      </c>
      <c r="BN476">
        <f>IF(AND('Raw Data'!F471&lt;Analysis!BN$1, ISBLANK('Raw Data'!F471)=FALSE), 1, 0)</f>
        <v/>
      </c>
      <c r="BO476">
        <f>IF(BN476, AI476, 0)</f>
        <v/>
      </c>
    </row>
    <row r="477">
      <c r="A477" s="2">
        <f>'Raw Data'!A472</f>
        <v/>
      </c>
      <c r="B477" s="2">
        <f>IF(A477, 1, 0)</f>
        <v/>
      </c>
      <c r="C477">
        <f>IF('Raw Data'!D472&lt;'Raw Data'!E472, 'Raw Data'!J472, 0)</f>
        <v/>
      </c>
      <c r="D477" s="2">
        <f>IF(A477, 1, 0)</f>
        <v/>
      </c>
      <c r="E477">
        <f>IF('Raw Data'!D472&gt;'Raw Data'!E472, 'Raw Data'!I472, 0)</f>
        <v/>
      </c>
      <c r="F477" s="2">
        <f>IF('Raw Data'!F472&gt;0, 1, 0)</f>
        <v/>
      </c>
      <c r="G477">
        <f>IF(SUM('Raw Data'!D472:E472)&lt;'Raw Data'!F472, 'Raw Data'!H472, 0)</f>
        <v/>
      </c>
      <c r="H477">
        <f>IF('Raw Data'!F472&gt;0, 1, 0)</f>
        <v/>
      </c>
      <c r="I477">
        <f>IF(SUM('Raw Data'!D472:E472)&gt;'Raw Data'!F472, 'Raw Data'!G472, 0)</f>
        <v/>
      </c>
      <c r="J477" s="2">
        <f>IF($A477, 1, 0)</f>
        <v/>
      </c>
      <c r="K477">
        <f>IF(AND('Raw Data'!D472&gt;'Raw Data'!E472, ABS('Raw Data'!D472-'Raw Data'!E472)&lt;14), 'Raw Data'!K472, 0)</f>
        <v/>
      </c>
      <c r="L477" s="2">
        <f>IF($A477, 1, 0)</f>
        <v/>
      </c>
      <c r="M477">
        <f>IF(AND('Raw Data'!D472&gt;'Raw Data'!E472, ABS('Raw Data'!D472-'Raw Data'!E472)&gt;13), 'Raw Data'!L472, 0)</f>
        <v/>
      </c>
      <c r="N477" s="2">
        <f>IF($A477, 1, 0)</f>
        <v/>
      </c>
      <c r="O477">
        <f>IF(AND('Raw Data'!E472&gt;'Raw Data'!D472, ABS('Raw Data'!E472-'Raw Data'!D472)&lt;14), 'Raw Data'!M472, 0)</f>
        <v/>
      </c>
      <c r="P477" s="2">
        <f>IF($A477, 1, 0)</f>
        <v/>
      </c>
      <c r="Q477">
        <f>IF(AND('Raw Data'!E472&gt;'Raw Data'!D472, ABS('Raw Data'!E472-'Raw Data'!D472)&gt;13), 'Raw Data'!N472, 0)</f>
        <v/>
      </c>
      <c r="R477" s="2">
        <f>IF($A477, 1, 0)</f>
        <v/>
      </c>
      <c r="S477">
        <f>IF(AND('Raw Data'!D472&gt;'Raw Data'!E472, ABS('Raw Data'!E472-'Raw Data'!D472)&gt;7), 'Raw Data'!V472, 0)</f>
        <v/>
      </c>
      <c r="T477" s="2">
        <f>IF($A477, 1, 0)</f>
        <v/>
      </c>
      <c r="U477">
        <f>IF(ABS('Raw Data'!D472-'Raw Data'!E472)&lt;8, 'Raw Data'!W472, 0)</f>
        <v/>
      </c>
      <c r="V477" s="2">
        <f>IF($A477, 1, 0)</f>
        <v/>
      </c>
      <c r="W477">
        <f>IF(AND('Raw Data'!E472&gt;'Raw Data'!D472, ABS('Raw Data'!E472-'Raw Data'!D472)&gt;7), 'Raw Data'!X472, 0)</f>
        <v/>
      </c>
      <c r="X477" s="2">
        <f>IF($A477, 1, 0)</f>
        <v/>
      </c>
      <c r="Y477">
        <f>IF(AND('Raw Data'!D472&gt;'Raw Data'!E472, ABS('Raw Data'!E472-'Raw Data'!D472)&gt;3), 'Raw Data'!Y472, 0)</f>
        <v/>
      </c>
      <c r="Z477" s="2">
        <f>IF($A477, 1, 0)</f>
        <v/>
      </c>
      <c r="AA477">
        <f>IF(ABS('Raw Data'!D472-'Raw Data'!E472)&lt;4, 'Raw Data'!Z472, 0)</f>
        <v/>
      </c>
      <c r="AB477" s="2">
        <f>IF($A477, 1, 0)</f>
        <v/>
      </c>
      <c r="AC477">
        <f>IF(AND('Raw Data'!E472&gt;'Raw Data'!D472, ABS('Raw Data'!E472-'Raw Data'!D472)&gt;7), 'Raw Data'!AA472, 0)</f>
        <v/>
      </c>
      <c r="AD477" s="2">
        <f>IF($A477, 1, 0)</f>
        <v/>
      </c>
      <c r="AE477">
        <f>IF(AND('Raw Data'!D472&gt;9, 'Raw Data'!E472&gt;9), 'Raw Data'!AL472, 0)</f>
        <v/>
      </c>
      <c r="AF477" s="2">
        <f>IF($A477, 1, 0)</f>
        <v/>
      </c>
      <c r="AG477">
        <f>IF(AE477=0, 'Raw Data'!AM472, 0)</f>
        <v/>
      </c>
      <c r="AH477" s="2">
        <f>IF($A477, 1, 0)</f>
        <v/>
      </c>
      <c r="AI477">
        <f>IF(AND('Raw Data'!$D472&gt;14, 'Raw Data'!$E472&gt;14), 'Raw Data'!AN472, 0)</f>
        <v/>
      </c>
      <c r="AJ477" s="2">
        <f>IF($A477, 1, 0)</f>
        <v/>
      </c>
      <c r="AK477">
        <f>IF(AI477=0, 'Raw Data'!AO472, 0)</f>
        <v/>
      </c>
      <c r="AL477" s="2">
        <f>IF($A477, 1, 0)</f>
        <v/>
      </c>
      <c r="AM477">
        <f>IF(AND('Raw Data'!$D472&gt;19, 'Raw Data'!$E472&gt;19), 'Raw Data'!AP472, 0)</f>
        <v/>
      </c>
      <c r="AN477" s="2">
        <f>IF($A477, 1, 0)</f>
        <v/>
      </c>
      <c r="AO477">
        <f>IF(AM477=0, 'Raw Data'!AQ472, 0)</f>
        <v/>
      </c>
      <c r="AP477" s="2">
        <f>IF($A477, 1, 0)</f>
        <v/>
      </c>
      <c r="AQ477">
        <f>IF(AND('Raw Data'!$D472&gt;24, 'Raw Data'!$E472&gt;24), 'Raw Data'!AR472, 0)</f>
        <v/>
      </c>
      <c r="AR477" s="2">
        <f>IF($A477, 1, 0)</f>
        <v/>
      </c>
      <c r="AS477">
        <f>IF(AQ477=0, 'Raw Data'!AS472, 0)</f>
        <v/>
      </c>
      <c r="AT477" s="2">
        <f>IF($A477, 1, 0)</f>
        <v/>
      </c>
      <c r="AU477">
        <f>IF(AND('Raw Data'!$D472&gt;29, 'Raw Data'!$E472&gt;29), 'Raw Data'!AT472, 0)</f>
        <v/>
      </c>
      <c r="AV477" s="2">
        <f>IF($A477, 1, 0)</f>
        <v/>
      </c>
      <c r="AW477">
        <f>IF(AU477=0, 'Raw Data'!AU472, 0)</f>
        <v/>
      </c>
      <c r="AX477" s="2">
        <f>IF($A477, 1, 0)</f>
        <v/>
      </c>
      <c r="AY477">
        <f>IF(ISNUMBER('Raw Data'!D472), IF(_xlfn.XLOOKUP(SMALL('Raw Data'!K472:N472, 1), K477:Q477, K477:Q477, 0)&gt;0, SMALL('Raw Data'!K472:N472, 1), 0), 0)</f>
        <v/>
      </c>
      <c r="AZ477" s="2">
        <f>IF($A477, 1, 0)</f>
        <v/>
      </c>
      <c r="BA477">
        <f>IF(ISNUMBER('Raw Data'!D472), IF(_xlfn.XLOOKUP(SMALL('Raw Data'!K472:N472, 2), K477:Q477, K477:Q477, 0)&gt;0, SMALL('Raw Data'!K472:N472, 2), 0), 0)</f>
        <v/>
      </c>
      <c r="BB477" s="2">
        <f>IF($A477, 1, 0)</f>
        <v/>
      </c>
      <c r="BC477">
        <f>IF(ISNUMBER('Raw Data'!D472), IF(_xlfn.XLOOKUP(SMALL('Raw Data'!K472:N472, 3), K477:Q477, K477:Q477, 0)&gt;0, SMALL('Raw Data'!K472:N472, 3), 0), 0)</f>
        <v/>
      </c>
      <c r="BD477" s="2">
        <f>IF($A477, 1, 0)</f>
        <v/>
      </c>
      <c r="BE477">
        <f>IF(ISNUMBER('Raw Data'!D472), IF(_xlfn.XLOOKUP(SMALL('Raw Data'!K472:N472, 4), K477:Q477, K477:Q477, 0)&gt;0, SMALL('Raw Data'!K472:N472, 4), 0), 0)</f>
        <v/>
      </c>
      <c r="BF477" s="2">
        <f>IF($A477, 1, 0)</f>
        <v/>
      </c>
      <c r="BG477">
        <f>IF(AND('Raw Data'!I472&lt;'Raw Data'!J472, 'Raw Data'!D472&gt;'Raw Data'!E472), 'Raw Data'!I472, IF(AND('Raw Data'!J472&lt;'Raw Data'!I472, 'Raw Data'!E472&gt;'Raw Data'!D472), 'Raw Data'!J472, 0))</f>
        <v/>
      </c>
      <c r="BH477">
        <f>IF(OR(AND('Raw Data'!I472&lt;'Raw Data'!J472, 'Raw Data'!I472&gt;BH$1), AND('Raw Data'!J472&lt;'Raw Data'!I472, 'Raw Data'!J472&gt;BH$1)), 1, 0)</f>
        <v/>
      </c>
      <c r="BI477">
        <f>IF(AND(BH477, ABS('Raw Data'!D472-'Raw Data'!E472)&lt;4), 'Raw Data'!Z472, 0)</f>
        <v/>
      </c>
      <c r="BJ477">
        <f>IF('Raw Data'!F472&gt;Analysis!BJ$1, 1, 0)</f>
        <v/>
      </c>
      <c r="BK477">
        <f>IF(BJ477, AQ477, 0)</f>
        <v/>
      </c>
      <c r="BL477">
        <f>IF(AND('Raw Data'!F472&lt;Analysis!BL$1, ISBLANK('Raw Data'!F472)=FALSE), 1, 0)</f>
        <v/>
      </c>
      <c r="BM477">
        <f>IF(BL477, AS477, 0)</f>
        <v/>
      </c>
      <c r="BN477">
        <f>IF(AND('Raw Data'!F472&lt;Analysis!BN$1, ISBLANK('Raw Data'!F472)=FALSE), 1, 0)</f>
        <v/>
      </c>
      <c r="BO477">
        <f>IF(BN477, AI477, 0)</f>
        <v/>
      </c>
    </row>
    <row r="478">
      <c r="A478" s="2">
        <f>'Raw Data'!A473</f>
        <v/>
      </c>
      <c r="B478" s="2">
        <f>IF(A478, 1, 0)</f>
        <v/>
      </c>
      <c r="C478">
        <f>IF('Raw Data'!D473&lt;'Raw Data'!E473, 'Raw Data'!J473, 0)</f>
        <v/>
      </c>
      <c r="D478" s="2">
        <f>IF(A478, 1, 0)</f>
        <v/>
      </c>
      <c r="E478">
        <f>IF('Raw Data'!D473&gt;'Raw Data'!E473, 'Raw Data'!I473, 0)</f>
        <v/>
      </c>
      <c r="F478" s="2">
        <f>IF('Raw Data'!F473&gt;0, 1, 0)</f>
        <v/>
      </c>
      <c r="G478">
        <f>IF(SUM('Raw Data'!D473:E473)&lt;'Raw Data'!F473, 'Raw Data'!H473, 0)</f>
        <v/>
      </c>
      <c r="H478">
        <f>IF('Raw Data'!F473&gt;0, 1, 0)</f>
        <v/>
      </c>
      <c r="I478">
        <f>IF(SUM('Raw Data'!D473:E473)&gt;'Raw Data'!F473, 'Raw Data'!G473, 0)</f>
        <v/>
      </c>
      <c r="J478" s="2">
        <f>IF($A478, 1, 0)</f>
        <v/>
      </c>
      <c r="K478">
        <f>IF(AND('Raw Data'!D473&gt;'Raw Data'!E473, ABS('Raw Data'!D473-'Raw Data'!E473)&lt;14), 'Raw Data'!K473, 0)</f>
        <v/>
      </c>
      <c r="L478" s="2">
        <f>IF($A478, 1, 0)</f>
        <v/>
      </c>
      <c r="M478">
        <f>IF(AND('Raw Data'!D473&gt;'Raw Data'!E473, ABS('Raw Data'!D473-'Raw Data'!E473)&gt;13), 'Raw Data'!L473, 0)</f>
        <v/>
      </c>
      <c r="N478" s="2">
        <f>IF($A478, 1, 0)</f>
        <v/>
      </c>
      <c r="O478">
        <f>IF(AND('Raw Data'!E473&gt;'Raw Data'!D473, ABS('Raw Data'!E473-'Raw Data'!D473)&lt;14), 'Raw Data'!M473, 0)</f>
        <v/>
      </c>
      <c r="P478" s="2">
        <f>IF($A478, 1, 0)</f>
        <v/>
      </c>
      <c r="Q478">
        <f>IF(AND('Raw Data'!E473&gt;'Raw Data'!D473, ABS('Raw Data'!E473-'Raw Data'!D473)&gt;13), 'Raw Data'!N473, 0)</f>
        <v/>
      </c>
      <c r="R478" s="2">
        <f>IF($A478, 1, 0)</f>
        <v/>
      </c>
      <c r="S478">
        <f>IF(AND('Raw Data'!D473&gt;'Raw Data'!E473, ABS('Raw Data'!E473-'Raw Data'!D473)&gt;7), 'Raw Data'!V473, 0)</f>
        <v/>
      </c>
      <c r="T478" s="2">
        <f>IF($A478, 1, 0)</f>
        <v/>
      </c>
      <c r="U478">
        <f>IF(ABS('Raw Data'!D473-'Raw Data'!E473)&lt;8, 'Raw Data'!W473, 0)</f>
        <v/>
      </c>
      <c r="V478" s="2">
        <f>IF($A478, 1, 0)</f>
        <v/>
      </c>
      <c r="W478">
        <f>IF(AND('Raw Data'!E473&gt;'Raw Data'!D473, ABS('Raw Data'!E473-'Raw Data'!D473)&gt;7), 'Raw Data'!X473, 0)</f>
        <v/>
      </c>
      <c r="X478" s="2">
        <f>IF($A478, 1, 0)</f>
        <v/>
      </c>
      <c r="Y478">
        <f>IF(AND('Raw Data'!D473&gt;'Raw Data'!E473, ABS('Raw Data'!E473-'Raw Data'!D473)&gt;3), 'Raw Data'!Y473, 0)</f>
        <v/>
      </c>
      <c r="Z478" s="2">
        <f>IF($A478, 1, 0)</f>
        <v/>
      </c>
      <c r="AA478">
        <f>IF(ABS('Raw Data'!D473-'Raw Data'!E473)&lt;4, 'Raw Data'!Z473, 0)</f>
        <v/>
      </c>
      <c r="AB478" s="2">
        <f>IF($A478, 1, 0)</f>
        <v/>
      </c>
      <c r="AC478">
        <f>IF(AND('Raw Data'!E473&gt;'Raw Data'!D473, ABS('Raw Data'!E473-'Raw Data'!D473)&gt;7), 'Raw Data'!AA473, 0)</f>
        <v/>
      </c>
      <c r="AD478" s="2">
        <f>IF($A478, 1, 0)</f>
        <v/>
      </c>
      <c r="AE478">
        <f>IF(AND('Raw Data'!D473&gt;9, 'Raw Data'!E473&gt;9), 'Raw Data'!AL473, 0)</f>
        <v/>
      </c>
      <c r="AF478" s="2">
        <f>IF($A478, 1, 0)</f>
        <v/>
      </c>
      <c r="AG478">
        <f>IF(AE478=0, 'Raw Data'!AM473, 0)</f>
        <v/>
      </c>
      <c r="AH478" s="2">
        <f>IF($A478, 1, 0)</f>
        <v/>
      </c>
      <c r="AI478">
        <f>IF(AND('Raw Data'!$D473&gt;14, 'Raw Data'!$E473&gt;14), 'Raw Data'!AN473, 0)</f>
        <v/>
      </c>
      <c r="AJ478" s="2">
        <f>IF($A478, 1, 0)</f>
        <v/>
      </c>
      <c r="AK478">
        <f>IF(AI478=0, 'Raw Data'!AO473, 0)</f>
        <v/>
      </c>
      <c r="AL478" s="2">
        <f>IF($A478, 1, 0)</f>
        <v/>
      </c>
      <c r="AM478">
        <f>IF(AND('Raw Data'!$D473&gt;19, 'Raw Data'!$E473&gt;19), 'Raw Data'!AP473, 0)</f>
        <v/>
      </c>
      <c r="AN478" s="2">
        <f>IF($A478, 1, 0)</f>
        <v/>
      </c>
      <c r="AO478">
        <f>IF(AM478=0, 'Raw Data'!AQ473, 0)</f>
        <v/>
      </c>
      <c r="AP478" s="2">
        <f>IF($A478, 1, 0)</f>
        <v/>
      </c>
      <c r="AQ478">
        <f>IF(AND('Raw Data'!$D473&gt;24, 'Raw Data'!$E473&gt;24), 'Raw Data'!AR473, 0)</f>
        <v/>
      </c>
      <c r="AR478" s="2">
        <f>IF($A478, 1, 0)</f>
        <v/>
      </c>
      <c r="AS478">
        <f>IF(AQ478=0, 'Raw Data'!AS473, 0)</f>
        <v/>
      </c>
      <c r="AT478" s="2">
        <f>IF($A478, 1, 0)</f>
        <v/>
      </c>
      <c r="AU478">
        <f>IF(AND('Raw Data'!$D473&gt;29, 'Raw Data'!$E473&gt;29), 'Raw Data'!AT473, 0)</f>
        <v/>
      </c>
      <c r="AV478" s="2">
        <f>IF($A478, 1, 0)</f>
        <v/>
      </c>
      <c r="AW478">
        <f>IF(AU478=0, 'Raw Data'!AU473, 0)</f>
        <v/>
      </c>
      <c r="AX478" s="2">
        <f>IF($A478, 1, 0)</f>
        <v/>
      </c>
      <c r="AY478">
        <f>IF(ISNUMBER('Raw Data'!D473), IF(_xlfn.XLOOKUP(SMALL('Raw Data'!K473:N473, 1), K478:Q478, K478:Q478, 0)&gt;0, SMALL('Raw Data'!K473:N473, 1), 0), 0)</f>
        <v/>
      </c>
      <c r="AZ478" s="2">
        <f>IF($A478, 1, 0)</f>
        <v/>
      </c>
      <c r="BA478">
        <f>IF(ISNUMBER('Raw Data'!D473), IF(_xlfn.XLOOKUP(SMALL('Raw Data'!K473:N473, 2), K478:Q478, K478:Q478, 0)&gt;0, SMALL('Raw Data'!K473:N473, 2), 0), 0)</f>
        <v/>
      </c>
      <c r="BB478" s="2">
        <f>IF($A478, 1, 0)</f>
        <v/>
      </c>
      <c r="BC478">
        <f>IF(ISNUMBER('Raw Data'!D473), IF(_xlfn.XLOOKUP(SMALL('Raw Data'!K473:N473, 3), K478:Q478, K478:Q478, 0)&gt;0, SMALL('Raw Data'!K473:N473, 3), 0), 0)</f>
        <v/>
      </c>
      <c r="BD478" s="2">
        <f>IF($A478, 1, 0)</f>
        <v/>
      </c>
      <c r="BE478">
        <f>IF(ISNUMBER('Raw Data'!D473), IF(_xlfn.XLOOKUP(SMALL('Raw Data'!K473:N473, 4), K478:Q478, K478:Q478, 0)&gt;0, SMALL('Raw Data'!K473:N473, 4), 0), 0)</f>
        <v/>
      </c>
      <c r="BF478" s="2">
        <f>IF($A478, 1, 0)</f>
        <v/>
      </c>
      <c r="BG478">
        <f>IF(AND('Raw Data'!I473&lt;'Raw Data'!J473, 'Raw Data'!D473&gt;'Raw Data'!E473), 'Raw Data'!I473, IF(AND('Raw Data'!J473&lt;'Raw Data'!I473, 'Raw Data'!E473&gt;'Raw Data'!D473), 'Raw Data'!J473, 0))</f>
        <v/>
      </c>
      <c r="BH478">
        <f>IF(OR(AND('Raw Data'!I473&lt;'Raw Data'!J473, 'Raw Data'!I473&gt;BH$1), AND('Raw Data'!J473&lt;'Raw Data'!I473, 'Raw Data'!J473&gt;BH$1)), 1, 0)</f>
        <v/>
      </c>
      <c r="BI478">
        <f>IF(AND(BH478, ABS('Raw Data'!D473-'Raw Data'!E473)&lt;4), 'Raw Data'!Z473, 0)</f>
        <v/>
      </c>
      <c r="BJ478">
        <f>IF('Raw Data'!F473&gt;Analysis!BJ$1, 1, 0)</f>
        <v/>
      </c>
      <c r="BK478">
        <f>IF(BJ478, AQ478, 0)</f>
        <v/>
      </c>
      <c r="BL478">
        <f>IF(AND('Raw Data'!F473&lt;Analysis!BL$1, ISBLANK('Raw Data'!F473)=FALSE), 1, 0)</f>
        <v/>
      </c>
      <c r="BM478">
        <f>IF(BL478, AS478, 0)</f>
        <v/>
      </c>
      <c r="BN478">
        <f>IF(AND('Raw Data'!F473&lt;Analysis!BN$1, ISBLANK('Raw Data'!F473)=FALSE), 1, 0)</f>
        <v/>
      </c>
      <c r="BO478">
        <f>IF(BN478, AI478, 0)</f>
        <v/>
      </c>
    </row>
    <row r="479">
      <c r="A479" s="2">
        <f>'Raw Data'!A474</f>
        <v/>
      </c>
      <c r="B479" s="2">
        <f>IF(A479, 1, 0)</f>
        <v/>
      </c>
      <c r="C479">
        <f>IF('Raw Data'!D474&lt;'Raw Data'!E474, 'Raw Data'!J474, 0)</f>
        <v/>
      </c>
      <c r="D479" s="2">
        <f>IF(A479, 1, 0)</f>
        <v/>
      </c>
      <c r="E479">
        <f>IF('Raw Data'!D474&gt;'Raw Data'!E474, 'Raw Data'!I474, 0)</f>
        <v/>
      </c>
      <c r="F479" s="2">
        <f>IF('Raw Data'!F474&gt;0, 1, 0)</f>
        <v/>
      </c>
      <c r="G479">
        <f>IF(SUM('Raw Data'!D474:E474)&lt;'Raw Data'!F474, 'Raw Data'!H474, 0)</f>
        <v/>
      </c>
      <c r="H479">
        <f>IF('Raw Data'!F474&gt;0, 1, 0)</f>
        <v/>
      </c>
      <c r="I479">
        <f>IF(SUM('Raw Data'!D474:E474)&gt;'Raw Data'!F474, 'Raw Data'!G474, 0)</f>
        <v/>
      </c>
      <c r="J479" s="2">
        <f>IF($A479, 1, 0)</f>
        <v/>
      </c>
      <c r="K479">
        <f>IF(AND('Raw Data'!D474&gt;'Raw Data'!E474, ABS('Raw Data'!D474-'Raw Data'!E474)&lt;14), 'Raw Data'!K474, 0)</f>
        <v/>
      </c>
      <c r="L479" s="2">
        <f>IF($A479, 1, 0)</f>
        <v/>
      </c>
      <c r="M479">
        <f>IF(AND('Raw Data'!D474&gt;'Raw Data'!E474, ABS('Raw Data'!D474-'Raw Data'!E474)&gt;13), 'Raw Data'!L474, 0)</f>
        <v/>
      </c>
      <c r="N479" s="2">
        <f>IF($A479, 1, 0)</f>
        <v/>
      </c>
      <c r="O479">
        <f>IF(AND('Raw Data'!E474&gt;'Raw Data'!D474, ABS('Raw Data'!E474-'Raw Data'!D474)&lt;14), 'Raw Data'!M474, 0)</f>
        <v/>
      </c>
      <c r="P479" s="2">
        <f>IF($A479, 1, 0)</f>
        <v/>
      </c>
      <c r="Q479">
        <f>IF(AND('Raw Data'!E474&gt;'Raw Data'!D474, ABS('Raw Data'!E474-'Raw Data'!D474)&gt;13), 'Raw Data'!N474, 0)</f>
        <v/>
      </c>
      <c r="R479" s="2">
        <f>IF($A479, 1, 0)</f>
        <v/>
      </c>
      <c r="S479">
        <f>IF(AND('Raw Data'!D474&gt;'Raw Data'!E474, ABS('Raw Data'!E474-'Raw Data'!D474)&gt;7), 'Raw Data'!V474, 0)</f>
        <v/>
      </c>
      <c r="T479" s="2">
        <f>IF($A479, 1, 0)</f>
        <v/>
      </c>
      <c r="U479">
        <f>IF(ABS('Raw Data'!D474-'Raw Data'!E474)&lt;8, 'Raw Data'!W474, 0)</f>
        <v/>
      </c>
      <c r="V479" s="2">
        <f>IF($A479, 1, 0)</f>
        <v/>
      </c>
      <c r="W479">
        <f>IF(AND('Raw Data'!E474&gt;'Raw Data'!D474, ABS('Raw Data'!E474-'Raw Data'!D474)&gt;7), 'Raw Data'!X474, 0)</f>
        <v/>
      </c>
      <c r="X479" s="2">
        <f>IF($A479, 1, 0)</f>
        <v/>
      </c>
      <c r="Y479">
        <f>IF(AND('Raw Data'!D474&gt;'Raw Data'!E474, ABS('Raw Data'!E474-'Raw Data'!D474)&gt;3), 'Raw Data'!Y474, 0)</f>
        <v/>
      </c>
      <c r="Z479" s="2">
        <f>IF($A479, 1, 0)</f>
        <v/>
      </c>
      <c r="AA479">
        <f>IF(ABS('Raw Data'!D474-'Raw Data'!E474)&lt;4, 'Raw Data'!Z474, 0)</f>
        <v/>
      </c>
      <c r="AB479" s="2">
        <f>IF($A479, 1, 0)</f>
        <v/>
      </c>
      <c r="AC479">
        <f>IF(AND('Raw Data'!E474&gt;'Raw Data'!D474, ABS('Raw Data'!E474-'Raw Data'!D474)&gt;7), 'Raw Data'!AA474, 0)</f>
        <v/>
      </c>
      <c r="AD479" s="2">
        <f>IF($A479, 1, 0)</f>
        <v/>
      </c>
      <c r="AE479">
        <f>IF(AND('Raw Data'!D474&gt;9, 'Raw Data'!E474&gt;9), 'Raw Data'!AL474, 0)</f>
        <v/>
      </c>
      <c r="AF479" s="2">
        <f>IF($A479, 1, 0)</f>
        <v/>
      </c>
      <c r="AG479">
        <f>IF(AE479=0, 'Raw Data'!AM474, 0)</f>
        <v/>
      </c>
      <c r="AH479" s="2">
        <f>IF($A479, 1, 0)</f>
        <v/>
      </c>
      <c r="AI479">
        <f>IF(AND('Raw Data'!$D474&gt;14, 'Raw Data'!$E474&gt;14), 'Raw Data'!AN474, 0)</f>
        <v/>
      </c>
      <c r="AJ479" s="2">
        <f>IF($A479, 1, 0)</f>
        <v/>
      </c>
      <c r="AK479">
        <f>IF(AI479=0, 'Raw Data'!AO474, 0)</f>
        <v/>
      </c>
      <c r="AL479" s="2">
        <f>IF($A479, 1, 0)</f>
        <v/>
      </c>
      <c r="AM479">
        <f>IF(AND('Raw Data'!$D474&gt;19, 'Raw Data'!$E474&gt;19), 'Raw Data'!AP474, 0)</f>
        <v/>
      </c>
      <c r="AN479" s="2">
        <f>IF($A479, 1, 0)</f>
        <v/>
      </c>
      <c r="AO479">
        <f>IF(AM479=0, 'Raw Data'!AQ474, 0)</f>
        <v/>
      </c>
      <c r="AP479" s="2">
        <f>IF($A479, 1, 0)</f>
        <v/>
      </c>
      <c r="AQ479">
        <f>IF(AND('Raw Data'!$D474&gt;24, 'Raw Data'!$E474&gt;24), 'Raw Data'!AR474, 0)</f>
        <v/>
      </c>
      <c r="AR479" s="2">
        <f>IF($A479, 1, 0)</f>
        <v/>
      </c>
      <c r="AS479">
        <f>IF(AQ479=0, 'Raw Data'!AS474, 0)</f>
        <v/>
      </c>
      <c r="AT479" s="2">
        <f>IF($A479, 1, 0)</f>
        <v/>
      </c>
      <c r="AU479">
        <f>IF(AND('Raw Data'!$D474&gt;29, 'Raw Data'!$E474&gt;29), 'Raw Data'!AT474, 0)</f>
        <v/>
      </c>
      <c r="AV479" s="2">
        <f>IF($A479, 1, 0)</f>
        <v/>
      </c>
      <c r="AW479">
        <f>IF(AU479=0, 'Raw Data'!AU474, 0)</f>
        <v/>
      </c>
      <c r="AX479" s="2">
        <f>IF($A479, 1, 0)</f>
        <v/>
      </c>
      <c r="AY479">
        <f>IF(ISNUMBER('Raw Data'!D474), IF(_xlfn.XLOOKUP(SMALL('Raw Data'!K474:N474, 1), K479:Q479, K479:Q479, 0)&gt;0, SMALL('Raw Data'!K474:N474, 1), 0), 0)</f>
        <v/>
      </c>
      <c r="AZ479" s="2">
        <f>IF($A479, 1, 0)</f>
        <v/>
      </c>
      <c r="BA479">
        <f>IF(ISNUMBER('Raw Data'!D474), IF(_xlfn.XLOOKUP(SMALL('Raw Data'!K474:N474, 2), K479:Q479, K479:Q479, 0)&gt;0, SMALL('Raw Data'!K474:N474, 2), 0), 0)</f>
        <v/>
      </c>
      <c r="BB479" s="2">
        <f>IF($A479, 1, 0)</f>
        <v/>
      </c>
      <c r="BC479">
        <f>IF(ISNUMBER('Raw Data'!D474), IF(_xlfn.XLOOKUP(SMALL('Raw Data'!K474:N474, 3), K479:Q479, K479:Q479, 0)&gt;0, SMALL('Raw Data'!K474:N474, 3), 0), 0)</f>
        <v/>
      </c>
      <c r="BD479" s="2">
        <f>IF($A479, 1, 0)</f>
        <v/>
      </c>
      <c r="BE479">
        <f>IF(ISNUMBER('Raw Data'!D474), IF(_xlfn.XLOOKUP(SMALL('Raw Data'!K474:N474, 4), K479:Q479, K479:Q479, 0)&gt;0, SMALL('Raw Data'!K474:N474, 4), 0), 0)</f>
        <v/>
      </c>
      <c r="BF479" s="2">
        <f>IF($A479, 1, 0)</f>
        <v/>
      </c>
      <c r="BG479">
        <f>IF(AND('Raw Data'!I474&lt;'Raw Data'!J474, 'Raw Data'!D474&gt;'Raw Data'!E474), 'Raw Data'!I474, IF(AND('Raw Data'!J474&lt;'Raw Data'!I474, 'Raw Data'!E474&gt;'Raw Data'!D474), 'Raw Data'!J474, 0))</f>
        <v/>
      </c>
      <c r="BH479">
        <f>IF(OR(AND('Raw Data'!I474&lt;'Raw Data'!J474, 'Raw Data'!I474&gt;BH$1), AND('Raw Data'!J474&lt;'Raw Data'!I474, 'Raw Data'!J474&gt;BH$1)), 1, 0)</f>
        <v/>
      </c>
      <c r="BI479">
        <f>IF(AND(BH479, ABS('Raw Data'!D474-'Raw Data'!E474)&lt;4), 'Raw Data'!Z474, 0)</f>
        <v/>
      </c>
      <c r="BJ479">
        <f>IF('Raw Data'!F474&gt;Analysis!BJ$1, 1, 0)</f>
        <v/>
      </c>
      <c r="BK479">
        <f>IF(BJ479, AQ479, 0)</f>
        <v/>
      </c>
      <c r="BL479">
        <f>IF(AND('Raw Data'!F474&lt;Analysis!BL$1, ISBLANK('Raw Data'!F474)=FALSE), 1, 0)</f>
        <v/>
      </c>
      <c r="BM479">
        <f>IF(BL479, AS479, 0)</f>
        <v/>
      </c>
      <c r="BN479">
        <f>IF(AND('Raw Data'!F474&lt;Analysis!BN$1, ISBLANK('Raw Data'!F474)=FALSE), 1, 0)</f>
        <v/>
      </c>
      <c r="BO479">
        <f>IF(BN479, AI479, 0)</f>
        <v/>
      </c>
    </row>
    <row r="480">
      <c r="A480" s="2">
        <f>'Raw Data'!A475</f>
        <v/>
      </c>
      <c r="B480" s="2">
        <f>IF(A480, 1, 0)</f>
        <v/>
      </c>
      <c r="C480">
        <f>IF('Raw Data'!D475&lt;'Raw Data'!E475, 'Raw Data'!J475, 0)</f>
        <v/>
      </c>
      <c r="D480" s="2">
        <f>IF(A480, 1, 0)</f>
        <v/>
      </c>
      <c r="E480">
        <f>IF('Raw Data'!D475&gt;'Raw Data'!E475, 'Raw Data'!I475, 0)</f>
        <v/>
      </c>
      <c r="F480" s="2">
        <f>IF('Raw Data'!F475&gt;0, 1, 0)</f>
        <v/>
      </c>
      <c r="G480">
        <f>IF(SUM('Raw Data'!D475:E475)&lt;'Raw Data'!F475, 'Raw Data'!H475, 0)</f>
        <v/>
      </c>
      <c r="H480">
        <f>IF('Raw Data'!F475&gt;0, 1, 0)</f>
        <v/>
      </c>
      <c r="I480">
        <f>IF(SUM('Raw Data'!D475:E475)&gt;'Raw Data'!F475, 'Raw Data'!G475, 0)</f>
        <v/>
      </c>
      <c r="J480" s="2">
        <f>IF($A480, 1, 0)</f>
        <v/>
      </c>
      <c r="K480">
        <f>IF(AND('Raw Data'!D475&gt;'Raw Data'!E475, ABS('Raw Data'!D475-'Raw Data'!E475)&lt;14), 'Raw Data'!K475, 0)</f>
        <v/>
      </c>
      <c r="L480" s="2">
        <f>IF($A480, 1, 0)</f>
        <v/>
      </c>
      <c r="M480">
        <f>IF(AND('Raw Data'!D475&gt;'Raw Data'!E475, ABS('Raw Data'!D475-'Raw Data'!E475)&gt;13), 'Raw Data'!L475, 0)</f>
        <v/>
      </c>
      <c r="N480" s="2">
        <f>IF($A480, 1, 0)</f>
        <v/>
      </c>
      <c r="O480">
        <f>IF(AND('Raw Data'!E475&gt;'Raw Data'!D475, ABS('Raw Data'!E475-'Raw Data'!D475)&lt;14), 'Raw Data'!M475, 0)</f>
        <v/>
      </c>
      <c r="P480" s="2">
        <f>IF($A480, 1, 0)</f>
        <v/>
      </c>
      <c r="Q480">
        <f>IF(AND('Raw Data'!E475&gt;'Raw Data'!D475, ABS('Raw Data'!E475-'Raw Data'!D475)&gt;13), 'Raw Data'!N475, 0)</f>
        <v/>
      </c>
      <c r="R480" s="2">
        <f>IF($A480, 1, 0)</f>
        <v/>
      </c>
      <c r="S480">
        <f>IF(AND('Raw Data'!D475&gt;'Raw Data'!E475, ABS('Raw Data'!E475-'Raw Data'!D475)&gt;7), 'Raw Data'!V475, 0)</f>
        <v/>
      </c>
      <c r="T480" s="2">
        <f>IF($A480, 1, 0)</f>
        <v/>
      </c>
      <c r="U480">
        <f>IF(ABS('Raw Data'!D475-'Raw Data'!E475)&lt;8, 'Raw Data'!W475, 0)</f>
        <v/>
      </c>
      <c r="V480" s="2">
        <f>IF($A480, 1, 0)</f>
        <v/>
      </c>
      <c r="W480">
        <f>IF(AND('Raw Data'!E475&gt;'Raw Data'!D475, ABS('Raw Data'!E475-'Raw Data'!D475)&gt;7), 'Raw Data'!X475, 0)</f>
        <v/>
      </c>
      <c r="X480" s="2">
        <f>IF($A480, 1, 0)</f>
        <v/>
      </c>
      <c r="Y480">
        <f>IF(AND('Raw Data'!D475&gt;'Raw Data'!E475, ABS('Raw Data'!E475-'Raw Data'!D475)&gt;3), 'Raw Data'!Y475, 0)</f>
        <v/>
      </c>
      <c r="Z480" s="2">
        <f>IF($A480, 1, 0)</f>
        <v/>
      </c>
      <c r="AA480">
        <f>IF(ABS('Raw Data'!D475-'Raw Data'!E475)&lt;4, 'Raw Data'!Z475, 0)</f>
        <v/>
      </c>
      <c r="AB480" s="2">
        <f>IF($A480, 1, 0)</f>
        <v/>
      </c>
      <c r="AC480">
        <f>IF(AND('Raw Data'!E475&gt;'Raw Data'!D475, ABS('Raw Data'!E475-'Raw Data'!D475)&gt;7), 'Raw Data'!AA475, 0)</f>
        <v/>
      </c>
      <c r="AD480" s="2">
        <f>IF($A480, 1, 0)</f>
        <v/>
      </c>
      <c r="AE480">
        <f>IF(AND('Raw Data'!D475&gt;9, 'Raw Data'!E475&gt;9), 'Raw Data'!AL475, 0)</f>
        <v/>
      </c>
      <c r="AF480" s="2">
        <f>IF($A480, 1, 0)</f>
        <v/>
      </c>
      <c r="AG480">
        <f>IF(AE480=0, 'Raw Data'!AM475, 0)</f>
        <v/>
      </c>
      <c r="AH480" s="2">
        <f>IF($A480, 1, 0)</f>
        <v/>
      </c>
      <c r="AI480">
        <f>IF(AND('Raw Data'!$D475&gt;14, 'Raw Data'!$E475&gt;14), 'Raw Data'!AN475, 0)</f>
        <v/>
      </c>
      <c r="AJ480" s="2">
        <f>IF($A480, 1, 0)</f>
        <v/>
      </c>
      <c r="AK480">
        <f>IF(AI480=0, 'Raw Data'!AO475, 0)</f>
        <v/>
      </c>
      <c r="AL480" s="2">
        <f>IF($A480, 1, 0)</f>
        <v/>
      </c>
      <c r="AM480">
        <f>IF(AND('Raw Data'!$D475&gt;19, 'Raw Data'!$E475&gt;19), 'Raw Data'!AP475, 0)</f>
        <v/>
      </c>
      <c r="AN480" s="2">
        <f>IF($A480, 1, 0)</f>
        <v/>
      </c>
      <c r="AO480">
        <f>IF(AM480=0, 'Raw Data'!AQ475, 0)</f>
        <v/>
      </c>
      <c r="AP480" s="2">
        <f>IF($A480, 1, 0)</f>
        <v/>
      </c>
      <c r="AQ480">
        <f>IF(AND('Raw Data'!$D475&gt;24, 'Raw Data'!$E475&gt;24), 'Raw Data'!AR475, 0)</f>
        <v/>
      </c>
      <c r="AR480" s="2">
        <f>IF($A480, 1, 0)</f>
        <v/>
      </c>
      <c r="AS480">
        <f>IF(AQ480=0, 'Raw Data'!AS475, 0)</f>
        <v/>
      </c>
      <c r="AT480" s="2">
        <f>IF($A480, 1, 0)</f>
        <v/>
      </c>
      <c r="AU480">
        <f>IF(AND('Raw Data'!$D475&gt;29, 'Raw Data'!$E475&gt;29), 'Raw Data'!AT475, 0)</f>
        <v/>
      </c>
      <c r="AV480" s="2">
        <f>IF($A480, 1, 0)</f>
        <v/>
      </c>
      <c r="AW480">
        <f>IF(AU480=0, 'Raw Data'!AU475, 0)</f>
        <v/>
      </c>
      <c r="AX480" s="2">
        <f>IF($A480, 1, 0)</f>
        <v/>
      </c>
      <c r="AY480">
        <f>IF(ISNUMBER('Raw Data'!D475), IF(_xlfn.XLOOKUP(SMALL('Raw Data'!K475:N475, 1), K480:Q480, K480:Q480, 0)&gt;0, SMALL('Raw Data'!K475:N475, 1), 0), 0)</f>
        <v/>
      </c>
      <c r="AZ480" s="2">
        <f>IF($A480, 1, 0)</f>
        <v/>
      </c>
      <c r="BA480">
        <f>IF(ISNUMBER('Raw Data'!D475), IF(_xlfn.XLOOKUP(SMALL('Raw Data'!K475:N475, 2), K480:Q480, K480:Q480, 0)&gt;0, SMALL('Raw Data'!K475:N475, 2), 0), 0)</f>
        <v/>
      </c>
      <c r="BB480" s="2">
        <f>IF($A480, 1, 0)</f>
        <v/>
      </c>
      <c r="BC480">
        <f>IF(ISNUMBER('Raw Data'!D475), IF(_xlfn.XLOOKUP(SMALL('Raw Data'!K475:N475, 3), K480:Q480, K480:Q480, 0)&gt;0, SMALL('Raw Data'!K475:N475, 3), 0), 0)</f>
        <v/>
      </c>
      <c r="BD480" s="2">
        <f>IF($A480, 1, 0)</f>
        <v/>
      </c>
      <c r="BE480">
        <f>IF(ISNUMBER('Raw Data'!D475), IF(_xlfn.XLOOKUP(SMALL('Raw Data'!K475:N475, 4), K480:Q480, K480:Q480, 0)&gt;0, SMALL('Raw Data'!K475:N475, 4), 0), 0)</f>
        <v/>
      </c>
      <c r="BF480" s="2">
        <f>IF($A480, 1, 0)</f>
        <v/>
      </c>
      <c r="BG480">
        <f>IF(AND('Raw Data'!I475&lt;'Raw Data'!J475, 'Raw Data'!D475&gt;'Raw Data'!E475), 'Raw Data'!I475, IF(AND('Raw Data'!J475&lt;'Raw Data'!I475, 'Raw Data'!E475&gt;'Raw Data'!D475), 'Raw Data'!J475, 0))</f>
        <v/>
      </c>
      <c r="BH480">
        <f>IF(OR(AND('Raw Data'!I475&lt;'Raw Data'!J475, 'Raw Data'!I475&gt;BH$1), AND('Raw Data'!J475&lt;'Raw Data'!I475, 'Raw Data'!J475&gt;BH$1)), 1, 0)</f>
        <v/>
      </c>
      <c r="BI480">
        <f>IF(AND(BH480, ABS('Raw Data'!D475-'Raw Data'!E475)&lt;4), 'Raw Data'!Z475, 0)</f>
        <v/>
      </c>
      <c r="BJ480">
        <f>IF('Raw Data'!F475&gt;Analysis!BJ$1, 1, 0)</f>
        <v/>
      </c>
      <c r="BK480">
        <f>IF(BJ480, AQ480, 0)</f>
        <v/>
      </c>
      <c r="BL480">
        <f>IF(AND('Raw Data'!F475&lt;Analysis!BL$1, ISBLANK('Raw Data'!F475)=FALSE), 1, 0)</f>
        <v/>
      </c>
      <c r="BM480">
        <f>IF(BL480, AS480, 0)</f>
        <v/>
      </c>
      <c r="BN480">
        <f>IF(AND('Raw Data'!F475&lt;Analysis!BN$1, ISBLANK('Raw Data'!F475)=FALSE), 1, 0)</f>
        <v/>
      </c>
      <c r="BO480">
        <f>IF(BN480, AI480, 0)</f>
        <v/>
      </c>
    </row>
    <row r="481">
      <c r="A481" s="2">
        <f>'Raw Data'!A476</f>
        <v/>
      </c>
      <c r="B481" s="2">
        <f>IF(A481, 1, 0)</f>
        <v/>
      </c>
      <c r="C481">
        <f>IF('Raw Data'!D476&lt;'Raw Data'!E476, 'Raw Data'!J476, 0)</f>
        <v/>
      </c>
      <c r="D481" s="2">
        <f>IF(A481, 1, 0)</f>
        <v/>
      </c>
      <c r="E481">
        <f>IF('Raw Data'!D476&gt;'Raw Data'!E476, 'Raw Data'!I476, 0)</f>
        <v/>
      </c>
      <c r="F481" s="2">
        <f>IF('Raw Data'!F476&gt;0, 1, 0)</f>
        <v/>
      </c>
      <c r="G481">
        <f>IF(SUM('Raw Data'!D476:E476)&lt;'Raw Data'!F476, 'Raw Data'!H476, 0)</f>
        <v/>
      </c>
      <c r="H481">
        <f>IF('Raw Data'!F476&gt;0, 1, 0)</f>
        <v/>
      </c>
      <c r="I481">
        <f>IF(SUM('Raw Data'!D476:E476)&gt;'Raw Data'!F476, 'Raw Data'!G476, 0)</f>
        <v/>
      </c>
      <c r="J481" s="2">
        <f>IF($A481, 1, 0)</f>
        <v/>
      </c>
      <c r="K481">
        <f>IF(AND('Raw Data'!D476&gt;'Raw Data'!E476, ABS('Raw Data'!D476-'Raw Data'!E476)&lt;14), 'Raw Data'!K476, 0)</f>
        <v/>
      </c>
      <c r="L481" s="2">
        <f>IF($A481, 1, 0)</f>
        <v/>
      </c>
      <c r="M481">
        <f>IF(AND('Raw Data'!D476&gt;'Raw Data'!E476, ABS('Raw Data'!D476-'Raw Data'!E476)&gt;13), 'Raw Data'!L476, 0)</f>
        <v/>
      </c>
      <c r="N481" s="2">
        <f>IF($A481, 1, 0)</f>
        <v/>
      </c>
      <c r="O481">
        <f>IF(AND('Raw Data'!E476&gt;'Raw Data'!D476, ABS('Raw Data'!E476-'Raw Data'!D476)&lt;14), 'Raw Data'!M476, 0)</f>
        <v/>
      </c>
      <c r="P481" s="2">
        <f>IF($A481, 1, 0)</f>
        <v/>
      </c>
      <c r="Q481">
        <f>IF(AND('Raw Data'!E476&gt;'Raw Data'!D476, ABS('Raw Data'!E476-'Raw Data'!D476)&gt;13), 'Raw Data'!N476, 0)</f>
        <v/>
      </c>
      <c r="R481" s="2">
        <f>IF($A481, 1, 0)</f>
        <v/>
      </c>
      <c r="S481">
        <f>IF(AND('Raw Data'!D476&gt;'Raw Data'!E476, ABS('Raw Data'!E476-'Raw Data'!D476)&gt;7), 'Raw Data'!V476, 0)</f>
        <v/>
      </c>
      <c r="T481" s="2">
        <f>IF($A481, 1, 0)</f>
        <v/>
      </c>
      <c r="U481">
        <f>IF(ABS('Raw Data'!D476-'Raw Data'!E476)&lt;8, 'Raw Data'!W476, 0)</f>
        <v/>
      </c>
      <c r="V481" s="2">
        <f>IF($A481, 1, 0)</f>
        <v/>
      </c>
      <c r="W481">
        <f>IF(AND('Raw Data'!E476&gt;'Raw Data'!D476, ABS('Raw Data'!E476-'Raw Data'!D476)&gt;7), 'Raw Data'!X476, 0)</f>
        <v/>
      </c>
      <c r="X481" s="2">
        <f>IF($A481, 1, 0)</f>
        <v/>
      </c>
      <c r="Y481">
        <f>IF(AND('Raw Data'!D476&gt;'Raw Data'!E476, ABS('Raw Data'!E476-'Raw Data'!D476)&gt;3), 'Raw Data'!Y476, 0)</f>
        <v/>
      </c>
      <c r="Z481" s="2">
        <f>IF($A481, 1, 0)</f>
        <v/>
      </c>
      <c r="AA481">
        <f>IF(ABS('Raw Data'!D476-'Raw Data'!E476)&lt;4, 'Raw Data'!Z476, 0)</f>
        <v/>
      </c>
      <c r="AB481" s="2">
        <f>IF($A481, 1, 0)</f>
        <v/>
      </c>
      <c r="AC481">
        <f>IF(AND('Raw Data'!E476&gt;'Raw Data'!D476, ABS('Raw Data'!E476-'Raw Data'!D476)&gt;7), 'Raw Data'!AA476, 0)</f>
        <v/>
      </c>
      <c r="AD481" s="2">
        <f>IF($A481, 1, 0)</f>
        <v/>
      </c>
      <c r="AE481">
        <f>IF(AND('Raw Data'!D476&gt;9, 'Raw Data'!E476&gt;9), 'Raw Data'!AL476, 0)</f>
        <v/>
      </c>
      <c r="AF481" s="2">
        <f>IF($A481, 1, 0)</f>
        <v/>
      </c>
      <c r="AG481">
        <f>IF(AE481=0, 'Raw Data'!AM476, 0)</f>
        <v/>
      </c>
      <c r="AH481" s="2">
        <f>IF($A481, 1, 0)</f>
        <v/>
      </c>
      <c r="AI481">
        <f>IF(AND('Raw Data'!$D476&gt;14, 'Raw Data'!$E476&gt;14), 'Raw Data'!AN476, 0)</f>
        <v/>
      </c>
      <c r="AJ481" s="2">
        <f>IF($A481, 1, 0)</f>
        <v/>
      </c>
      <c r="AK481">
        <f>IF(AI481=0, 'Raw Data'!AO476, 0)</f>
        <v/>
      </c>
      <c r="AL481" s="2">
        <f>IF($A481, 1, 0)</f>
        <v/>
      </c>
      <c r="AM481">
        <f>IF(AND('Raw Data'!$D476&gt;19, 'Raw Data'!$E476&gt;19), 'Raw Data'!AP476, 0)</f>
        <v/>
      </c>
      <c r="AN481" s="2">
        <f>IF($A481, 1, 0)</f>
        <v/>
      </c>
      <c r="AO481">
        <f>IF(AM481=0, 'Raw Data'!AQ476, 0)</f>
        <v/>
      </c>
      <c r="AP481" s="2">
        <f>IF($A481, 1, 0)</f>
        <v/>
      </c>
      <c r="AQ481">
        <f>IF(AND('Raw Data'!$D476&gt;24, 'Raw Data'!$E476&gt;24), 'Raw Data'!AR476, 0)</f>
        <v/>
      </c>
      <c r="AR481" s="2">
        <f>IF($A481, 1, 0)</f>
        <v/>
      </c>
      <c r="AS481">
        <f>IF(AQ481=0, 'Raw Data'!AS476, 0)</f>
        <v/>
      </c>
      <c r="AT481" s="2">
        <f>IF($A481, 1, 0)</f>
        <v/>
      </c>
      <c r="AU481">
        <f>IF(AND('Raw Data'!$D476&gt;29, 'Raw Data'!$E476&gt;29), 'Raw Data'!AT476, 0)</f>
        <v/>
      </c>
      <c r="AV481" s="2">
        <f>IF($A481, 1, 0)</f>
        <v/>
      </c>
      <c r="AW481">
        <f>IF(AU481=0, 'Raw Data'!AU476, 0)</f>
        <v/>
      </c>
      <c r="AX481" s="2">
        <f>IF($A481, 1, 0)</f>
        <v/>
      </c>
      <c r="AY481">
        <f>IF(ISNUMBER('Raw Data'!D476), IF(_xlfn.XLOOKUP(SMALL('Raw Data'!K476:N476, 1), K481:Q481, K481:Q481, 0)&gt;0, SMALL('Raw Data'!K476:N476, 1), 0), 0)</f>
        <v/>
      </c>
      <c r="AZ481" s="2">
        <f>IF($A481, 1, 0)</f>
        <v/>
      </c>
      <c r="BA481">
        <f>IF(ISNUMBER('Raw Data'!D476), IF(_xlfn.XLOOKUP(SMALL('Raw Data'!K476:N476, 2), K481:Q481, K481:Q481, 0)&gt;0, SMALL('Raw Data'!K476:N476, 2), 0), 0)</f>
        <v/>
      </c>
      <c r="BB481" s="2">
        <f>IF($A481, 1, 0)</f>
        <v/>
      </c>
      <c r="BC481">
        <f>IF(ISNUMBER('Raw Data'!D476), IF(_xlfn.XLOOKUP(SMALL('Raw Data'!K476:N476, 3), K481:Q481, K481:Q481, 0)&gt;0, SMALL('Raw Data'!K476:N476, 3), 0), 0)</f>
        <v/>
      </c>
      <c r="BD481" s="2">
        <f>IF($A481, 1, 0)</f>
        <v/>
      </c>
      <c r="BE481">
        <f>IF(ISNUMBER('Raw Data'!D476), IF(_xlfn.XLOOKUP(SMALL('Raw Data'!K476:N476, 4), K481:Q481, K481:Q481, 0)&gt;0, SMALL('Raw Data'!K476:N476, 4), 0), 0)</f>
        <v/>
      </c>
      <c r="BF481" s="2">
        <f>IF($A481, 1, 0)</f>
        <v/>
      </c>
      <c r="BG481">
        <f>IF(AND('Raw Data'!I476&lt;'Raw Data'!J476, 'Raw Data'!D476&gt;'Raw Data'!E476), 'Raw Data'!I476, IF(AND('Raw Data'!J476&lt;'Raw Data'!I476, 'Raw Data'!E476&gt;'Raw Data'!D476), 'Raw Data'!J476, 0))</f>
        <v/>
      </c>
      <c r="BH481">
        <f>IF(OR(AND('Raw Data'!I476&lt;'Raw Data'!J476, 'Raw Data'!I476&gt;BH$1), AND('Raw Data'!J476&lt;'Raw Data'!I476, 'Raw Data'!J476&gt;BH$1)), 1, 0)</f>
        <v/>
      </c>
      <c r="BI481">
        <f>IF(AND(BH481, ABS('Raw Data'!D476-'Raw Data'!E476)&lt;4), 'Raw Data'!Z476, 0)</f>
        <v/>
      </c>
      <c r="BJ481">
        <f>IF('Raw Data'!F476&gt;Analysis!BJ$1, 1, 0)</f>
        <v/>
      </c>
      <c r="BK481">
        <f>IF(BJ481, AQ481, 0)</f>
        <v/>
      </c>
      <c r="BL481">
        <f>IF(AND('Raw Data'!F476&lt;Analysis!BL$1, ISBLANK('Raw Data'!F476)=FALSE), 1, 0)</f>
        <v/>
      </c>
      <c r="BM481">
        <f>IF(BL481, AS481, 0)</f>
        <v/>
      </c>
      <c r="BN481">
        <f>IF(AND('Raw Data'!F476&lt;Analysis!BN$1, ISBLANK('Raw Data'!F476)=FALSE), 1, 0)</f>
        <v/>
      </c>
      <c r="BO481">
        <f>IF(BN481, AI481, 0)</f>
        <v/>
      </c>
    </row>
    <row r="482">
      <c r="A482" s="2">
        <f>'Raw Data'!A477</f>
        <v/>
      </c>
      <c r="B482" s="2">
        <f>IF(A482, 1, 0)</f>
        <v/>
      </c>
      <c r="C482">
        <f>IF('Raw Data'!D477&lt;'Raw Data'!E477, 'Raw Data'!J477, 0)</f>
        <v/>
      </c>
      <c r="D482" s="2">
        <f>IF(A482, 1, 0)</f>
        <v/>
      </c>
      <c r="E482">
        <f>IF('Raw Data'!D477&gt;'Raw Data'!E477, 'Raw Data'!I477, 0)</f>
        <v/>
      </c>
      <c r="F482" s="2">
        <f>IF('Raw Data'!F477&gt;0, 1, 0)</f>
        <v/>
      </c>
      <c r="G482">
        <f>IF(SUM('Raw Data'!D477:E477)&lt;'Raw Data'!F477, 'Raw Data'!H477, 0)</f>
        <v/>
      </c>
      <c r="H482">
        <f>IF('Raw Data'!F477&gt;0, 1, 0)</f>
        <v/>
      </c>
      <c r="I482">
        <f>IF(SUM('Raw Data'!D477:E477)&gt;'Raw Data'!F477, 'Raw Data'!G477, 0)</f>
        <v/>
      </c>
      <c r="J482" s="2">
        <f>IF($A482, 1, 0)</f>
        <v/>
      </c>
      <c r="K482">
        <f>IF(AND('Raw Data'!D477&gt;'Raw Data'!E477, ABS('Raw Data'!D477-'Raw Data'!E477)&lt;14), 'Raw Data'!K477, 0)</f>
        <v/>
      </c>
      <c r="L482" s="2">
        <f>IF($A482, 1, 0)</f>
        <v/>
      </c>
      <c r="M482">
        <f>IF(AND('Raw Data'!D477&gt;'Raw Data'!E477, ABS('Raw Data'!D477-'Raw Data'!E477)&gt;13), 'Raw Data'!L477, 0)</f>
        <v/>
      </c>
      <c r="N482" s="2">
        <f>IF($A482, 1, 0)</f>
        <v/>
      </c>
      <c r="O482">
        <f>IF(AND('Raw Data'!E477&gt;'Raw Data'!D477, ABS('Raw Data'!E477-'Raw Data'!D477)&lt;14), 'Raw Data'!M477, 0)</f>
        <v/>
      </c>
      <c r="P482" s="2">
        <f>IF($A482, 1, 0)</f>
        <v/>
      </c>
      <c r="Q482">
        <f>IF(AND('Raw Data'!E477&gt;'Raw Data'!D477, ABS('Raw Data'!E477-'Raw Data'!D477)&gt;13), 'Raw Data'!N477, 0)</f>
        <v/>
      </c>
      <c r="R482" s="2">
        <f>IF($A482, 1, 0)</f>
        <v/>
      </c>
      <c r="S482">
        <f>IF(AND('Raw Data'!D477&gt;'Raw Data'!E477, ABS('Raw Data'!E477-'Raw Data'!D477)&gt;7), 'Raw Data'!V477, 0)</f>
        <v/>
      </c>
      <c r="T482" s="2">
        <f>IF($A482, 1, 0)</f>
        <v/>
      </c>
      <c r="U482">
        <f>IF(ABS('Raw Data'!D477-'Raw Data'!E477)&lt;8, 'Raw Data'!W477, 0)</f>
        <v/>
      </c>
      <c r="V482" s="2">
        <f>IF($A482, 1, 0)</f>
        <v/>
      </c>
      <c r="W482">
        <f>IF(AND('Raw Data'!E477&gt;'Raw Data'!D477, ABS('Raw Data'!E477-'Raw Data'!D477)&gt;7), 'Raw Data'!X477, 0)</f>
        <v/>
      </c>
      <c r="X482" s="2">
        <f>IF($A482, 1, 0)</f>
        <v/>
      </c>
      <c r="Y482">
        <f>IF(AND('Raw Data'!D477&gt;'Raw Data'!E477, ABS('Raw Data'!E477-'Raw Data'!D477)&gt;3), 'Raw Data'!Y477, 0)</f>
        <v/>
      </c>
      <c r="Z482" s="2">
        <f>IF($A482, 1, 0)</f>
        <v/>
      </c>
      <c r="AA482">
        <f>IF(ABS('Raw Data'!D477-'Raw Data'!E477)&lt;4, 'Raw Data'!Z477, 0)</f>
        <v/>
      </c>
      <c r="AB482" s="2">
        <f>IF($A482, 1, 0)</f>
        <v/>
      </c>
      <c r="AC482">
        <f>IF(AND('Raw Data'!E477&gt;'Raw Data'!D477, ABS('Raw Data'!E477-'Raw Data'!D477)&gt;7), 'Raw Data'!AA477, 0)</f>
        <v/>
      </c>
      <c r="AD482" s="2">
        <f>IF($A482, 1, 0)</f>
        <v/>
      </c>
      <c r="AE482">
        <f>IF(AND('Raw Data'!D477&gt;9, 'Raw Data'!E477&gt;9), 'Raw Data'!AL477, 0)</f>
        <v/>
      </c>
      <c r="AF482" s="2">
        <f>IF($A482, 1, 0)</f>
        <v/>
      </c>
      <c r="AG482">
        <f>IF(AE482=0, 'Raw Data'!AM477, 0)</f>
        <v/>
      </c>
      <c r="AH482" s="2">
        <f>IF($A482, 1, 0)</f>
        <v/>
      </c>
      <c r="AI482">
        <f>IF(AND('Raw Data'!$D477&gt;14, 'Raw Data'!$E477&gt;14), 'Raw Data'!AN477, 0)</f>
        <v/>
      </c>
      <c r="AJ482" s="2">
        <f>IF($A482, 1, 0)</f>
        <v/>
      </c>
      <c r="AK482">
        <f>IF(AI482=0, 'Raw Data'!AO477, 0)</f>
        <v/>
      </c>
      <c r="AL482" s="2">
        <f>IF($A482, 1, 0)</f>
        <v/>
      </c>
      <c r="AM482">
        <f>IF(AND('Raw Data'!$D477&gt;19, 'Raw Data'!$E477&gt;19), 'Raw Data'!AP477, 0)</f>
        <v/>
      </c>
      <c r="AN482" s="2">
        <f>IF($A482, 1, 0)</f>
        <v/>
      </c>
      <c r="AO482">
        <f>IF(AM482=0, 'Raw Data'!AQ477, 0)</f>
        <v/>
      </c>
      <c r="AP482" s="2">
        <f>IF($A482, 1, 0)</f>
        <v/>
      </c>
      <c r="AQ482">
        <f>IF(AND('Raw Data'!$D477&gt;24, 'Raw Data'!$E477&gt;24), 'Raw Data'!AR477, 0)</f>
        <v/>
      </c>
      <c r="AR482" s="2">
        <f>IF($A482, 1, 0)</f>
        <v/>
      </c>
      <c r="AS482">
        <f>IF(AQ482=0, 'Raw Data'!AS477, 0)</f>
        <v/>
      </c>
      <c r="AT482" s="2">
        <f>IF($A482, 1, 0)</f>
        <v/>
      </c>
      <c r="AU482">
        <f>IF(AND('Raw Data'!$D477&gt;29, 'Raw Data'!$E477&gt;29), 'Raw Data'!AT477, 0)</f>
        <v/>
      </c>
      <c r="AV482" s="2">
        <f>IF($A482, 1, 0)</f>
        <v/>
      </c>
      <c r="AW482">
        <f>IF(AU482=0, 'Raw Data'!AU477, 0)</f>
        <v/>
      </c>
      <c r="AX482" s="2">
        <f>IF($A482, 1, 0)</f>
        <v/>
      </c>
      <c r="AY482">
        <f>IF(ISNUMBER('Raw Data'!D477), IF(_xlfn.XLOOKUP(SMALL('Raw Data'!K477:N477, 1), K482:Q482, K482:Q482, 0)&gt;0, SMALL('Raw Data'!K477:N477, 1), 0), 0)</f>
        <v/>
      </c>
      <c r="AZ482" s="2">
        <f>IF($A482, 1, 0)</f>
        <v/>
      </c>
      <c r="BA482">
        <f>IF(ISNUMBER('Raw Data'!D477), IF(_xlfn.XLOOKUP(SMALL('Raw Data'!K477:N477, 2), K482:Q482, K482:Q482, 0)&gt;0, SMALL('Raw Data'!K477:N477, 2), 0), 0)</f>
        <v/>
      </c>
      <c r="BB482" s="2">
        <f>IF($A482, 1, 0)</f>
        <v/>
      </c>
      <c r="BC482">
        <f>IF(ISNUMBER('Raw Data'!D477), IF(_xlfn.XLOOKUP(SMALL('Raw Data'!K477:N477, 3), K482:Q482, K482:Q482, 0)&gt;0, SMALL('Raw Data'!K477:N477, 3), 0), 0)</f>
        <v/>
      </c>
      <c r="BD482" s="2">
        <f>IF($A482, 1, 0)</f>
        <v/>
      </c>
      <c r="BE482">
        <f>IF(ISNUMBER('Raw Data'!D477), IF(_xlfn.XLOOKUP(SMALL('Raw Data'!K477:N477, 4), K482:Q482, K482:Q482, 0)&gt;0, SMALL('Raw Data'!K477:N477, 4), 0), 0)</f>
        <v/>
      </c>
      <c r="BF482" s="2">
        <f>IF($A482, 1, 0)</f>
        <v/>
      </c>
      <c r="BG482">
        <f>IF(AND('Raw Data'!I477&lt;'Raw Data'!J477, 'Raw Data'!D477&gt;'Raw Data'!E477), 'Raw Data'!I477, IF(AND('Raw Data'!J477&lt;'Raw Data'!I477, 'Raw Data'!E477&gt;'Raw Data'!D477), 'Raw Data'!J477, 0))</f>
        <v/>
      </c>
      <c r="BH482">
        <f>IF(OR(AND('Raw Data'!I477&lt;'Raw Data'!J477, 'Raw Data'!I477&gt;BH$1), AND('Raw Data'!J477&lt;'Raw Data'!I477, 'Raw Data'!J477&gt;BH$1)), 1, 0)</f>
        <v/>
      </c>
      <c r="BI482">
        <f>IF(AND(BH482, ABS('Raw Data'!D477-'Raw Data'!E477)&lt;4), 'Raw Data'!Z477, 0)</f>
        <v/>
      </c>
      <c r="BJ482">
        <f>IF('Raw Data'!F477&gt;Analysis!BJ$1, 1, 0)</f>
        <v/>
      </c>
      <c r="BK482">
        <f>IF(BJ482, AQ482, 0)</f>
        <v/>
      </c>
      <c r="BL482">
        <f>IF(AND('Raw Data'!F477&lt;Analysis!BL$1, ISBLANK('Raw Data'!F477)=FALSE), 1, 0)</f>
        <v/>
      </c>
      <c r="BM482">
        <f>IF(BL482, AS482, 0)</f>
        <v/>
      </c>
      <c r="BN482">
        <f>IF(AND('Raw Data'!F477&lt;Analysis!BN$1, ISBLANK('Raw Data'!F477)=FALSE), 1, 0)</f>
        <v/>
      </c>
      <c r="BO482">
        <f>IF(BN482, AI482, 0)</f>
        <v/>
      </c>
    </row>
    <row r="483">
      <c r="A483" s="2">
        <f>'Raw Data'!A478</f>
        <v/>
      </c>
      <c r="B483" s="2">
        <f>IF(A483, 1, 0)</f>
        <v/>
      </c>
      <c r="C483">
        <f>IF('Raw Data'!D478&lt;'Raw Data'!E478, 'Raw Data'!J478, 0)</f>
        <v/>
      </c>
      <c r="D483" s="2">
        <f>IF(A483, 1, 0)</f>
        <v/>
      </c>
      <c r="E483">
        <f>IF('Raw Data'!D478&gt;'Raw Data'!E478, 'Raw Data'!I478, 0)</f>
        <v/>
      </c>
      <c r="F483" s="2">
        <f>IF('Raw Data'!F478&gt;0, 1, 0)</f>
        <v/>
      </c>
      <c r="G483">
        <f>IF(SUM('Raw Data'!D478:E478)&lt;'Raw Data'!F478, 'Raw Data'!H478, 0)</f>
        <v/>
      </c>
      <c r="H483">
        <f>IF('Raw Data'!F478&gt;0, 1, 0)</f>
        <v/>
      </c>
      <c r="I483">
        <f>IF(SUM('Raw Data'!D478:E478)&gt;'Raw Data'!F478, 'Raw Data'!G478, 0)</f>
        <v/>
      </c>
      <c r="J483" s="2">
        <f>IF($A483, 1, 0)</f>
        <v/>
      </c>
      <c r="K483">
        <f>IF(AND('Raw Data'!D478&gt;'Raw Data'!E478, ABS('Raw Data'!D478-'Raw Data'!E478)&lt;14), 'Raw Data'!K478, 0)</f>
        <v/>
      </c>
      <c r="L483" s="2">
        <f>IF($A483, 1, 0)</f>
        <v/>
      </c>
      <c r="M483">
        <f>IF(AND('Raw Data'!D478&gt;'Raw Data'!E478, ABS('Raw Data'!D478-'Raw Data'!E478)&gt;13), 'Raw Data'!L478, 0)</f>
        <v/>
      </c>
      <c r="N483" s="2">
        <f>IF($A483, 1, 0)</f>
        <v/>
      </c>
      <c r="O483">
        <f>IF(AND('Raw Data'!E478&gt;'Raw Data'!D478, ABS('Raw Data'!E478-'Raw Data'!D478)&lt;14), 'Raw Data'!M478, 0)</f>
        <v/>
      </c>
      <c r="P483" s="2">
        <f>IF($A483, 1, 0)</f>
        <v/>
      </c>
      <c r="Q483">
        <f>IF(AND('Raw Data'!E478&gt;'Raw Data'!D478, ABS('Raw Data'!E478-'Raw Data'!D478)&gt;13), 'Raw Data'!N478, 0)</f>
        <v/>
      </c>
      <c r="R483" s="2">
        <f>IF($A483, 1, 0)</f>
        <v/>
      </c>
      <c r="S483">
        <f>IF(AND('Raw Data'!D478&gt;'Raw Data'!E478, ABS('Raw Data'!E478-'Raw Data'!D478)&gt;7), 'Raw Data'!V478, 0)</f>
        <v/>
      </c>
      <c r="T483" s="2">
        <f>IF($A483, 1, 0)</f>
        <v/>
      </c>
      <c r="U483">
        <f>IF(ABS('Raw Data'!D478-'Raw Data'!E478)&lt;8, 'Raw Data'!W478, 0)</f>
        <v/>
      </c>
      <c r="V483" s="2">
        <f>IF($A483, 1, 0)</f>
        <v/>
      </c>
      <c r="W483">
        <f>IF(AND('Raw Data'!E478&gt;'Raw Data'!D478, ABS('Raw Data'!E478-'Raw Data'!D478)&gt;7), 'Raw Data'!X478, 0)</f>
        <v/>
      </c>
      <c r="X483" s="2">
        <f>IF($A483, 1, 0)</f>
        <v/>
      </c>
      <c r="Y483">
        <f>IF(AND('Raw Data'!D478&gt;'Raw Data'!E478, ABS('Raw Data'!E478-'Raw Data'!D478)&gt;3), 'Raw Data'!Y478, 0)</f>
        <v/>
      </c>
      <c r="Z483" s="2">
        <f>IF($A483, 1, 0)</f>
        <v/>
      </c>
      <c r="AA483">
        <f>IF(ABS('Raw Data'!D478-'Raw Data'!E478)&lt;4, 'Raw Data'!Z478, 0)</f>
        <v/>
      </c>
      <c r="AB483" s="2">
        <f>IF($A483, 1, 0)</f>
        <v/>
      </c>
      <c r="AC483">
        <f>IF(AND('Raw Data'!E478&gt;'Raw Data'!D478, ABS('Raw Data'!E478-'Raw Data'!D478)&gt;7), 'Raw Data'!AA478, 0)</f>
        <v/>
      </c>
      <c r="AD483" s="2">
        <f>IF($A483, 1, 0)</f>
        <v/>
      </c>
      <c r="AE483">
        <f>IF(AND('Raw Data'!D478&gt;9, 'Raw Data'!E478&gt;9), 'Raw Data'!AL478, 0)</f>
        <v/>
      </c>
      <c r="AF483" s="2">
        <f>IF($A483, 1, 0)</f>
        <v/>
      </c>
      <c r="AG483">
        <f>IF(AE483=0, 'Raw Data'!AM478, 0)</f>
        <v/>
      </c>
      <c r="AH483" s="2">
        <f>IF($A483, 1, 0)</f>
        <v/>
      </c>
      <c r="AI483">
        <f>IF(AND('Raw Data'!$D478&gt;14, 'Raw Data'!$E478&gt;14), 'Raw Data'!AN478, 0)</f>
        <v/>
      </c>
      <c r="AJ483" s="2">
        <f>IF($A483, 1, 0)</f>
        <v/>
      </c>
      <c r="AK483">
        <f>IF(AI483=0, 'Raw Data'!AO478, 0)</f>
        <v/>
      </c>
      <c r="AL483" s="2">
        <f>IF($A483, 1, 0)</f>
        <v/>
      </c>
      <c r="AM483">
        <f>IF(AND('Raw Data'!$D478&gt;19, 'Raw Data'!$E478&gt;19), 'Raw Data'!AP478, 0)</f>
        <v/>
      </c>
      <c r="AN483" s="2">
        <f>IF($A483, 1, 0)</f>
        <v/>
      </c>
      <c r="AO483">
        <f>IF(AM483=0, 'Raw Data'!AQ478, 0)</f>
        <v/>
      </c>
      <c r="AP483" s="2">
        <f>IF($A483, 1, 0)</f>
        <v/>
      </c>
      <c r="AQ483">
        <f>IF(AND('Raw Data'!$D478&gt;24, 'Raw Data'!$E478&gt;24), 'Raw Data'!AR478, 0)</f>
        <v/>
      </c>
      <c r="AR483" s="2">
        <f>IF($A483, 1, 0)</f>
        <v/>
      </c>
      <c r="AS483">
        <f>IF(AQ483=0, 'Raw Data'!AS478, 0)</f>
        <v/>
      </c>
      <c r="AT483" s="2">
        <f>IF($A483, 1, 0)</f>
        <v/>
      </c>
      <c r="AU483">
        <f>IF(AND('Raw Data'!$D478&gt;29, 'Raw Data'!$E478&gt;29), 'Raw Data'!AT478, 0)</f>
        <v/>
      </c>
      <c r="AV483" s="2">
        <f>IF($A483, 1, 0)</f>
        <v/>
      </c>
      <c r="AW483">
        <f>IF(AU483=0, 'Raw Data'!AU478, 0)</f>
        <v/>
      </c>
      <c r="AX483" s="2">
        <f>IF($A483, 1, 0)</f>
        <v/>
      </c>
      <c r="AY483">
        <f>IF(ISNUMBER('Raw Data'!D478), IF(_xlfn.XLOOKUP(SMALL('Raw Data'!K478:N478, 1), K483:Q483, K483:Q483, 0)&gt;0, SMALL('Raw Data'!K478:N478, 1), 0), 0)</f>
        <v/>
      </c>
      <c r="AZ483" s="2">
        <f>IF($A483, 1, 0)</f>
        <v/>
      </c>
      <c r="BA483">
        <f>IF(ISNUMBER('Raw Data'!D478), IF(_xlfn.XLOOKUP(SMALL('Raw Data'!K478:N478, 2), K483:Q483, K483:Q483, 0)&gt;0, SMALL('Raw Data'!K478:N478, 2), 0), 0)</f>
        <v/>
      </c>
      <c r="BB483" s="2">
        <f>IF($A483, 1, 0)</f>
        <v/>
      </c>
      <c r="BC483">
        <f>IF(ISNUMBER('Raw Data'!D478), IF(_xlfn.XLOOKUP(SMALL('Raw Data'!K478:N478, 3), K483:Q483, K483:Q483, 0)&gt;0, SMALL('Raw Data'!K478:N478, 3), 0), 0)</f>
        <v/>
      </c>
      <c r="BD483" s="2">
        <f>IF($A483, 1, 0)</f>
        <v/>
      </c>
      <c r="BE483">
        <f>IF(ISNUMBER('Raw Data'!D478), IF(_xlfn.XLOOKUP(SMALL('Raw Data'!K478:N478, 4), K483:Q483, K483:Q483, 0)&gt;0, SMALL('Raw Data'!K478:N478, 4), 0), 0)</f>
        <v/>
      </c>
      <c r="BF483" s="2">
        <f>IF($A483, 1, 0)</f>
        <v/>
      </c>
      <c r="BG483">
        <f>IF(AND('Raw Data'!I478&lt;'Raw Data'!J478, 'Raw Data'!D478&gt;'Raw Data'!E478), 'Raw Data'!I478, IF(AND('Raw Data'!J478&lt;'Raw Data'!I478, 'Raw Data'!E478&gt;'Raw Data'!D478), 'Raw Data'!J478, 0))</f>
        <v/>
      </c>
      <c r="BH483">
        <f>IF(OR(AND('Raw Data'!I478&lt;'Raw Data'!J478, 'Raw Data'!I478&gt;BH$1), AND('Raw Data'!J478&lt;'Raw Data'!I478, 'Raw Data'!J478&gt;BH$1)), 1, 0)</f>
        <v/>
      </c>
      <c r="BI483">
        <f>IF(AND(BH483, ABS('Raw Data'!D478-'Raw Data'!E478)&lt;4), 'Raw Data'!Z478, 0)</f>
        <v/>
      </c>
      <c r="BJ483">
        <f>IF('Raw Data'!F478&gt;Analysis!BJ$1, 1, 0)</f>
        <v/>
      </c>
      <c r="BK483">
        <f>IF(BJ483, AQ483, 0)</f>
        <v/>
      </c>
      <c r="BL483">
        <f>IF(AND('Raw Data'!F478&lt;Analysis!BL$1, ISBLANK('Raw Data'!F478)=FALSE), 1, 0)</f>
        <v/>
      </c>
      <c r="BM483">
        <f>IF(BL483, AS483, 0)</f>
        <v/>
      </c>
      <c r="BN483">
        <f>IF(AND('Raw Data'!F478&lt;Analysis!BN$1, ISBLANK('Raw Data'!F478)=FALSE), 1, 0)</f>
        <v/>
      </c>
      <c r="BO483">
        <f>IF(BN483, AI483, 0)</f>
        <v/>
      </c>
    </row>
    <row r="484">
      <c r="A484" s="2">
        <f>'Raw Data'!A479</f>
        <v/>
      </c>
      <c r="B484" s="2">
        <f>IF(A484, 1, 0)</f>
        <v/>
      </c>
      <c r="C484">
        <f>IF('Raw Data'!D479&lt;'Raw Data'!E479, 'Raw Data'!J479, 0)</f>
        <v/>
      </c>
      <c r="D484" s="2">
        <f>IF(A484, 1, 0)</f>
        <v/>
      </c>
      <c r="E484">
        <f>IF('Raw Data'!D479&gt;'Raw Data'!E479, 'Raw Data'!I479, 0)</f>
        <v/>
      </c>
      <c r="F484" s="2">
        <f>IF('Raw Data'!F479&gt;0, 1, 0)</f>
        <v/>
      </c>
      <c r="G484">
        <f>IF(SUM('Raw Data'!D479:E479)&lt;'Raw Data'!F479, 'Raw Data'!H479, 0)</f>
        <v/>
      </c>
      <c r="H484">
        <f>IF('Raw Data'!F479&gt;0, 1, 0)</f>
        <v/>
      </c>
      <c r="I484">
        <f>IF(SUM('Raw Data'!D479:E479)&gt;'Raw Data'!F479, 'Raw Data'!G479, 0)</f>
        <v/>
      </c>
      <c r="J484" s="2">
        <f>IF($A484, 1, 0)</f>
        <v/>
      </c>
      <c r="K484">
        <f>IF(AND('Raw Data'!D479&gt;'Raw Data'!E479, ABS('Raw Data'!D479-'Raw Data'!E479)&lt;14), 'Raw Data'!K479, 0)</f>
        <v/>
      </c>
      <c r="L484" s="2">
        <f>IF($A484, 1, 0)</f>
        <v/>
      </c>
      <c r="M484">
        <f>IF(AND('Raw Data'!D479&gt;'Raw Data'!E479, ABS('Raw Data'!D479-'Raw Data'!E479)&gt;13), 'Raw Data'!L479, 0)</f>
        <v/>
      </c>
      <c r="N484" s="2">
        <f>IF($A484, 1, 0)</f>
        <v/>
      </c>
      <c r="O484">
        <f>IF(AND('Raw Data'!E479&gt;'Raw Data'!D479, ABS('Raw Data'!E479-'Raw Data'!D479)&lt;14), 'Raw Data'!M479, 0)</f>
        <v/>
      </c>
      <c r="P484" s="2">
        <f>IF($A484, 1, 0)</f>
        <v/>
      </c>
      <c r="Q484">
        <f>IF(AND('Raw Data'!E479&gt;'Raw Data'!D479, ABS('Raw Data'!E479-'Raw Data'!D479)&gt;13), 'Raw Data'!N479, 0)</f>
        <v/>
      </c>
      <c r="R484" s="2">
        <f>IF($A484, 1, 0)</f>
        <v/>
      </c>
      <c r="S484">
        <f>IF(AND('Raw Data'!D479&gt;'Raw Data'!E479, ABS('Raw Data'!E479-'Raw Data'!D479)&gt;7), 'Raw Data'!V479, 0)</f>
        <v/>
      </c>
      <c r="T484" s="2">
        <f>IF($A484, 1, 0)</f>
        <v/>
      </c>
      <c r="U484">
        <f>IF(ABS('Raw Data'!D479-'Raw Data'!E479)&lt;8, 'Raw Data'!W479, 0)</f>
        <v/>
      </c>
      <c r="V484" s="2">
        <f>IF($A484, 1, 0)</f>
        <v/>
      </c>
      <c r="W484">
        <f>IF(AND('Raw Data'!E479&gt;'Raw Data'!D479, ABS('Raw Data'!E479-'Raw Data'!D479)&gt;7), 'Raw Data'!X479, 0)</f>
        <v/>
      </c>
      <c r="X484" s="2">
        <f>IF($A484, 1, 0)</f>
        <v/>
      </c>
      <c r="Y484">
        <f>IF(AND('Raw Data'!D479&gt;'Raw Data'!E479, ABS('Raw Data'!E479-'Raw Data'!D479)&gt;3), 'Raw Data'!Y479, 0)</f>
        <v/>
      </c>
      <c r="Z484" s="2">
        <f>IF($A484, 1, 0)</f>
        <v/>
      </c>
      <c r="AA484">
        <f>IF(ABS('Raw Data'!D479-'Raw Data'!E479)&lt;4, 'Raw Data'!Z479, 0)</f>
        <v/>
      </c>
      <c r="AB484" s="2">
        <f>IF($A484, 1, 0)</f>
        <v/>
      </c>
      <c r="AC484">
        <f>IF(AND('Raw Data'!E479&gt;'Raw Data'!D479, ABS('Raw Data'!E479-'Raw Data'!D479)&gt;7), 'Raw Data'!AA479, 0)</f>
        <v/>
      </c>
      <c r="AD484" s="2">
        <f>IF($A484, 1, 0)</f>
        <v/>
      </c>
      <c r="AE484">
        <f>IF(AND('Raw Data'!D479&gt;9, 'Raw Data'!E479&gt;9), 'Raw Data'!AL479, 0)</f>
        <v/>
      </c>
      <c r="AF484" s="2">
        <f>IF($A484, 1, 0)</f>
        <v/>
      </c>
      <c r="AG484">
        <f>IF(AE484=0, 'Raw Data'!AM479, 0)</f>
        <v/>
      </c>
      <c r="AH484" s="2">
        <f>IF($A484, 1, 0)</f>
        <v/>
      </c>
      <c r="AI484">
        <f>IF(AND('Raw Data'!$D479&gt;14, 'Raw Data'!$E479&gt;14), 'Raw Data'!AN479, 0)</f>
        <v/>
      </c>
      <c r="AJ484" s="2">
        <f>IF($A484, 1, 0)</f>
        <v/>
      </c>
      <c r="AK484">
        <f>IF(AI484=0, 'Raw Data'!AO479, 0)</f>
        <v/>
      </c>
      <c r="AL484" s="2">
        <f>IF($A484, 1, 0)</f>
        <v/>
      </c>
      <c r="AM484">
        <f>IF(AND('Raw Data'!$D479&gt;19, 'Raw Data'!$E479&gt;19), 'Raw Data'!AP479, 0)</f>
        <v/>
      </c>
      <c r="AN484" s="2">
        <f>IF($A484, 1, 0)</f>
        <v/>
      </c>
      <c r="AO484">
        <f>IF(AM484=0, 'Raw Data'!AQ479, 0)</f>
        <v/>
      </c>
      <c r="AP484" s="2">
        <f>IF($A484, 1, 0)</f>
        <v/>
      </c>
      <c r="AQ484">
        <f>IF(AND('Raw Data'!$D479&gt;24, 'Raw Data'!$E479&gt;24), 'Raw Data'!AR479, 0)</f>
        <v/>
      </c>
      <c r="AR484" s="2">
        <f>IF($A484, 1, 0)</f>
        <v/>
      </c>
      <c r="AS484">
        <f>IF(AQ484=0, 'Raw Data'!AS479, 0)</f>
        <v/>
      </c>
      <c r="AT484" s="2">
        <f>IF($A484, 1, 0)</f>
        <v/>
      </c>
      <c r="AU484">
        <f>IF(AND('Raw Data'!$D479&gt;29, 'Raw Data'!$E479&gt;29), 'Raw Data'!AT479, 0)</f>
        <v/>
      </c>
      <c r="AV484" s="2">
        <f>IF($A484, 1, 0)</f>
        <v/>
      </c>
      <c r="AW484">
        <f>IF(AU484=0, 'Raw Data'!AU479, 0)</f>
        <v/>
      </c>
      <c r="AX484" s="2">
        <f>IF($A484, 1, 0)</f>
        <v/>
      </c>
      <c r="AY484">
        <f>IF(ISNUMBER('Raw Data'!D479), IF(_xlfn.XLOOKUP(SMALL('Raw Data'!K479:N479, 1), K484:Q484, K484:Q484, 0)&gt;0, SMALL('Raw Data'!K479:N479, 1), 0), 0)</f>
        <v/>
      </c>
      <c r="AZ484" s="2">
        <f>IF($A484, 1, 0)</f>
        <v/>
      </c>
      <c r="BA484">
        <f>IF(ISNUMBER('Raw Data'!D479), IF(_xlfn.XLOOKUP(SMALL('Raw Data'!K479:N479, 2), K484:Q484, K484:Q484, 0)&gt;0, SMALL('Raw Data'!K479:N479, 2), 0), 0)</f>
        <v/>
      </c>
      <c r="BB484" s="2">
        <f>IF($A484, 1, 0)</f>
        <v/>
      </c>
      <c r="BC484">
        <f>IF(ISNUMBER('Raw Data'!D479), IF(_xlfn.XLOOKUP(SMALL('Raw Data'!K479:N479, 3), K484:Q484, K484:Q484, 0)&gt;0, SMALL('Raw Data'!K479:N479, 3), 0), 0)</f>
        <v/>
      </c>
      <c r="BD484" s="2">
        <f>IF($A484, 1, 0)</f>
        <v/>
      </c>
      <c r="BE484">
        <f>IF(ISNUMBER('Raw Data'!D479), IF(_xlfn.XLOOKUP(SMALL('Raw Data'!K479:N479, 4), K484:Q484, K484:Q484, 0)&gt;0, SMALL('Raw Data'!K479:N479, 4), 0), 0)</f>
        <v/>
      </c>
      <c r="BF484" s="2">
        <f>IF($A484, 1, 0)</f>
        <v/>
      </c>
      <c r="BG484">
        <f>IF(AND('Raw Data'!I479&lt;'Raw Data'!J479, 'Raw Data'!D479&gt;'Raw Data'!E479), 'Raw Data'!I479, IF(AND('Raw Data'!J479&lt;'Raw Data'!I479, 'Raw Data'!E479&gt;'Raw Data'!D479), 'Raw Data'!J479, 0))</f>
        <v/>
      </c>
      <c r="BH484">
        <f>IF(OR(AND('Raw Data'!I479&lt;'Raw Data'!J479, 'Raw Data'!I479&gt;BH$1), AND('Raw Data'!J479&lt;'Raw Data'!I479, 'Raw Data'!J479&gt;BH$1)), 1, 0)</f>
        <v/>
      </c>
      <c r="BI484">
        <f>IF(AND(BH484, ABS('Raw Data'!D479-'Raw Data'!E479)&lt;4), 'Raw Data'!Z479, 0)</f>
        <v/>
      </c>
      <c r="BJ484">
        <f>IF('Raw Data'!F479&gt;Analysis!BJ$1, 1, 0)</f>
        <v/>
      </c>
      <c r="BK484">
        <f>IF(BJ484, AQ484, 0)</f>
        <v/>
      </c>
      <c r="BL484">
        <f>IF(AND('Raw Data'!F479&lt;Analysis!BL$1, ISBLANK('Raw Data'!F479)=FALSE), 1, 0)</f>
        <v/>
      </c>
      <c r="BM484">
        <f>IF(BL484, AS484, 0)</f>
        <v/>
      </c>
      <c r="BN484">
        <f>IF(AND('Raw Data'!F479&lt;Analysis!BN$1, ISBLANK('Raw Data'!F479)=FALSE), 1, 0)</f>
        <v/>
      </c>
      <c r="BO484">
        <f>IF(BN484, AI484, 0)</f>
        <v/>
      </c>
    </row>
    <row r="485">
      <c r="A485" s="2">
        <f>'Raw Data'!A480</f>
        <v/>
      </c>
      <c r="B485" s="2">
        <f>IF(A485, 1, 0)</f>
        <v/>
      </c>
      <c r="C485">
        <f>IF('Raw Data'!D480&lt;'Raw Data'!E480, 'Raw Data'!J480, 0)</f>
        <v/>
      </c>
      <c r="D485" s="2">
        <f>IF(A485, 1, 0)</f>
        <v/>
      </c>
      <c r="E485">
        <f>IF('Raw Data'!D480&gt;'Raw Data'!E480, 'Raw Data'!I480, 0)</f>
        <v/>
      </c>
      <c r="F485" s="2">
        <f>IF('Raw Data'!F480&gt;0, 1, 0)</f>
        <v/>
      </c>
      <c r="G485">
        <f>IF(SUM('Raw Data'!D480:E480)&lt;'Raw Data'!F480, 'Raw Data'!H480, 0)</f>
        <v/>
      </c>
      <c r="H485">
        <f>IF('Raw Data'!F480&gt;0, 1, 0)</f>
        <v/>
      </c>
      <c r="I485">
        <f>IF(SUM('Raw Data'!D480:E480)&gt;'Raw Data'!F480, 'Raw Data'!G480, 0)</f>
        <v/>
      </c>
      <c r="J485" s="2">
        <f>IF($A485, 1, 0)</f>
        <v/>
      </c>
      <c r="K485">
        <f>IF(AND('Raw Data'!D480&gt;'Raw Data'!E480, ABS('Raw Data'!D480-'Raw Data'!E480)&lt;14), 'Raw Data'!K480, 0)</f>
        <v/>
      </c>
      <c r="L485" s="2">
        <f>IF($A485, 1, 0)</f>
        <v/>
      </c>
      <c r="M485">
        <f>IF(AND('Raw Data'!D480&gt;'Raw Data'!E480, ABS('Raw Data'!D480-'Raw Data'!E480)&gt;13), 'Raw Data'!L480, 0)</f>
        <v/>
      </c>
      <c r="N485" s="2">
        <f>IF($A485, 1, 0)</f>
        <v/>
      </c>
      <c r="O485">
        <f>IF(AND('Raw Data'!E480&gt;'Raw Data'!D480, ABS('Raw Data'!E480-'Raw Data'!D480)&lt;14), 'Raw Data'!M480, 0)</f>
        <v/>
      </c>
      <c r="P485" s="2">
        <f>IF($A485, 1, 0)</f>
        <v/>
      </c>
      <c r="Q485">
        <f>IF(AND('Raw Data'!E480&gt;'Raw Data'!D480, ABS('Raw Data'!E480-'Raw Data'!D480)&gt;13), 'Raw Data'!N480, 0)</f>
        <v/>
      </c>
      <c r="R485" s="2">
        <f>IF($A485, 1, 0)</f>
        <v/>
      </c>
      <c r="S485">
        <f>IF(AND('Raw Data'!D480&gt;'Raw Data'!E480, ABS('Raw Data'!E480-'Raw Data'!D480)&gt;7), 'Raw Data'!V480, 0)</f>
        <v/>
      </c>
      <c r="T485" s="2">
        <f>IF($A485, 1, 0)</f>
        <v/>
      </c>
      <c r="U485">
        <f>IF(ABS('Raw Data'!D480-'Raw Data'!E480)&lt;8, 'Raw Data'!W480, 0)</f>
        <v/>
      </c>
      <c r="V485" s="2">
        <f>IF($A485, 1, 0)</f>
        <v/>
      </c>
      <c r="W485">
        <f>IF(AND('Raw Data'!E480&gt;'Raw Data'!D480, ABS('Raw Data'!E480-'Raw Data'!D480)&gt;7), 'Raw Data'!X480, 0)</f>
        <v/>
      </c>
      <c r="X485" s="2">
        <f>IF($A485, 1, 0)</f>
        <v/>
      </c>
      <c r="Y485">
        <f>IF(AND('Raw Data'!D480&gt;'Raw Data'!E480, ABS('Raw Data'!E480-'Raw Data'!D480)&gt;3), 'Raw Data'!Y480, 0)</f>
        <v/>
      </c>
      <c r="Z485" s="2">
        <f>IF($A485, 1, 0)</f>
        <v/>
      </c>
      <c r="AA485">
        <f>IF(ABS('Raw Data'!D480-'Raw Data'!E480)&lt;4, 'Raw Data'!Z480, 0)</f>
        <v/>
      </c>
      <c r="AB485" s="2">
        <f>IF($A485, 1, 0)</f>
        <v/>
      </c>
      <c r="AC485">
        <f>IF(AND('Raw Data'!E480&gt;'Raw Data'!D480, ABS('Raw Data'!E480-'Raw Data'!D480)&gt;7), 'Raw Data'!AA480, 0)</f>
        <v/>
      </c>
      <c r="AD485" s="2">
        <f>IF($A485, 1, 0)</f>
        <v/>
      </c>
      <c r="AE485">
        <f>IF(AND('Raw Data'!D480&gt;9, 'Raw Data'!E480&gt;9), 'Raw Data'!AL480, 0)</f>
        <v/>
      </c>
      <c r="AF485" s="2">
        <f>IF($A485, 1, 0)</f>
        <v/>
      </c>
      <c r="AG485">
        <f>IF(AE485=0, 'Raw Data'!AM480, 0)</f>
        <v/>
      </c>
      <c r="AH485" s="2">
        <f>IF($A485, 1, 0)</f>
        <v/>
      </c>
      <c r="AI485">
        <f>IF(AND('Raw Data'!$D480&gt;14, 'Raw Data'!$E480&gt;14), 'Raw Data'!AN480, 0)</f>
        <v/>
      </c>
      <c r="AJ485" s="2">
        <f>IF($A485, 1, 0)</f>
        <v/>
      </c>
      <c r="AK485">
        <f>IF(AI485=0, 'Raw Data'!AO480, 0)</f>
        <v/>
      </c>
      <c r="AL485" s="2">
        <f>IF($A485, 1, 0)</f>
        <v/>
      </c>
      <c r="AM485">
        <f>IF(AND('Raw Data'!$D480&gt;19, 'Raw Data'!$E480&gt;19), 'Raw Data'!AP480, 0)</f>
        <v/>
      </c>
      <c r="AN485" s="2">
        <f>IF($A485, 1, 0)</f>
        <v/>
      </c>
      <c r="AO485">
        <f>IF(AM485=0, 'Raw Data'!AQ480, 0)</f>
        <v/>
      </c>
      <c r="AP485" s="2">
        <f>IF($A485, 1, 0)</f>
        <v/>
      </c>
      <c r="AQ485">
        <f>IF(AND('Raw Data'!$D480&gt;24, 'Raw Data'!$E480&gt;24), 'Raw Data'!AR480, 0)</f>
        <v/>
      </c>
      <c r="AR485" s="2">
        <f>IF($A485, 1, 0)</f>
        <v/>
      </c>
      <c r="AS485">
        <f>IF(AQ485=0, 'Raw Data'!AS480, 0)</f>
        <v/>
      </c>
      <c r="AT485" s="2">
        <f>IF($A485, 1, 0)</f>
        <v/>
      </c>
      <c r="AU485">
        <f>IF(AND('Raw Data'!$D480&gt;29, 'Raw Data'!$E480&gt;29), 'Raw Data'!AT480, 0)</f>
        <v/>
      </c>
      <c r="AV485" s="2">
        <f>IF($A485, 1, 0)</f>
        <v/>
      </c>
      <c r="AW485">
        <f>IF(AU485=0, 'Raw Data'!AU480, 0)</f>
        <v/>
      </c>
      <c r="AX485" s="2">
        <f>IF($A485, 1, 0)</f>
        <v/>
      </c>
      <c r="AY485">
        <f>IF(ISNUMBER('Raw Data'!D480), IF(_xlfn.XLOOKUP(SMALL('Raw Data'!K480:N480, 1), K485:Q485, K485:Q485, 0)&gt;0, SMALL('Raw Data'!K480:N480, 1), 0), 0)</f>
        <v/>
      </c>
      <c r="AZ485" s="2">
        <f>IF($A485, 1, 0)</f>
        <v/>
      </c>
      <c r="BA485">
        <f>IF(ISNUMBER('Raw Data'!D480), IF(_xlfn.XLOOKUP(SMALL('Raw Data'!K480:N480, 2), K485:Q485, K485:Q485, 0)&gt;0, SMALL('Raw Data'!K480:N480, 2), 0), 0)</f>
        <v/>
      </c>
      <c r="BB485" s="2">
        <f>IF($A485, 1, 0)</f>
        <v/>
      </c>
      <c r="BC485">
        <f>IF(ISNUMBER('Raw Data'!D480), IF(_xlfn.XLOOKUP(SMALL('Raw Data'!K480:N480, 3), K485:Q485, K485:Q485, 0)&gt;0, SMALL('Raw Data'!K480:N480, 3), 0), 0)</f>
        <v/>
      </c>
      <c r="BD485" s="2">
        <f>IF($A485, 1, 0)</f>
        <v/>
      </c>
      <c r="BE485">
        <f>IF(ISNUMBER('Raw Data'!D480), IF(_xlfn.XLOOKUP(SMALL('Raw Data'!K480:N480, 4), K485:Q485, K485:Q485, 0)&gt;0, SMALL('Raw Data'!K480:N480, 4), 0), 0)</f>
        <v/>
      </c>
      <c r="BF485" s="2">
        <f>IF($A485, 1, 0)</f>
        <v/>
      </c>
      <c r="BG485">
        <f>IF(AND('Raw Data'!I480&lt;'Raw Data'!J480, 'Raw Data'!D480&gt;'Raw Data'!E480), 'Raw Data'!I480, IF(AND('Raw Data'!J480&lt;'Raw Data'!I480, 'Raw Data'!E480&gt;'Raw Data'!D480), 'Raw Data'!J480, 0))</f>
        <v/>
      </c>
      <c r="BH485">
        <f>IF(OR(AND('Raw Data'!I480&lt;'Raw Data'!J480, 'Raw Data'!I480&gt;BH$1), AND('Raw Data'!J480&lt;'Raw Data'!I480, 'Raw Data'!J480&gt;BH$1)), 1, 0)</f>
        <v/>
      </c>
      <c r="BI485">
        <f>IF(AND(BH485, ABS('Raw Data'!D480-'Raw Data'!E480)&lt;4), 'Raw Data'!Z480, 0)</f>
        <v/>
      </c>
      <c r="BJ485">
        <f>IF('Raw Data'!F480&gt;Analysis!BJ$1, 1, 0)</f>
        <v/>
      </c>
      <c r="BK485">
        <f>IF(BJ485, AQ485, 0)</f>
        <v/>
      </c>
      <c r="BL485">
        <f>IF(AND('Raw Data'!F480&lt;Analysis!BL$1, ISBLANK('Raw Data'!F480)=FALSE), 1, 0)</f>
        <v/>
      </c>
      <c r="BM485">
        <f>IF(BL485, AS485, 0)</f>
        <v/>
      </c>
      <c r="BN485">
        <f>IF(AND('Raw Data'!F480&lt;Analysis!BN$1, ISBLANK('Raw Data'!F480)=FALSE), 1, 0)</f>
        <v/>
      </c>
      <c r="BO485">
        <f>IF(BN485, AI485, 0)</f>
        <v/>
      </c>
    </row>
    <row r="486">
      <c r="A486" s="2">
        <f>'Raw Data'!A481</f>
        <v/>
      </c>
      <c r="B486" s="2">
        <f>IF(A486, 1, 0)</f>
        <v/>
      </c>
      <c r="C486">
        <f>IF('Raw Data'!D481&lt;'Raw Data'!E481, 'Raw Data'!J481, 0)</f>
        <v/>
      </c>
      <c r="D486" s="2">
        <f>IF(A486, 1, 0)</f>
        <v/>
      </c>
      <c r="E486">
        <f>IF('Raw Data'!D481&gt;'Raw Data'!E481, 'Raw Data'!I481, 0)</f>
        <v/>
      </c>
      <c r="F486" s="2">
        <f>IF('Raw Data'!F481&gt;0, 1, 0)</f>
        <v/>
      </c>
      <c r="G486">
        <f>IF(SUM('Raw Data'!D481:E481)&lt;'Raw Data'!F481, 'Raw Data'!H481, 0)</f>
        <v/>
      </c>
      <c r="H486">
        <f>IF('Raw Data'!F481&gt;0, 1, 0)</f>
        <v/>
      </c>
      <c r="I486">
        <f>IF(SUM('Raw Data'!D481:E481)&gt;'Raw Data'!F481, 'Raw Data'!G481, 0)</f>
        <v/>
      </c>
      <c r="J486" s="2">
        <f>IF($A486, 1, 0)</f>
        <v/>
      </c>
      <c r="K486">
        <f>IF(AND('Raw Data'!D481&gt;'Raw Data'!E481, ABS('Raw Data'!D481-'Raw Data'!E481)&lt;14), 'Raw Data'!K481, 0)</f>
        <v/>
      </c>
      <c r="L486" s="2">
        <f>IF($A486, 1, 0)</f>
        <v/>
      </c>
      <c r="M486">
        <f>IF(AND('Raw Data'!D481&gt;'Raw Data'!E481, ABS('Raw Data'!D481-'Raw Data'!E481)&gt;13), 'Raw Data'!L481, 0)</f>
        <v/>
      </c>
      <c r="N486" s="2">
        <f>IF($A486, 1, 0)</f>
        <v/>
      </c>
      <c r="O486">
        <f>IF(AND('Raw Data'!E481&gt;'Raw Data'!D481, ABS('Raw Data'!E481-'Raw Data'!D481)&lt;14), 'Raw Data'!M481, 0)</f>
        <v/>
      </c>
      <c r="P486" s="2">
        <f>IF($A486, 1, 0)</f>
        <v/>
      </c>
      <c r="Q486">
        <f>IF(AND('Raw Data'!E481&gt;'Raw Data'!D481, ABS('Raw Data'!E481-'Raw Data'!D481)&gt;13), 'Raw Data'!N481, 0)</f>
        <v/>
      </c>
      <c r="R486" s="2">
        <f>IF($A486, 1, 0)</f>
        <v/>
      </c>
      <c r="S486">
        <f>IF(AND('Raw Data'!D481&gt;'Raw Data'!E481, ABS('Raw Data'!E481-'Raw Data'!D481)&gt;7), 'Raw Data'!V481, 0)</f>
        <v/>
      </c>
      <c r="T486" s="2">
        <f>IF($A486, 1, 0)</f>
        <v/>
      </c>
      <c r="U486">
        <f>IF(ABS('Raw Data'!D481-'Raw Data'!E481)&lt;8, 'Raw Data'!W481, 0)</f>
        <v/>
      </c>
      <c r="V486" s="2">
        <f>IF($A486, 1, 0)</f>
        <v/>
      </c>
      <c r="W486">
        <f>IF(AND('Raw Data'!E481&gt;'Raw Data'!D481, ABS('Raw Data'!E481-'Raw Data'!D481)&gt;7), 'Raw Data'!X481, 0)</f>
        <v/>
      </c>
      <c r="X486" s="2">
        <f>IF($A486, 1, 0)</f>
        <v/>
      </c>
      <c r="Y486">
        <f>IF(AND('Raw Data'!D481&gt;'Raw Data'!E481, ABS('Raw Data'!E481-'Raw Data'!D481)&gt;3), 'Raw Data'!Y481, 0)</f>
        <v/>
      </c>
      <c r="Z486" s="2">
        <f>IF($A486, 1, 0)</f>
        <v/>
      </c>
      <c r="AA486">
        <f>IF(ABS('Raw Data'!D481-'Raw Data'!E481)&lt;4, 'Raw Data'!Z481, 0)</f>
        <v/>
      </c>
      <c r="AB486" s="2">
        <f>IF($A486, 1, 0)</f>
        <v/>
      </c>
      <c r="AC486">
        <f>IF(AND('Raw Data'!E481&gt;'Raw Data'!D481, ABS('Raw Data'!E481-'Raw Data'!D481)&gt;7), 'Raw Data'!AA481, 0)</f>
        <v/>
      </c>
      <c r="AD486" s="2">
        <f>IF($A486, 1, 0)</f>
        <v/>
      </c>
      <c r="AE486">
        <f>IF(AND('Raw Data'!D481&gt;9, 'Raw Data'!E481&gt;9), 'Raw Data'!AL481, 0)</f>
        <v/>
      </c>
      <c r="AF486" s="2">
        <f>IF($A486, 1, 0)</f>
        <v/>
      </c>
      <c r="AG486">
        <f>IF(AE486=0, 'Raw Data'!AM481, 0)</f>
        <v/>
      </c>
      <c r="AH486" s="2">
        <f>IF($A486, 1, 0)</f>
        <v/>
      </c>
      <c r="AI486">
        <f>IF(AND('Raw Data'!$D481&gt;14, 'Raw Data'!$E481&gt;14), 'Raw Data'!AN481, 0)</f>
        <v/>
      </c>
      <c r="AJ486" s="2">
        <f>IF($A486, 1, 0)</f>
        <v/>
      </c>
      <c r="AK486">
        <f>IF(AI486=0, 'Raw Data'!AO481, 0)</f>
        <v/>
      </c>
      <c r="AL486" s="2">
        <f>IF($A486, 1, 0)</f>
        <v/>
      </c>
      <c r="AM486">
        <f>IF(AND('Raw Data'!$D481&gt;19, 'Raw Data'!$E481&gt;19), 'Raw Data'!AP481, 0)</f>
        <v/>
      </c>
      <c r="AN486" s="2">
        <f>IF($A486, 1, 0)</f>
        <v/>
      </c>
      <c r="AO486">
        <f>IF(AM486=0, 'Raw Data'!AQ481, 0)</f>
        <v/>
      </c>
      <c r="AP486" s="2">
        <f>IF($A486, 1, 0)</f>
        <v/>
      </c>
      <c r="AQ486">
        <f>IF(AND('Raw Data'!$D481&gt;24, 'Raw Data'!$E481&gt;24), 'Raw Data'!AR481, 0)</f>
        <v/>
      </c>
      <c r="AR486" s="2">
        <f>IF($A486, 1, 0)</f>
        <v/>
      </c>
      <c r="AS486">
        <f>IF(AQ486=0, 'Raw Data'!AS481, 0)</f>
        <v/>
      </c>
      <c r="AT486" s="2">
        <f>IF($A486, 1, 0)</f>
        <v/>
      </c>
      <c r="AU486">
        <f>IF(AND('Raw Data'!$D481&gt;29, 'Raw Data'!$E481&gt;29), 'Raw Data'!AT481, 0)</f>
        <v/>
      </c>
      <c r="AV486" s="2">
        <f>IF($A486, 1, 0)</f>
        <v/>
      </c>
      <c r="AW486">
        <f>IF(AU486=0, 'Raw Data'!AU481, 0)</f>
        <v/>
      </c>
      <c r="AX486" s="2">
        <f>IF($A486, 1, 0)</f>
        <v/>
      </c>
      <c r="AY486">
        <f>IF(ISNUMBER('Raw Data'!D481), IF(_xlfn.XLOOKUP(SMALL('Raw Data'!K481:N481, 1), K486:Q486, K486:Q486, 0)&gt;0, SMALL('Raw Data'!K481:N481, 1), 0), 0)</f>
        <v/>
      </c>
      <c r="AZ486" s="2">
        <f>IF($A486, 1, 0)</f>
        <v/>
      </c>
      <c r="BA486">
        <f>IF(ISNUMBER('Raw Data'!D481), IF(_xlfn.XLOOKUP(SMALL('Raw Data'!K481:N481, 2), K486:Q486, K486:Q486, 0)&gt;0, SMALL('Raw Data'!K481:N481, 2), 0), 0)</f>
        <v/>
      </c>
      <c r="BB486" s="2">
        <f>IF($A486, 1, 0)</f>
        <v/>
      </c>
      <c r="BC486">
        <f>IF(ISNUMBER('Raw Data'!D481), IF(_xlfn.XLOOKUP(SMALL('Raw Data'!K481:N481, 3), K486:Q486, K486:Q486, 0)&gt;0, SMALL('Raw Data'!K481:N481, 3), 0), 0)</f>
        <v/>
      </c>
      <c r="BD486" s="2">
        <f>IF($A486, 1, 0)</f>
        <v/>
      </c>
      <c r="BE486">
        <f>IF(ISNUMBER('Raw Data'!D481), IF(_xlfn.XLOOKUP(SMALL('Raw Data'!K481:N481, 4), K486:Q486, K486:Q486, 0)&gt;0, SMALL('Raw Data'!K481:N481, 4), 0), 0)</f>
        <v/>
      </c>
      <c r="BF486" s="2">
        <f>IF($A486, 1, 0)</f>
        <v/>
      </c>
      <c r="BG486">
        <f>IF(AND('Raw Data'!I481&lt;'Raw Data'!J481, 'Raw Data'!D481&gt;'Raw Data'!E481), 'Raw Data'!I481, IF(AND('Raw Data'!J481&lt;'Raw Data'!I481, 'Raw Data'!E481&gt;'Raw Data'!D481), 'Raw Data'!J481, 0))</f>
        <v/>
      </c>
      <c r="BH486">
        <f>IF(OR(AND('Raw Data'!I481&lt;'Raw Data'!J481, 'Raw Data'!I481&gt;BH$1), AND('Raw Data'!J481&lt;'Raw Data'!I481, 'Raw Data'!J481&gt;BH$1)), 1, 0)</f>
        <v/>
      </c>
      <c r="BI486">
        <f>IF(AND(BH486, ABS('Raw Data'!D481-'Raw Data'!E481)&lt;4), 'Raw Data'!Z481, 0)</f>
        <v/>
      </c>
      <c r="BJ486">
        <f>IF('Raw Data'!F481&gt;Analysis!BJ$1, 1, 0)</f>
        <v/>
      </c>
      <c r="BK486">
        <f>IF(BJ486, AQ486, 0)</f>
        <v/>
      </c>
      <c r="BL486">
        <f>IF(AND('Raw Data'!F481&lt;Analysis!BL$1, ISBLANK('Raw Data'!F481)=FALSE), 1, 0)</f>
        <v/>
      </c>
      <c r="BM486">
        <f>IF(BL486, AS486, 0)</f>
        <v/>
      </c>
      <c r="BN486">
        <f>IF(AND('Raw Data'!F481&lt;Analysis!BN$1, ISBLANK('Raw Data'!F481)=FALSE), 1, 0)</f>
        <v/>
      </c>
      <c r="BO486">
        <f>IF(BN486, AI486, 0)</f>
        <v/>
      </c>
    </row>
    <row r="487">
      <c r="A487" s="2">
        <f>'Raw Data'!A482</f>
        <v/>
      </c>
      <c r="B487" s="2">
        <f>IF(A487, 1, 0)</f>
        <v/>
      </c>
      <c r="C487">
        <f>IF('Raw Data'!D482&lt;'Raw Data'!E482, 'Raw Data'!J482, 0)</f>
        <v/>
      </c>
      <c r="D487" s="2">
        <f>IF(A487, 1, 0)</f>
        <v/>
      </c>
      <c r="E487">
        <f>IF('Raw Data'!D482&gt;'Raw Data'!E482, 'Raw Data'!I482, 0)</f>
        <v/>
      </c>
      <c r="F487" s="2">
        <f>IF('Raw Data'!F482&gt;0, 1, 0)</f>
        <v/>
      </c>
      <c r="G487">
        <f>IF(SUM('Raw Data'!D482:E482)&lt;'Raw Data'!F482, 'Raw Data'!H482, 0)</f>
        <v/>
      </c>
      <c r="H487">
        <f>IF('Raw Data'!F482&gt;0, 1, 0)</f>
        <v/>
      </c>
      <c r="I487">
        <f>IF(SUM('Raw Data'!D482:E482)&gt;'Raw Data'!F482, 'Raw Data'!G482, 0)</f>
        <v/>
      </c>
      <c r="J487" s="2">
        <f>IF($A487, 1, 0)</f>
        <v/>
      </c>
      <c r="K487">
        <f>IF(AND('Raw Data'!D482&gt;'Raw Data'!E482, ABS('Raw Data'!D482-'Raw Data'!E482)&lt;14), 'Raw Data'!K482, 0)</f>
        <v/>
      </c>
      <c r="L487" s="2">
        <f>IF($A487, 1, 0)</f>
        <v/>
      </c>
      <c r="M487">
        <f>IF(AND('Raw Data'!D482&gt;'Raw Data'!E482, ABS('Raw Data'!D482-'Raw Data'!E482)&gt;13), 'Raw Data'!L482, 0)</f>
        <v/>
      </c>
      <c r="N487" s="2">
        <f>IF($A487, 1, 0)</f>
        <v/>
      </c>
      <c r="O487">
        <f>IF(AND('Raw Data'!E482&gt;'Raw Data'!D482, ABS('Raw Data'!E482-'Raw Data'!D482)&lt;14), 'Raw Data'!M482, 0)</f>
        <v/>
      </c>
      <c r="P487" s="2">
        <f>IF($A487, 1, 0)</f>
        <v/>
      </c>
      <c r="Q487">
        <f>IF(AND('Raw Data'!E482&gt;'Raw Data'!D482, ABS('Raw Data'!E482-'Raw Data'!D482)&gt;13), 'Raw Data'!N482, 0)</f>
        <v/>
      </c>
      <c r="R487" s="2">
        <f>IF($A487, 1, 0)</f>
        <v/>
      </c>
      <c r="S487">
        <f>IF(AND('Raw Data'!D482&gt;'Raw Data'!E482, ABS('Raw Data'!E482-'Raw Data'!D482)&gt;7), 'Raw Data'!V482, 0)</f>
        <v/>
      </c>
      <c r="T487" s="2">
        <f>IF($A487, 1, 0)</f>
        <v/>
      </c>
      <c r="U487">
        <f>IF(ABS('Raw Data'!D482-'Raw Data'!E482)&lt;8, 'Raw Data'!W482, 0)</f>
        <v/>
      </c>
      <c r="V487" s="2">
        <f>IF($A487, 1, 0)</f>
        <v/>
      </c>
      <c r="W487">
        <f>IF(AND('Raw Data'!E482&gt;'Raw Data'!D482, ABS('Raw Data'!E482-'Raw Data'!D482)&gt;7), 'Raw Data'!X482, 0)</f>
        <v/>
      </c>
      <c r="X487" s="2">
        <f>IF($A487, 1, 0)</f>
        <v/>
      </c>
      <c r="Y487">
        <f>IF(AND('Raw Data'!D482&gt;'Raw Data'!E482, ABS('Raw Data'!E482-'Raw Data'!D482)&gt;3), 'Raw Data'!Y482, 0)</f>
        <v/>
      </c>
      <c r="Z487" s="2">
        <f>IF($A487, 1, 0)</f>
        <v/>
      </c>
      <c r="AA487">
        <f>IF(ABS('Raw Data'!D482-'Raw Data'!E482)&lt;4, 'Raw Data'!Z482, 0)</f>
        <v/>
      </c>
      <c r="AB487" s="2">
        <f>IF($A487, 1, 0)</f>
        <v/>
      </c>
      <c r="AC487">
        <f>IF(AND('Raw Data'!E482&gt;'Raw Data'!D482, ABS('Raw Data'!E482-'Raw Data'!D482)&gt;7), 'Raw Data'!AA482, 0)</f>
        <v/>
      </c>
      <c r="AD487" s="2">
        <f>IF($A487, 1, 0)</f>
        <v/>
      </c>
      <c r="AE487">
        <f>IF(AND('Raw Data'!D482&gt;9, 'Raw Data'!E482&gt;9), 'Raw Data'!AL482, 0)</f>
        <v/>
      </c>
      <c r="AF487" s="2">
        <f>IF($A487, 1, 0)</f>
        <v/>
      </c>
      <c r="AG487">
        <f>IF(AE487=0, 'Raw Data'!AM482, 0)</f>
        <v/>
      </c>
      <c r="AH487" s="2">
        <f>IF($A487, 1, 0)</f>
        <v/>
      </c>
      <c r="AI487">
        <f>IF(AND('Raw Data'!$D482&gt;14, 'Raw Data'!$E482&gt;14), 'Raw Data'!AN482, 0)</f>
        <v/>
      </c>
      <c r="AJ487" s="2">
        <f>IF($A487, 1, 0)</f>
        <v/>
      </c>
      <c r="AK487">
        <f>IF(AI487=0, 'Raw Data'!AO482, 0)</f>
        <v/>
      </c>
      <c r="AL487" s="2">
        <f>IF($A487, 1, 0)</f>
        <v/>
      </c>
      <c r="AM487">
        <f>IF(AND('Raw Data'!$D482&gt;19, 'Raw Data'!$E482&gt;19), 'Raw Data'!AP482, 0)</f>
        <v/>
      </c>
      <c r="AN487" s="2">
        <f>IF($A487, 1, 0)</f>
        <v/>
      </c>
      <c r="AO487">
        <f>IF(AM487=0, 'Raw Data'!AQ482, 0)</f>
        <v/>
      </c>
      <c r="AP487" s="2">
        <f>IF($A487, 1, 0)</f>
        <v/>
      </c>
      <c r="AQ487">
        <f>IF(AND('Raw Data'!$D482&gt;24, 'Raw Data'!$E482&gt;24), 'Raw Data'!AR482, 0)</f>
        <v/>
      </c>
      <c r="AR487" s="2">
        <f>IF($A487, 1, 0)</f>
        <v/>
      </c>
      <c r="AS487">
        <f>IF(AQ487=0, 'Raw Data'!AS482, 0)</f>
        <v/>
      </c>
      <c r="AT487" s="2">
        <f>IF($A487, 1, 0)</f>
        <v/>
      </c>
      <c r="AU487">
        <f>IF(AND('Raw Data'!$D482&gt;29, 'Raw Data'!$E482&gt;29), 'Raw Data'!AT482, 0)</f>
        <v/>
      </c>
      <c r="AV487" s="2">
        <f>IF($A487, 1, 0)</f>
        <v/>
      </c>
      <c r="AW487">
        <f>IF(AU487=0, 'Raw Data'!AU482, 0)</f>
        <v/>
      </c>
      <c r="AX487" s="2">
        <f>IF($A487, 1, 0)</f>
        <v/>
      </c>
      <c r="AY487">
        <f>IF(ISNUMBER('Raw Data'!D482), IF(_xlfn.XLOOKUP(SMALL('Raw Data'!K482:N482, 1), K487:Q487, K487:Q487, 0)&gt;0, SMALL('Raw Data'!K482:N482, 1), 0), 0)</f>
        <v/>
      </c>
      <c r="AZ487" s="2">
        <f>IF($A487, 1, 0)</f>
        <v/>
      </c>
      <c r="BA487">
        <f>IF(ISNUMBER('Raw Data'!D482), IF(_xlfn.XLOOKUP(SMALL('Raw Data'!K482:N482, 2), K487:Q487, K487:Q487, 0)&gt;0, SMALL('Raw Data'!K482:N482, 2), 0), 0)</f>
        <v/>
      </c>
      <c r="BB487" s="2">
        <f>IF($A487, 1, 0)</f>
        <v/>
      </c>
      <c r="BC487">
        <f>IF(ISNUMBER('Raw Data'!D482), IF(_xlfn.XLOOKUP(SMALL('Raw Data'!K482:N482, 3), K487:Q487, K487:Q487, 0)&gt;0, SMALL('Raw Data'!K482:N482, 3), 0), 0)</f>
        <v/>
      </c>
      <c r="BD487" s="2">
        <f>IF($A487, 1, 0)</f>
        <v/>
      </c>
      <c r="BE487">
        <f>IF(ISNUMBER('Raw Data'!D482), IF(_xlfn.XLOOKUP(SMALL('Raw Data'!K482:N482, 4), K487:Q487, K487:Q487, 0)&gt;0, SMALL('Raw Data'!K482:N482, 4), 0), 0)</f>
        <v/>
      </c>
      <c r="BF487" s="2">
        <f>IF($A487, 1, 0)</f>
        <v/>
      </c>
      <c r="BG487">
        <f>IF(AND('Raw Data'!I482&lt;'Raw Data'!J482, 'Raw Data'!D482&gt;'Raw Data'!E482), 'Raw Data'!I482, IF(AND('Raw Data'!J482&lt;'Raw Data'!I482, 'Raw Data'!E482&gt;'Raw Data'!D482), 'Raw Data'!J482, 0))</f>
        <v/>
      </c>
      <c r="BH487">
        <f>IF(OR(AND('Raw Data'!I482&lt;'Raw Data'!J482, 'Raw Data'!I482&gt;BH$1), AND('Raw Data'!J482&lt;'Raw Data'!I482, 'Raw Data'!J482&gt;BH$1)), 1, 0)</f>
        <v/>
      </c>
      <c r="BI487">
        <f>IF(AND(BH487, ABS('Raw Data'!D482-'Raw Data'!E482)&lt;4), 'Raw Data'!Z482, 0)</f>
        <v/>
      </c>
      <c r="BJ487">
        <f>IF('Raw Data'!F482&gt;Analysis!BJ$1, 1, 0)</f>
        <v/>
      </c>
      <c r="BK487">
        <f>IF(BJ487, AQ487, 0)</f>
        <v/>
      </c>
      <c r="BL487">
        <f>IF(AND('Raw Data'!F482&lt;Analysis!BL$1, ISBLANK('Raw Data'!F482)=FALSE), 1, 0)</f>
        <v/>
      </c>
      <c r="BM487">
        <f>IF(BL487, AS487, 0)</f>
        <v/>
      </c>
      <c r="BN487">
        <f>IF(AND('Raw Data'!F482&lt;Analysis!BN$1, ISBLANK('Raw Data'!F482)=FALSE), 1, 0)</f>
        <v/>
      </c>
      <c r="BO487">
        <f>IF(BN487, AI487, 0)</f>
        <v/>
      </c>
    </row>
    <row r="488">
      <c r="A488" s="2">
        <f>'Raw Data'!A483</f>
        <v/>
      </c>
      <c r="B488" s="2">
        <f>IF(A488, 1, 0)</f>
        <v/>
      </c>
      <c r="C488">
        <f>IF('Raw Data'!D483&lt;'Raw Data'!E483, 'Raw Data'!J483, 0)</f>
        <v/>
      </c>
      <c r="D488" s="2">
        <f>IF(A488, 1, 0)</f>
        <v/>
      </c>
      <c r="E488">
        <f>IF('Raw Data'!D483&gt;'Raw Data'!E483, 'Raw Data'!I483, 0)</f>
        <v/>
      </c>
      <c r="F488" s="2">
        <f>IF('Raw Data'!F483&gt;0, 1, 0)</f>
        <v/>
      </c>
      <c r="G488">
        <f>IF(SUM('Raw Data'!D483:E483)&lt;'Raw Data'!F483, 'Raw Data'!H483, 0)</f>
        <v/>
      </c>
      <c r="H488">
        <f>IF('Raw Data'!F483&gt;0, 1, 0)</f>
        <v/>
      </c>
      <c r="I488">
        <f>IF(SUM('Raw Data'!D483:E483)&gt;'Raw Data'!F483, 'Raw Data'!G483, 0)</f>
        <v/>
      </c>
      <c r="J488" s="2">
        <f>IF($A488, 1, 0)</f>
        <v/>
      </c>
      <c r="K488">
        <f>IF(AND('Raw Data'!D483&gt;'Raw Data'!E483, ABS('Raw Data'!D483-'Raw Data'!E483)&lt;14), 'Raw Data'!K483, 0)</f>
        <v/>
      </c>
      <c r="L488" s="2">
        <f>IF($A488, 1, 0)</f>
        <v/>
      </c>
      <c r="M488">
        <f>IF(AND('Raw Data'!D483&gt;'Raw Data'!E483, ABS('Raw Data'!D483-'Raw Data'!E483)&gt;13), 'Raw Data'!L483, 0)</f>
        <v/>
      </c>
      <c r="N488" s="2">
        <f>IF($A488, 1, 0)</f>
        <v/>
      </c>
      <c r="O488">
        <f>IF(AND('Raw Data'!E483&gt;'Raw Data'!D483, ABS('Raw Data'!E483-'Raw Data'!D483)&lt;14), 'Raw Data'!M483, 0)</f>
        <v/>
      </c>
      <c r="P488" s="2">
        <f>IF($A488, 1, 0)</f>
        <v/>
      </c>
      <c r="Q488">
        <f>IF(AND('Raw Data'!E483&gt;'Raw Data'!D483, ABS('Raw Data'!E483-'Raw Data'!D483)&gt;13), 'Raw Data'!N483, 0)</f>
        <v/>
      </c>
      <c r="R488" s="2">
        <f>IF($A488, 1, 0)</f>
        <v/>
      </c>
      <c r="S488">
        <f>IF(AND('Raw Data'!D483&gt;'Raw Data'!E483, ABS('Raw Data'!E483-'Raw Data'!D483)&gt;7), 'Raw Data'!V483, 0)</f>
        <v/>
      </c>
      <c r="T488" s="2">
        <f>IF($A488, 1, 0)</f>
        <v/>
      </c>
      <c r="U488">
        <f>IF(ABS('Raw Data'!D483-'Raw Data'!E483)&lt;8, 'Raw Data'!W483, 0)</f>
        <v/>
      </c>
      <c r="V488" s="2">
        <f>IF($A488, 1, 0)</f>
        <v/>
      </c>
      <c r="W488">
        <f>IF(AND('Raw Data'!E483&gt;'Raw Data'!D483, ABS('Raw Data'!E483-'Raw Data'!D483)&gt;7), 'Raw Data'!X483, 0)</f>
        <v/>
      </c>
      <c r="X488" s="2">
        <f>IF($A488, 1, 0)</f>
        <v/>
      </c>
      <c r="Y488">
        <f>IF(AND('Raw Data'!D483&gt;'Raw Data'!E483, ABS('Raw Data'!E483-'Raw Data'!D483)&gt;3), 'Raw Data'!Y483, 0)</f>
        <v/>
      </c>
      <c r="Z488" s="2">
        <f>IF($A488, 1, 0)</f>
        <v/>
      </c>
      <c r="AA488">
        <f>IF(ABS('Raw Data'!D483-'Raw Data'!E483)&lt;4, 'Raw Data'!Z483, 0)</f>
        <v/>
      </c>
      <c r="AB488" s="2">
        <f>IF($A488, 1, 0)</f>
        <v/>
      </c>
      <c r="AC488">
        <f>IF(AND('Raw Data'!E483&gt;'Raw Data'!D483, ABS('Raw Data'!E483-'Raw Data'!D483)&gt;7), 'Raw Data'!AA483, 0)</f>
        <v/>
      </c>
      <c r="AD488" s="2">
        <f>IF($A488, 1, 0)</f>
        <v/>
      </c>
      <c r="AE488">
        <f>IF(AND('Raw Data'!D483&gt;9, 'Raw Data'!E483&gt;9), 'Raw Data'!AL483, 0)</f>
        <v/>
      </c>
      <c r="AF488" s="2">
        <f>IF($A488, 1, 0)</f>
        <v/>
      </c>
      <c r="AG488">
        <f>IF(AE488=0, 'Raw Data'!AM483, 0)</f>
        <v/>
      </c>
      <c r="AH488" s="2">
        <f>IF($A488, 1, 0)</f>
        <v/>
      </c>
      <c r="AI488">
        <f>IF(AND('Raw Data'!$D483&gt;14, 'Raw Data'!$E483&gt;14), 'Raw Data'!AN483, 0)</f>
        <v/>
      </c>
      <c r="AJ488" s="2">
        <f>IF($A488, 1, 0)</f>
        <v/>
      </c>
      <c r="AK488">
        <f>IF(AI488=0, 'Raw Data'!AO483, 0)</f>
        <v/>
      </c>
      <c r="AL488" s="2">
        <f>IF($A488, 1, 0)</f>
        <v/>
      </c>
      <c r="AM488">
        <f>IF(AND('Raw Data'!$D483&gt;19, 'Raw Data'!$E483&gt;19), 'Raw Data'!AP483, 0)</f>
        <v/>
      </c>
      <c r="AN488" s="2">
        <f>IF($A488, 1, 0)</f>
        <v/>
      </c>
      <c r="AO488">
        <f>IF(AM488=0, 'Raw Data'!AQ483, 0)</f>
        <v/>
      </c>
      <c r="AP488" s="2">
        <f>IF($A488, 1, 0)</f>
        <v/>
      </c>
      <c r="AQ488">
        <f>IF(AND('Raw Data'!$D483&gt;24, 'Raw Data'!$E483&gt;24), 'Raw Data'!AR483, 0)</f>
        <v/>
      </c>
      <c r="AR488" s="2">
        <f>IF($A488, 1, 0)</f>
        <v/>
      </c>
      <c r="AS488">
        <f>IF(AQ488=0, 'Raw Data'!AS483, 0)</f>
        <v/>
      </c>
      <c r="AT488" s="2">
        <f>IF($A488, 1, 0)</f>
        <v/>
      </c>
      <c r="AU488">
        <f>IF(AND('Raw Data'!$D483&gt;29, 'Raw Data'!$E483&gt;29), 'Raw Data'!AT483, 0)</f>
        <v/>
      </c>
      <c r="AV488" s="2">
        <f>IF($A488, 1, 0)</f>
        <v/>
      </c>
      <c r="AW488">
        <f>IF(AU488=0, 'Raw Data'!AU483, 0)</f>
        <v/>
      </c>
      <c r="AX488" s="2">
        <f>IF($A488, 1, 0)</f>
        <v/>
      </c>
      <c r="AY488">
        <f>IF(ISNUMBER('Raw Data'!D483), IF(_xlfn.XLOOKUP(SMALL('Raw Data'!K483:N483, 1), K488:Q488, K488:Q488, 0)&gt;0, SMALL('Raw Data'!K483:N483, 1), 0), 0)</f>
        <v/>
      </c>
      <c r="AZ488" s="2">
        <f>IF($A488, 1, 0)</f>
        <v/>
      </c>
      <c r="BA488">
        <f>IF(ISNUMBER('Raw Data'!D483), IF(_xlfn.XLOOKUP(SMALL('Raw Data'!K483:N483, 2), K488:Q488, K488:Q488, 0)&gt;0, SMALL('Raw Data'!K483:N483, 2), 0), 0)</f>
        <v/>
      </c>
      <c r="BB488" s="2">
        <f>IF($A488, 1, 0)</f>
        <v/>
      </c>
      <c r="BC488">
        <f>IF(ISNUMBER('Raw Data'!D483), IF(_xlfn.XLOOKUP(SMALL('Raw Data'!K483:N483, 3), K488:Q488, K488:Q488, 0)&gt;0, SMALL('Raw Data'!K483:N483, 3), 0), 0)</f>
        <v/>
      </c>
      <c r="BD488" s="2">
        <f>IF($A488, 1, 0)</f>
        <v/>
      </c>
      <c r="BE488">
        <f>IF(ISNUMBER('Raw Data'!D483), IF(_xlfn.XLOOKUP(SMALL('Raw Data'!K483:N483, 4), K488:Q488, K488:Q488, 0)&gt;0, SMALL('Raw Data'!K483:N483, 4), 0), 0)</f>
        <v/>
      </c>
      <c r="BF488" s="2">
        <f>IF($A488, 1, 0)</f>
        <v/>
      </c>
      <c r="BG488">
        <f>IF(AND('Raw Data'!I483&lt;'Raw Data'!J483, 'Raw Data'!D483&gt;'Raw Data'!E483), 'Raw Data'!I483, IF(AND('Raw Data'!J483&lt;'Raw Data'!I483, 'Raw Data'!E483&gt;'Raw Data'!D483), 'Raw Data'!J483, 0))</f>
        <v/>
      </c>
      <c r="BH488">
        <f>IF(OR(AND('Raw Data'!I483&lt;'Raw Data'!J483, 'Raw Data'!I483&gt;BH$1), AND('Raw Data'!J483&lt;'Raw Data'!I483, 'Raw Data'!J483&gt;BH$1)), 1, 0)</f>
        <v/>
      </c>
      <c r="BI488">
        <f>IF(AND(BH488, ABS('Raw Data'!D483-'Raw Data'!E483)&lt;4), 'Raw Data'!Z483, 0)</f>
        <v/>
      </c>
      <c r="BJ488">
        <f>IF('Raw Data'!F483&gt;Analysis!BJ$1, 1, 0)</f>
        <v/>
      </c>
      <c r="BK488">
        <f>IF(BJ488, AQ488, 0)</f>
        <v/>
      </c>
      <c r="BL488">
        <f>IF(AND('Raw Data'!F483&lt;Analysis!BL$1, ISBLANK('Raw Data'!F483)=FALSE), 1, 0)</f>
        <v/>
      </c>
      <c r="BM488">
        <f>IF(BL488, AS488, 0)</f>
        <v/>
      </c>
      <c r="BN488">
        <f>IF(AND('Raw Data'!F483&lt;Analysis!BN$1, ISBLANK('Raw Data'!F483)=FALSE), 1, 0)</f>
        <v/>
      </c>
      <c r="BO488">
        <f>IF(BN488, AI488, 0)</f>
        <v/>
      </c>
    </row>
    <row r="489">
      <c r="A489" s="2">
        <f>'Raw Data'!A484</f>
        <v/>
      </c>
      <c r="B489" s="2">
        <f>IF(A489, 1, 0)</f>
        <v/>
      </c>
      <c r="C489">
        <f>IF('Raw Data'!D484&lt;'Raw Data'!E484, 'Raw Data'!J484, 0)</f>
        <v/>
      </c>
      <c r="D489" s="2">
        <f>IF(A489, 1, 0)</f>
        <v/>
      </c>
      <c r="E489">
        <f>IF('Raw Data'!D484&gt;'Raw Data'!E484, 'Raw Data'!I484, 0)</f>
        <v/>
      </c>
      <c r="F489" s="2">
        <f>IF('Raw Data'!F484&gt;0, 1, 0)</f>
        <v/>
      </c>
      <c r="G489">
        <f>IF(SUM('Raw Data'!D484:E484)&lt;'Raw Data'!F484, 'Raw Data'!H484, 0)</f>
        <v/>
      </c>
      <c r="H489">
        <f>IF('Raw Data'!F484&gt;0, 1, 0)</f>
        <v/>
      </c>
      <c r="I489">
        <f>IF(SUM('Raw Data'!D484:E484)&gt;'Raw Data'!F484, 'Raw Data'!G484, 0)</f>
        <v/>
      </c>
      <c r="J489" s="2">
        <f>IF($A489, 1, 0)</f>
        <v/>
      </c>
      <c r="K489">
        <f>IF(AND('Raw Data'!D484&gt;'Raw Data'!E484, ABS('Raw Data'!D484-'Raw Data'!E484)&lt;14), 'Raw Data'!K484, 0)</f>
        <v/>
      </c>
      <c r="L489" s="2">
        <f>IF($A489, 1, 0)</f>
        <v/>
      </c>
      <c r="M489">
        <f>IF(AND('Raw Data'!D484&gt;'Raw Data'!E484, ABS('Raw Data'!D484-'Raw Data'!E484)&gt;13), 'Raw Data'!L484, 0)</f>
        <v/>
      </c>
      <c r="N489" s="2">
        <f>IF($A489, 1, 0)</f>
        <v/>
      </c>
      <c r="O489">
        <f>IF(AND('Raw Data'!E484&gt;'Raw Data'!D484, ABS('Raw Data'!E484-'Raw Data'!D484)&lt;14), 'Raw Data'!M484, 0)</f>
        <v/>
      </c>
      <c r="P489" s="2">
        <f>IF($A489, 1, 0)</f>
        <v/>
      </c>
      <c r="Q489">
        <f>IF(AND('Raw Data'!E484&gt;'Raw Data'!D484, ABS('Raw Data'!E484-'Raw Data'!D484)&gt;13), 'Raw Data'!N484, 0)</f>
        <v/>
      </c>
      <c r="R489" s="2">
        <f>IF($A489, 1, 0)</f>
        <v/>
      </c>
      <c r="S489">
        <f>IF(AND('Raw Data'!D484&gt;'Raw Data'!E484, ABS('Raw Data'!E484-'Raw Data'!D484)&gt;7), 'Raw Data'!V484, 0)</f>
        <v/>
      </c>
      <c r="T489" s="2">
        <f>IF($A489, 1, 0)</f>
        <v/>
      </c>
      <c r="U489">
        <f>IF(ABS('Raw Data'!D484-'Raw Data'!E484)&lt;8, 'Raw Data'!W484, 0)</f>
        <v/>
      </c>
      <c r="V489" s="2">
        <f>IF($A489, 1, 0)</f>
        <v/>
      </c>
      <c r="W489">
        <f>IF(AND('Raw Data'!E484&gt;'Raw Data'!D484, ABS('Raw Data'!E484-'Raw Data'!D484)&gt;7), 'Raw Data'!X484, 0)</f>
        <v/>
      </c>
      <c r="X489" s="2">
        <f>IF($A489, 1, 0)</f>
        <v/>
      </c>
      <c r="Y489">
        <f>IF(AND('Raw Data'!D484&gt;'Raw Data'!E484, ABS('Raw Data'!E484-'Raw Data'!D484)&gt;3), 'Raw Data'!Y484, 0)</f>
        <v/>
      </c>
      <c r="Z489" s="2">
        <f>IF($A489, 1, 0)</f>
        <v/>
      </c>
      <c r="AA489">
        <f>IF(ABS('Raw Data'!D484-'Raw Data'!E484)&lt;4, 'Raw Data'!Z484, 0)</f>
        <v/>
      </c>
      <c r="AB489" s="2">
        <f>IF($A489, 1, 0)</f>
        <v/>
      </c>
      <c r="AC489">
        <f>IF(AND('Raw Data'!E484&gt;'Raw Data'!D484, ABS('Raw Data'!E484-'Raw Data'!D484)&gt;7), 'Raw Data'!AA484, 0)</f>
        <v/>
      </c>
      <c r="AD489" s="2">
        <f>IF($A489, 1, 0)</f>
        <v/>
      </c>
      <c r="AE489">
        <f>IF(AND('Raw Data'!D484&gt;9, 'Raw Data'!E484&gt;9), 'Raw Data'!AL484, 0)</f>
        <v/>
      </c>
      <c r="AF489" s="2">
        <f>IF($A489, 1, 0)</f>
        <v/>
      </c>
      <c r="AG489">
        <f>IF(AE489=0, 'Raw Data'!AM484, 0)</f>
        <v/>
      </c>
      <c r="AH489" s="2">
        <f>IF($A489, 1, 0)</f>
        <v/>
      </c>
      <c r="AI489">
        <f>IF(AND('Raw Data'!$D484&gt;14, 'Raw Data'!$E484&gt;14), 'Raw Data'!AN484, 0)</f>
        <v/>
      </c>
      <c r="AJ489" s="2">
        <f>IF($A489, 1, 0)</f>
        <v/>
      </c>
      <c r="AK489">
        <f>IF(AI489=0, 'Raw Data'!AO484, 0)</f>
        <v/>
      </c>
      <c r="AL489" s="2">
        <f>IF($A489, 1, 0)</f>
        <v/>
      </c>
      <c r="AM489">
        <f>IF(AND('Raw Data'!$D484&gt;19, 'Raw Data'!$E484&gt;19), 'Raw Data'!AP484, 0)</f>
        <v/>
      </c>
      <c r="AN489" s="2">
        <f>IF($A489, 1, 0)</f>
        <v/>
      </c>
      <c r="AO489">
        <f>IF(AM489=0, 'Raw Data'!AQ484, 0)</f>
        <v/>
      </c>
      <c r="AP489" s="2">
        <f>IF($A489, 1, 0)</f>
        <v/>
      </c>
      <c r="AQ489">
        <f>IF(AND('Raw Data'!$D484&gt;24, 'Raw Data'!$E484&gt;24), 'Raw Data'!AR484, 0)</f>
        <v/>
      </c>
      <c r="AR489" s="2">
        <f>IF($A489, 1, 0)</f>
        <v/>
      </c>
      <c r="AS489">
        <f>IF(AQ489=0, 'Raw Data'!AS484, 0)</f>
        <v/>
      </c>
      <c r="AT489" s="2">
        <f>IF($A489, 1, 0)</f>
        <v/>
      </c>
      <c r="AU489">
        <f>IF(AND('Raw Data'!$D484&gt;29, 'Raw Data'!$E484&gt;29), 'Raw Data'!AT484, 0)</f>
        <v/>
      </c>
      <c r="AV489" s="2">
        <f>IF($A489, 1, 0)</f>
        <v/>
      </c>
      <c r="AW489">
        <f>IF(AU489=0, 'Raw Data'!AU484, 0)</f>
        <v/>
      </c>
      <c r="AX489" s="2">
        <f>IF($A489, 1, 0)</f>
        <v/>
      </c>
      <c r="AY489">
        <f>IF(ISNUMBER('Raw Data'!D484), IF(_xlfn.XLOOKUP(SMALL('Raw Data'!K484:N484, 1), K489:Q489, K489:Q489, 0)&gt;0, SMALL('Raw Data'!K484:N484, 1), 0), 0)</f>
        <v/>
      </c>
      <c r="AZ489" s="2">
        <f>IF($A489, 1, 0)</f>
        <v/>
      </c>
      <c r="BA489">
        <f>IF(ISNUMBER('Raw Data'!D484), IF(_xlfn.XLOOKUP(SMALL('Raw Data'!K484:N484, 2), K489:Q489, K489:Q489, 0)&gt;0, SMALL('Raw Data'!K484:N484, 2), 0), 0)</f>
        <v/>
      </c>
      <c r="BB489" s="2">
        <f>IF($A489, 1, 0)</f>
        <v/>
      </c>
      <c r="BC489">
        <f>IF(ISNUMBER('Raw Data'!D484), IF(_xlfn.XLOOKUP(SMALL('Raw Data'!K484:N484, 3), K489:Q489, K489:Q489, 0)&gt;0, SMALL('Raw Data'!K484:N484, 3), 0), 0)</f>
        <v/>
      </c>
      <c r="BD489" s="2">
        <f>IF($A489, 1, 0)</f>
        <v/>
      </c>
      <c r="BE489">
        <f>IF(ISNUMBER('Raw Data'!D484), IF(_xlfn.XLOOKUP(SMALL('Raw Data'!K484:N484, 4), K489:Q489, K489:Q489, 0)&gt;0, SMALL('Raw Data'!K484:N484, 4), 0), 0)</f>
        <v/>
      </c>
      <c r="BF489" s="2">
        <f>IF($A489, 1, 0)</f>
        <v/>
      </c>
      <c r="BG489">
        <f>IF(AND('Raw Data'!I484&lt;'Raw Data'!J484, 'Raw Data'!D484&gt;'Raw Data'!E484), 'Raw Data'!I484, IF(AND('Raw Data'!J484&lt;'Raw Data'!I484, 'Raw Data'!E484&gt;'Raw Data'!D484), 'Raw Data'!J484, 0))</f>
        <v/>
      </c>
      <c r="BH489">
        <f>IF(OR(AND('Raw Data'!I484&lt;'Raw Data'!J484, 'Raw Data'!I484&gt;BH$1), AND('Raw Data'!J484&lt;'Raw Data'!I484, 'Raw Data'!J484&gt;BH$1)), 1, 0)</f>
        <v/>
      </c>
      <c r="BI489">
        <f>IF(AND(BH489, ABS('Raw Data'!D484-'Raw Data'!E484)&lt;4), 'Raw Data'!Z484, 0)</f>
        <v/>
      </c>
      <c r="BJ489">
        <f>IF('Raw Data'!F484&gt;Analysis!BJ$1, 1, 0)</f>
        <v/>
      </c>
      <c r="BK489">
        <f>IF(BJ489, AQ489, 0)</f>
        <v/>
      </c>
      <c r="BL489">
        <f>IF(AND('Raw Data'!F484&lt;Analysis!BL$1, ISBLANK('Raw Data'!F484)=FALSE), 1, 0)</f>
        <v/>
      </c>
      <c r="BM489">
        <f>IF(BL489, AS489, 0)</f>
        <v/>
      </c>
      <c r="BN489">
        <f>IF(AND('Raw Data'!F484&lt;Analysis!BN$1, ISBLANK('Raw Data'!F484)=FALSE), 1, 0)</f>
        <v/>
      </c>
      <c r="BO489">
        <f>IF(BN489, AI489, 0)</f>
        <v/>
      </c>
    </row>
    <row r="490">
      <c r="A490" s="2">
        <f>'Raw Data'!A485</f>
        <v/>
      </c>
      <c r="B490" s="2">
        <f>IF(A490, 1, 0)</f>
        <v/>
      </c>
      <c r="C490">
        <f>IF('Raw Data'!D485&lt;'Raw Data'!E485, 'Raw Data'!J485, 0)</f>
        <v/>
      </c>
      <c r="D490" s="2">
        <f>IF(A490, 1, 0)</f>
        <v/>
      </c>
      <c r="E490">
        <f>IF('Raw Data'!D485&gt;'Raw Data'!E485, 'Raw Data'!I485, 0)</f>
        <v/>
      </c>
      <c r="F490" s="2">
        <f>IF('Raw Data'!F485&gt;0, 1, 0)</f>
        <v/>
      </c>
      <c r="G490">
        <f>IF(SUM('Raw Data'!D485:E485)&lt;'Raw Data'!F485, 'Raw Data'!H485, 0)</f>
        <v/>
      </c>
      <c r="H490">
        <f>IF('Raw Data'!F485&gt;0, 1, 0)</f>
        <v/>
      </c>
      <c r="I490">
        <f>IF(SUM('Raw Data'!D485:E485)&gt;'Raw Data'!F485, 'Raw Data'!G485, 0)</f>
        <v/>
      </c>
      <c r="J490" s="2">
        <f>IF($A490, 1, 0)</f>
        <v/>
      </c>
      <c r="K490">
        <f>IF(AND('Raw Data'!D485&gt;'Raw Data'!E485, ABS('Raw Data'!D485-'Raw Data'!E485)&lt;14), 'Raw Data'!K485, 0)</f>
        <v/>
      </c>
      <c r="L490" s="2">
        <f>IF($A490, 1, 0)</f>
        <v/>
      </c>
      <c r="M490">
        <f>IF(AND('Raw Data'!D485&gt;'Raw Data'!E485, ABS('Raw Data'!D485-'Raw Data'!E485)&gt;13), 'Raw Data'!L485, 0)</f>
        <v/>
      </c>
      <c r="N490" s="2">
        <f>IF($A490, 1, 0)</f>
        <v/>
      </c>
      <c r="O490">
        <f>IF(AND('Raw Data'!E485&gt;'Raw Data'!D485, ABS('Raw Data'!E485-'Raw Data'!D485)&lt;14), 'Raw Data'!M485, 0)</f>
        <v/>
      </c>
      <c r="P490" s="2">
        <f>IF($A490, 1, 0)</f>
        <v/>
      </c>
      <c r="Q490">
        <f>IF(AND('Raw Data'!E485&gt;'Raw Data'!D485, ABS('Raw Data'!E485-'Raw Data'!D485)&gt;13), 'Raw Data'!N485, 0)</f>
        <v/>
      </c>
      <c r="R490" s="2">
        <f>IF($A490, 1, 0)</f>
        <v/>
      </c>
      <c r="S490">
        <f>IF(AND('Raw Data'!D485&gt;'Raw Data'!E485, ABS('Raw Data'!E485-'Raw Data'!D485)&gt;7), 'Raw Data'!V485, 0)</f>
        <v/>
      </c>
      <c r="T490" s="2">
        <f>IF($A490, 1, 0)</f>
        <v/>
      </c>
      <c r="U490">
        <f>IF(ABS('Raw Data'!D485-'Raw Data'!E485)&lt;8, 'Raw Data'!W485, 0)</f>
        <v/>
      </c>
      <c r="V490" s="2">
        <f>IF($A490, 1, 0)</f>
        <v/>
      </c>
      <c r="W490">
        <f>IF(AND('Raw Data'!E485&gt;'Raw Data'!D485, ABS('Raw Data'!E485-'Raw Data'!D485)&gt;7), 'Raw Data'!X485, 0)</f>
        <v/>
      </c>
      <c r="X490" s="2">
        <f>IF($A490, 1, 0)</f>
        <v/>
      </c>
      <c r="Y490">
        <f>IF(AND('Raw Data'!D485&gt;'Raw Data'!E485, ABS('Raw Data'!E485-'Raw Data'!D485)&gt;3), 'Raw Data'!Y485, 0)</f>
        <v/>
      </c>
      <c r="Z490" s="2">
        <f>IF($A490, 1, 0)</f>
        <v/>
      </c>
      <c r="AA490">
        <f>IF(ABS('Raw Data'!D485-'Raw Data'!E485)&lt;4, 'Raw Data'!Z485, 0)</f>
        <v/>
      </c>
      <c r="AB490" s="2">
        <f>IF($A490, 1, 0)</f>
        <v/>
      </c>
      <c r="AC490">
        <f>IF(AND('Raw Data'!E485&gt;'Raw Data'!D485, ABS('Raw Data'!E485-'Raw Data'!D485)&gt;7), 'Raw Data'!AA485, 0)</f>
        <v/>
      </c>
      <c r="AD490" s="2">
        <f>IF($A490, 1, 0)</f>
        <v/>
      </c>
      <c r="AE490">
        <f>IF(AND('Raw Data'!D485&gt;9, 'Raw Data'!E485&gt;9), 'Raw Data'!AL485, 0)</f>
        <v/>
      </c>
      <c r="AF490" s="2">
        <f>IF($A490, 1, 0)</f>
        <v/>
      </c>
      <c r="AG490">
        <f>IF(AE490=0, 'Raw Data'!AM485, 0)</f>
        <v/>
      </c>
      <c r="AH490" s="2">
        <f>IF($A490, 1, 0)</f>
        <v/>
      </c>
      <c r="AI490">
        <f>IF(AND('Raw Data'!$D485&gt;14, 'Raw Data'!$E485&gt;14), 'Raw Data'!AN485, 0)</f>
        <v/>
      </c>
      <c r="AJ490" s="2">
        <f>IF($A490, 1, 0)</f>
        <v/>
      </c>
      <c r="AK490">
        <f>IF(AI490=0, 'Raw Data'!AO485, 0)</f>
        <v/>
      </c>
      <c r="AL490" s="2">
        <f>IF($A490, 1, 0)</f>
        <v/>
      </c>
      <c r="AM490">
        <f>IF(AND('Raw Data'!$D485&gt;19, 'Raw Data'!$E485&gt;19), 'Raw Data'!AP485, 0)</f>
        <v/>
      </c>
      <c r="AN490" s="2">
        <f>IF($A490, 1, 0)</f>
        <v/>
      </c>
      <c r="AO490">
        <f>IF(AM490=0, 'Raw Data'!AQ485, 0)</f>
        <v/>
      </c>
      <c r="AP490" s="2">
        <f>IF($A490, 1, 0)</f>
        <v/>
      </c>
      <c r="AQ490">
        <f>IF(AND('Raw Data'!$D485&gt;24, 'Raw Data'!$E485&gt;24), 'Raw Data'!AR485, 0)</f>
        <v/>
      </c>
      <c r="AR490" s="2">
        <f>IF($A490, 1, 0)</f>
        <v/>
      </c>
      <c r="AS490">
        <f>IF(AQ490=0, 'Raw Data'!AS485, 0)</f>
        <v/>
      </c>
      <c r="AT490" s="2">
        <f>IF($A490, 1, 0)</f>
        <v/>
      </c>
      <c r="AU490">
        <f>IF(AND('Raw Data'!$D485&gt;29, 'Raw Data'!$E485&gt;29), 'Raw Data'!AT485, 0)</f>
        <v/>
      </c>
      <c r="AV490" s="2">
        <f>IF($A490, 1, 0)</f>
        <v/>
      </c>
      <c r="AW490">
        <f>IF(AU490=0, 'Raw Data'!AU485, 0)</f>
        <v/>
      </c>
      <c r="AX490" s="2">
        <f>IF($A490, 1, 0)</f>
        <v/>
      </c>
      <c r="AY490">
        <f>IF(ISNUMBER('Raw Data'!D485), IF(_xlfn.XLOOKUP(SMALL('Raw Data'!K485:N485, 1), K490:Q490, K490:Q490, 0)&gt;0, SMALL('Raw Data'!K485:N485, 1), 0), 0)</f>
        <v/>
      </c>
      <c r="AZ490" s="2">
        <f>IF($A490, 1, 0)</f>
        <v/>
      </c>
      <c r="BA490">
        <f>IF(ISNUMBER('Raw Data'!D485), IF(_xlfn.XLOOKUP(SMALL('Raw Data'!K485:N485, 2), K490:Q490, K490:Q490, 0)&gt;0, SMALL('Raw Data'!K485:N485, 2), 0), 0)</f>
        <v/>
      </c>
      <c r="BB490" s="2">
        <f>IF($A490, 1, 0)</f>
        <v/>
      </c>
      <c r="BC490">
        <f>IF(ISNUMBER('Raw Data'!D485), IF(_xlfn.XLOOKUP(SMALL('Raw Data'!K485:N485, 3), K490:Q490, K490:Q490, 0)&gt;0, SMALL('Raw Data'!K485:N485, 3), 0), 0)</f>
        <v/>
      </c>
      <c r="BD490" s="2">
        <f>IF($A490, 1, 0)</f>
        <v/>
      </c>
      <c r="BE490">
        <f>IF(ISNUMBER('Raw Data'!D485), IF(_xlfn.XLOOKUP(SMALL('Raw Data'!K485:N485, 4), K490:Q490, K490:Q490, 0)&gt;0, SMALL('Raw Data'!K485:N485, 4), 0), 0)</f>
        <v/>
      </c>
      <c r="BF490" s="2">
        <f>IF($A490, 1, 0)</f>
        <v/>
      </c>
      <c r="BG490">
        <f>IF(AND('Raw Data'!I485&lt;'Raw Data'!J485, 'Raw Data'!D485&gt;'Raw Data'!E485), 'Raw Data'!I485, IF(AND('Raw Data'!J485&lt;'Raw Data'!I485, 'Raw Data'!E485&gt;'Raw Data'!D485), 'Raw Data'!J485, 0))</f>
        <v/>
      </c>
      <c r="BH490">
        <f>IF(OR(AND('Raw Data'!I485&lt;'Raw Data'!J485, 'Raw Data'!I485&gt;BH$1), AND('Raw Data'!J485&lt;'Raw Data'!I485, 'Raw Data'!J485&gt;BH$1)), 1, 0)</f>
        <v/>
      </c>
      <c r="BI490">
        <f>IF(AND(BH490, ABS('Raw Data'!D485-'Raw Data'!E485)&lt;4), 'Raw Data'!Z485, 0)</f>
        <v/>
      </c>
      <c r="BJ490">
        <f>IF('Raw Data'!F485&gt;Analysis!BJ$1, 1, 0)</f>
        <v/>
      </c>
      <c r="BK490">
        <f>IF(BJ490, AQ490, 0)</f>
        <v/>
      </c>
      <c r="BL490">
        <f>IF(AND('Raw Data'!F485&lt;Analysis!BL$1, ISBLANK('Raw Data'!F485)=FALSE), 1, 0)</f>
        <v/>
      </c>
      <c r="BM490">
        <f>IF(BL490, AS490, 0)</f>
        <v/>
      </c>
      <c r="BN490">
        <f>IF(AND('Raw Data'!F485&lt;Analysis!BN$1, ISBLANK('Raw Data'!F485)=FALSE), 1, 0)</f>
        <v/>
      </c>
      <c r="BO490">
        <f>IF(BN490, AI490, 0)</f>
        <v/>
      </c>
    </row>
    <row r="491">
      <c r="A491" s="2">
        <f>'Raw Data'!A486</f>
        <v/>
      </c>
      <c r="B491" s="2">
        <f>IF(A491, 1, 0)</f>
        <v/>
      </c>
      <c r="C491">
        <f>IF('Raw Data'!D486&lt;'Raw Data'!E486, 'Raw Data'!J486, 0)</f>
        <v/>
      </c>
      <c r="D491" s="2">
        <f>IF(A491, 1, 0)</f>
        <v/>
      </c>
      <c r="E491">
        <f>IF('Raw Data'!D486&gt;'Raw Data'!E486, 'Raw Data'!I486, 0)</f>
        <v/>
      </c>
      <c r="F491" s="2">
        <f>IF('Raw Data'!F486&gt;0, 1, 0)</f>
        <v/>
      </c>
      <c r="G491">
        <f>IF(SUM('Raw Data'!D486:E486)&lt;'Raw Data'!F486, 'Raw Data'!H486, 0)</f>
        <v/>
      </c>
      <c r="H491">
        <f>IF('Raw Data'!F486&gt;0, 1, 0)</f>
        <v/>
      </c>
      <c r="I491">
        <f>IF(SUM('Raw Data'!D486:E486)&gt;'Raw Data'!F486, 'Raw Data'!G486, 0)</f>
        <v/>
      </c>
      <c r="J491" s="2">
        <f>IF($A491, 1, 0)</f>
        <v/>
      </c>
      <c r="K491">
        <f>IF(AND('Raw Data'!D486&gt;'Raw Data'!E486, ABS('Raw Data'!D486-'Raw Data'!E486)&lt;14), 'Raw Data'!K486, 0)</f>
        <v/>
      </c>
      <c r="L491" s="2">
        <f>IF($A491, 1, 0)</f>
        <v/>
      </c>
      <c r="M491">
        <f>IF(AND('Raw Data'!D486&gt;'Raw Data'!E486, ABS('Raw Data'!D486-'Raw Data'!E486)&gt;13), 'Raw Data'!L486, 0)</f>
        <v/>
      </c>
      <c r="N491" s="2">
        <f>IF($A491, 1, 0)</f>
        <v/>
      </c>
      <c r="O491">
        <f>IF(AND('Raw Data'!E486&gt;'Raw Data'!D486, ABS('Raw Data'!E486-'Raw Data'!D486)&lt;14), 'Raw Data'!M486, 0)</f>
        <v/>
      </c>
      <c r="P491" s="2">
        <f>IF($A491, 1, 0)</f>
        <v/>
      </c>
      <c r="Q491">
        <f>IF(AND('Raw Data'!E486&gt;'Raw Data'!D486, ABS('Raw Data'!E486-'Raw Data'!D486)&gt;13), 'Raw Data'!N486, 0)</f>
        <v/>
      </c>
      <c r="R491" s="2">
        <f>IF($A491, 1, 0)</f>
        <v/>
      </c>
      <c r="S491">
        <f>IF(AND('Raw Data'!D486&gt;'Raw Data'!E486, ABS('Raw Data'!E486-'Raw Data'!D486)&gt;7), 'Raw Data'!V486, 0)</f>
        <v/>
      </c>
      <c r="T491" s="2">
        <f>IF($A491, 1, 0)</f>
        <v/>
      </c>
      <c r="U491">
        <f>IF(ABS('Raw Data'!D486-'Raw Data'!E486)&lt;8, 'Raw Data'!W486, 0)</f>
        <v/>
      </c>
      <c r="V491" s="2">
        <f>IF($A491, 1, 0)</f>
        <v/>
      </c>
      <c r="W491">
        <f>IF(AND('Raw Data'!E486&gt;'Raw Data'!D486, ABS('Raw Data'!E486-'Raw Data'!D486)&gt;7), 'Raw Data'!X486, 0)</f>
        <v/>
      </c>
      <c r="X491" s="2">
        <f>IF($A491, 1, 0)</f>
        <v/>
      </c>
      <c r="Y491">
        <f>IF(AND('Raw Data'!D486&gt;'Raw Data'!E486, ABS('Raw Data'!E486-'Raw Data'!D486)&gt;3), 'Raw Data'!Y486, 0)</f>
        <v/>
      </c>
      <c r="Z491" s="2">
        <f>IF($A491, 1, 0)</f>
        <v/>
      </c>
      <c r="AA491">
        <f>IF(ABS('Raw Data'!D486-'Raw Data'!E486)&lt;4, 'Raw Data'!Z486, 0)</f>
        <v/>
      </c>
      <c r="AB491" s="2">
        <f>IF($A491, 1, 0)</f>
        <v/>
      </c>
      <c r="AC491">
        <f>IF(AND('Raw Data'!E486&gt;'Raw Data'!D486, ABS('Raw Data'!E486-'Raw Data'!D486)&gt;7), 'Raw Data'!AA486, 0)</f>
        <v/>
      </c>
      <c r="AD491" s="2">
        <f>IF($A491, 1, 0)</f>
        <v/>
      </c>
      <c r="AE491">
        <f>IF(AND('Raw Data'!D486&gt;9, 'Raw Data'!E486&gt;9), 'Raw Data'!AL486, 0)</f>
        <v/>
      </c>
      <c r="AF491" s="2">
        <f>IF($A491, 1, 0)</f>
        <v/>
      </c>
      <c r="AG491">
        <f>IF(AE491=0, 'Raw Data'!AM486, 0)</f>
        <v/>
      </c>
      <c r="AH491" s="2">
        <f>IF($A491, 1, 0)</f>
        <v/>
      </c>
      <c r="AI491">
        <f>IF(AND('Raw Data'!$D486&gt;14, 'Raw Data'!$E486&gt;14), 'Raw Data'!AN486, 0)</f>
        <v/>
      </c>
      <c r="AJ491" s="2">
        <f>IF($A491, 1, 0)</f>
        <v/>
      </c>
      <c r="AK491">
        <f>IF(AI491=0, 'Raw Data'!AO486, 0)</f>
        <v/>
      </c>
      <c r="AL491" s="2">
        <f>IF($A491, 1, 0)</f>
        <v/>
      </c>
      <c r="AM491">
        <f>IF(AND('Raw Data'!$D486&gt;19, 'Raw Data'!$E486&gt;19), 'Raw Data'!AP486, 0)</f>
        <v/>
      </c>
      <c r="AN491" s="2">
        <f>IF($A491, 1, 0)</f>
        <v/>
      </c>
      <c r="AO491">
        <f>IF(AM491=0, 'Raw Data'!AQ486, 0)</f>
        <v/>
      </c>
      <c r="AP491" s="2">
        <f>IF($A491, 1, 0)</f>
        <v/>
      </c>
      <c r="AQ491">
        <f>IF(AND('Raw Data'!$D486&gt;24, 'Raw Data'!$E486&gt;24), 'Raw Data'!AR486, 0)</f>
        <v/>
      </c>
      <c r="AR491" s="2">
        <f>IF($A491, 1, 0)</f>
        <v/>
      </c>
      <c r="AS491">
        <f>IF(AQ491=0, 'Raw Data'!AS486, 0)</f>
        <v/>
      </c>
      <c r="AT491" s="2">
        <f>IF($A491, 1, 0)</f>
        <v/>
      </c>
      <c r="AU491">
        <f>IF(AND('Raw Data'!$D486&gt;29, 'Raw Data'!$E486&gt;29), 'Raw Data'!AT486, 0)</f>
        <v/>
      </c>
      <c r="AV491" s="2">
        <f>IF($A491, 1, 0)</f>
        <v/>
      </c>
      <c r="AW491">
        <f>IF(AU491=0, 'Raw Data'!AU486, 0)</f>
        <v/>
      </c>
      <c r="AX491" s="2">
        <f>IF($A491, 1, 0)</f>
        <v/>
      </c>
      <c r="AY491">
        <f>IF(ISNUMBER('Raw Data'!D486), IF(_xlfn.XLOOKUP(SMALL('Raw Data'!K486:N486, 1), K491:Q491, K491:Q491, 0)&gt;0, SMALL('Raw Data'!K486:N486, 1), 0), 0)</f>
        <v/>
      </c>
      <c r="AZ491" s="2">
        <f>IF($A491, 1, 0)</f>
        <v/>
      </c>
      <c r="BA491">
        <f>IF(ISNUMBER('Raw Data'!D486), IF(_xlfn.XLOOKUP(SMALL('Raw Data'!K486:N486, 2), K491:Q491, K491:Q491, 0)&gt;0, SMALL('Raw Data'!K486:N486, 2), 0), 0)</f>
        <v/>
      </c>
      <c r="BB491" s="2">
        <f>IF($A491, 1, 0)</f>
        <v/>
      </c>
      <c r="BC491">
        <f>IF(ISNUMBER('Raw Data'!D486), IF(_xlfn.XLOOKUP(SMALL('Raw Data'!K486:N486, 3), K491:Q491, K491:Q491, 0)&gt;0, SMALL('Raw Data'!K486:N486, 3), 0), 0)</f>
        <v/>
      </c>
      <c r="BD491" s="2">
        <f>IF($A491, 1, 0)</f>
        <v/>
      </c>
      <c r="BE491">
        <f>IF(ISNUMBER('Raw Data'!D486), IF(_xlfn.XLOOKUP(SMALL('Raw Data'!K486:N486, 4), K491:Q491, K491:Q491, 0)&gt;0, SMALL('Raw Data'!K486:N486, 4), 0), 0)</f>
        <v/>
      </c>
      <c r="BF491" s="2">
        <f>IF($A491, 1, 0)</f>
        <v/>
      </c>
      <c r="BG491">
        <f>IF(AND('Raw Data'!I486&lt;'Raw Data'!J486, 'Raw Data'!D486&gt;'Raw Data'!E486), 'Raw Data'!I486, IF(AND('Raw Data'!J486&lt;'Raw Data'!I486, 'Raw Data'!E486&gt;'Raw Data'!D486), 'Raw Data'!J486, 0))</f>
        <v/>
      </c>
      <c r="BH491">
        <f>IF(OR(AND('Raw Data'!I486&lt;'Raw Data'!J486, 'Raw Data'!I486&gt;BH$1), AND('Raw Data'!J486&lt;'Raw Data'!I486, 'Raw Data'!J486&gt;BH$1)), 1, 0)</f>
        <v/>
      </c>
      <c r="BI491">
        <f>IF(AND(BH491, ABS('Raw Data'!D486-'Raw Data'!E486)&lt;4), 'Raw Data'!Z486, 0)</f>
        <v/>
      </c>
      <c r="BJ491">
        <f>IF('Raw Data'!F486&gt;Analysis!BJ$1, 1, 0)</f>
        <v/>
      </c>
      <c r="BK491">
        <f>IF(BJ491, AQ491, 0)</f>
        <v/>
      </c>
      <c r="BL491">
        <f>IF(AND('Raw Data'!F486&lt;Analysis!BL$1, ISBLANK('Raw Data'!F486)=FALSE), 1, 0)</f>
        <v/>
      </c>
      <c r="BM491">
        <f>IF(BL491, AS491, 0)</f>
        <v/>
      </c>
      <c r="BN491">
        <f>IF(AND('Raw Data'!F486&lt;Analysis!BN$1, ISBLANK('Raw Data'!F486)=FALSE), 1, 0)</f>
        <v/>
      </c>
      <c r="BO491">
        <f>IF(BN491, AI491, 0)</f>
        <v/>
      </c>
    </row>
    <row r="492">
      <c r="A492" s="2">
        <f>'Raw Data'!A487</f>
        <v/>
      </c>
      <c r="B492" s="2">
        <f>IF(A492, 1, 0)</f>
        <v/>
      </c>
      <c r="C492">
        <f>IF('Raw Data'!D487&lt;'Raw Data'!E487, 'Raw Data'!J487, 0)</f>
        <v/>
      </c>
      <c r="D492" s="2">
        <f>IF(A492, 1, 0)</f>
        <v/>
      </c>
      <c r="E492">
        <f>IF('Raw Data'!D487&gt;'Raw Data'!E487, 'Raw Data'!I487, 0)</f>
        <v/>
      </c>
      <c r="F492" s="2">
        <f>IF('Raw Data'!F487&gt;0, 1, 0)</f>
        <v/>
      </c>
      <c r="G492">
        <f>IF(SUM('Raw Data'!D487:E487)&lt;'Raw Data'!F487, 'Raw Data'!H487, 0)</f>
        <v/>
      </c>
      <c r="H492">
        <f>IF('Raw Data'!F487&gt;0, 1, 0)</f>
        <v/>
      </c>
      <c r="I492">
        <f>IF(SUM('Raw Data'!D487:E487)&gt;'Raw Data'!F487, 'Raw Data'!G487, 0)</f>
        <v/>
      </c>
      <c r="J492" s="2">
        <f>IF($A492, 1, 0)</f>
        <v/>
      </c>
      <c r="K492">
        <f>IF(AND('Raw Data'!D487&gt;'Raw Data'!E487, ABS('Raw Data'!D487-'Raw Data'!E487)&lt;14), 'Raw Data'!K487, 0)</f>
        <v/>
      </c>
      <c r="L492" s="2">
        <f>IF($A492, 1, 0)</f>
        <v/>
      </c>
      <c r="M492">
        <f>IF(AND('Raw Data'!D487&gt;'Raw Data'!E487, ABS('Raw Data'!D487-'Raw Data'!E487)&gt;13), 'Raw Data'!L487, 0)</f>
        <v/>
      </c>
      <c r="N492" s="2">
        <f>IF($A492, 1, 0)</f>
        <v/>
      </c>
      <c r="O492">
        <f>IF(AND('Raw Data'!E487&gt;'Raw Data'!D487, ABS('Raw Data'!E487-'Raw Data'!D487)&lt;14), 'Raw Data'!M487, 0)</f>
        <v/>
      </c>
      <c r="P492" s="2">
        <f>IF($A492, 1, 0)</f>
        <v/>
      </c>
      <c r="Q492">
        <f>IF(AND('Raw Data'!E487&gt;'Raw Data'!D487, ABS('Raw Data'!E487-'Raw Data'!D487)&gt;13), 'Raw Data'!N487, 0)</f>
        <v/>
      </c>
      <c r="R492" s="2">
        <f>IF($A492, 1, 0)</f>
        <v/>
      </c>
      <c r="S492">
        <f>IF(AND('Raw Data'!D487&gt;'Raw Data'!E487, ABS('Raw Data'!E487-'Raw Data'!D487)&gt;7), 'Raw Data'!V487, 0)</f>
        <v/>
      </c>
      <c r="T492" s="2">
        <f>IF($A492, 1, 0)</f>
        <v/>
      </c>
      <c r="U492">
        <f>IF(ABS('Raw Data'!D487-'Raw Data'!E487)&lt;8, 'Raw Data'!W487, 0)</f>
        <v/>
      </c>
      <c r="V492" s="2">
        <f>IF($A492, 1, 0)</f>
        <v/>
      </c>
      <c r="W492">
        <f>IF(AND('Raw Data'!E487&gt;'Raw Data'!D487, ABS('Raw Data'!E487-'Raw Data'!D487)&gt;7), 'Raw Data'!X487, 0)</f>
        <v/>
      </c>
      <c r="X492" s="2">
        <f>IF($A492, 1, 0)</f>
        <v/>
      </c>
      <c r="Y492">
        <f>IF(AND('Raw Data'!D487&gt;'Raw Data'!E487, ABS('Raw Data'!E487-'Raw Data'!D487)&gt;3), 'Raw Data'!Y487, 0)</f>
        <v/>
      </c>
      <c r="Z492" s="2">
        <f>IF($A492, 1, 0)</f>
        <v/>
      </c>
      <c r="AA492">
        <f>IF(ABS('Raw Data'!D487-'Raw Data'!E487)&lt;4, 'Raw Data'!Z487, 0)</f>
        <v/>
      </c>
      <c r="AB492" s="2">
        <f>IF($A492, 1, 0)</f>
        <v/>
      </c>
      <c r="AC492">
        <f>IF(AND('Raw Data'!E487&gt;'Raw Data'!D487, ABS('Raw Data'!E487-'Raw Data'!D487)&gt;7), 'Raw Data'!AA487, 0)</f>
        <v/>
      </c>
      <c r="AD492" s="2">
        <f>IF($A492, 1, 0)</f>
        <v/>
      </c>
      <c r="AE492">
        <f>IF(AND('Raw Data'!D487&gt;9, 'Raw Data'!E487&gt;9), 'Raw Data'!AL487, 0)</f>
        <v/>
      </c>
      <c r="AF492" s="2">
        <f>IF($A492, 1, 0)</f>
        <v/>
      </c>
      <c r="AG492">
        <f>IF(AE492=0, 'Raw Data'!AM487, 0)</f>
        <v/>
      </c>
      <c r="AH492" s="2">
        <f>IF($A492, 1, 0)</f>
        <v/>
      </c>
      <c r="AI492">
        <f>IF(AND('Raw Data'!$D487&gt;14, 'Raw Data'!$E487&gt;14), 'Raw Data'!AN487, 0)</f>
        <v/>
      </c>
      <c r="AJ492" s="2">
        <f>IF($A492, 1, 0)</f>
        <v/>
      </c>
      <c r="AK492">
        <f>IF(AI492=0, 'Raw Data'!AO487, 0)</f>
        <v/>
      </c>
      <c r="AL492" s="2">
        <f>IF($A492, 1, 0)</f>
        <v/>
      </c>
      <c r="AM492">
        <f>IF(AND('Raw Data'!$D487&gt;19, 'Raw Data'!$E487&gt;19), 'Raw Data'!AP487, 0)</f>
        <v/>
      </c>
      <c r="AN492" s="2">
        <f>IF($A492, 1, 0)</f>
        <v/>
      </c>
      <c r="AO492">
        <f>IF(AM492=0, 'Raw Data'!AQ487, 0)</f>
        <v/>
      </c>
      <c r="AP492" s="2">
        <f>IF($A492, 1, 0)</f>
        <v/>
      </c>
      <c r="AQ492">
        <f>IF(AND('Raw Data'!$D487&gt;24, 'Raw Data'!$E487&gt;24), 'Raw Data'!AR487, 0)</f>
        <v/>
      </c>
      <c r="AR492" s="2">
        <f>IF($A492, 1, 0)</f>
        <v/>
      </c>
      <c r="AS492">
        <f>IF(AQ492=0, 'Raw Data'!AS487, 0)</f>
        <v/>
      </c>
      <c r="AT492" s="2">
        <f>IF($A492, 1, 0)</f>
        <v/>
      </c>
      <c r="AU492">
        <f>IF(AND('Raw Data'!$D487&gt;29, 'Raw Data'!$E487&gt;29), 'Raw Data'!AT487, 0)</f>
        <v/>
      </c>
      <c r="AV492" s="2">
        <f>IF($A492, 1, 0)</f>
        <v/>
      </c>
      <c r="AW492">
        <f>IF(AU492=0, 'Raw Data'!AU487, 0)</f>
        <v/>
      </c>
      <c r="AX492" s="2">
        <f>IF($A492, 1, 0)</f>
        <v/>
      </c>
      <c r="AY492">
        <f>IF(ISNUMBER('Raw Data'!D487), IF(_xlfn.XLOOKUP(SMALL('Raw Data'!K487:N487, 1), K492:Q492, K492:Q492, 0)&gt;0, SMALL('Raw Data'!K487:N487, 1), 0), 0)</f>
        <v/>
      </c>
      <c r="AZ492" s="2">
        <f>IF($A492, 1, 0)</f>
        <v/>
      </c>
      <c r="BA492">
        <f>IF(ISNUMBER('Raw Data'!D487), IF(_xlfn.XLOOKUP(SMALL('Raw Data'!K487:N487, 2), K492:Q492, K492:Q492, 0)&gt;0, SMALL('Raw Data'!K487:N487, 2), 0), 0)</f>
        <v/>
      </c>
      <c r="BB492" s="2">
        <f>IF($A492, 1, 0)</f>
        <v/>
      </c>
      <c r="BC492">
        <f>IF(ISNUMBER('Raw Data'!D487), IF(_xlfn.XLOOKUP(SMALL('Raw Data'!K487:N487, 3), K492:Q492, K492:Q492, 0)&gt;0, SMALL('Raw Data'!K487:N487, 3), 0), 0)</f>
        <v/>
      </c>
      <c r="BD492" s="2">
        <f>IF($A492, 1, 0)</f>
        <v/>
      </c>
      <c r="BE492">
        <f>IF(ISNUMBER('Raw Data'!D487), IF(_xlfn.XLOOKUP(SMALL('Raw Data'!K487:N487, 4), K492:Q492, K492:Q492, 0)&gt;0, SMALL('Raw Data'!K487:N487, 4), 0), 0)</f>
        <v/>
      </c>
      <c r="BF492" s="2">
        <f>IF($A492, 1, 0)</f>
        <v/>
      </c>
      <c r="BG492">
        <f>IF(AND('Raw Data'!I487&lt;'Raw Data'!J487, 'Raw Data'!D487&gt;'Raw Data'!E487), 'Raw Data'!I487, IF(AND('Raw Data'!J487&lt;'Raw Data'!I487, 'Raw Data'!E487&gt;'Raw Data'!D487), 'Raw Data'!J487, 0))</f>
        <v/>
      </c>
      <c r="BH492">
        <f>IF(OR(AND('Raw Data'!I487&lt;'Raw Data'!J487, 'Raw Data'!I487&gt;BH$1), AND('Raw Data'!J487&lt;'Raw Data'!I487, 'Raw Data'!J487&gt;BH$1)), 1, 0)</f>
        <v/>
      </c>
      <c r="BI492">
        <f>IF(AND(BH492, ABS('Raw Data'!D487-'Raw Data'!E487)&lt;4), 'Raw Data'!Z487, 0)</f>
        <v/>
      </c>
      <c r="BJ492">
        <f>IF('Raw Data'!F487&gt;Analysis!BJ$1, 1, 0)</f>
        <v/>
      </c>
      <c r="BK492">
        <f>IF(BJ492, AQ492, 0)</f>
        <v/>
      </c>
      <c r="BL492">
        <f>IF(AND('Raw Data'!F487&lt;Analysis!BL$1, ISBLANK('Raw Data'!F487)=FALSE), 1, 0)</f>
        <v/>
      </c>
      <c r="BM492">
        <f>IF(BL492, AS492, 0)</f>
        <v/>
      </c>
      <c r="BN492">
        <f>IF(AND('Raw Data'!F487&lt;Analysis!BN$1, ISBLANK('Raw Data'!F487)=FALSE), 1, 0)</f>
        <v/>
      </c>
      <c r="BO492">
        <f>IF(BN492, AI492, 0)</f>
        <v/>
      </c>
    </row>
    <row r="493">
      <c r="A493" s="2">
        <f>'Raw Data'!A488</f>
        <v/>
      </c>
      <c r="B493" s="2">
        <f>IF(A493, 1, 0)</f>
        <v/>
      </c>
      <c r="C493">
        <f>IF('Raw Data'!D488&lt;'Raw Data'!E488, 'Raw Data'!J488, 0)</f>
        <v/>
      </c>
      <c r="D493" s="2">
        <f>IF(A493, 1, 0)</f>
        <v/>
      </c>
      <c r="E493">
        <f>IF('Raw Data'!D488&gt;'Raw Data'!E488, 'Raw Data'!I488, 0)</f>
        <v/>
      </c>
      <c r="F493" s="2">
        <f>IF('Raw Data'!F488&gt;0, 1, 0)</f>
        <v/>
      </c>
      <c r="G493">
        <f>IF(SUM('Raw Data'!D488:E488)&lt;'Raw Data'!F488, 'Raw Data'!H488, 0)</f>
        <v/>
      </c>
      <c r="H493">
        <f>IF('Raw Data'!F488&gt;0, 1, 0)</f>
        <v/>
      </c>
      <c r="I493">
        <f>IF(SUM('Raw Data'!D488:E488)&gt;'Raw Data'!F488, 'Raw Data'!G488, 0)</f>
        <v/>
      </c>
      <c r="J493" s="2">
        <f>IF($A493, 1, 0)</f>
        <v/>
      </c>
      <c r="K493">
        <f>IF(AND('Raw Data'!D488&gt;'Raw Data'!E488, ABS('Raw Data'!D488-'Raw Data'!E488)&lt;14), 'Raw Data'!K488, 0)</f>
        <v/>
      </c>
      <c r="L493" s="2">
        <f>IF($A493, 1, 0)</f>
        <v/>
      </c>
      <c r="M493">
        <f>IF(AND('Raw Data'!D488&gt;'Raw Data'!E488, ABS('Raw Data'!D488-'Raw Data'!E488)&gt;13), 'Raw Data'!L488, 0)</f>
        <v/>
      </c>
      <c r="N493" s="2">
        <f>IF($A493, 1, 0)</f>
        <v/>
      </c>
      <c r="O493">
        <f>IF(AND('Raw Data'!E488&gt;'Raw Data'!D488, ABS('Raw Data'!E488-'Raw Data'!D488)&lt;14), 'Raw Data'!M488, 0)</f>
        <v/>
      </c>
      <c r="P493" s="2">
        <f>IF($A493, 1, 0)</f>
        <v/>
      </c>
      <c r="Q493">
        <f>IF(AND('Raw Data'!E488&gt;'Raw Data'!D488, ABS('Raw Data'!E488-'Raw Data'!D488)&gt;13), 'Raw Data'!N488, 0)</f>
        <v/>
      </c>
      <c r="R493" s="2">
        <f>IF($A493, 1, 0)</f>
        <v/>
      </c>
      <c r="S493">
        <f>IF(AND('Raw Data'!D488&gt;'Raw Data'!E488, ABS('Raw Data'!E488-'Raw Data'!D488)&gt;7), 'Raw Data'!V488, 0)</f>
        <v/>
      </c>
      <c r="T493" s="2">
        <f>IF($A493, 1, 0)</f>
        <v/>
      </c>
      <c r="U493">
        <f>IF(ABS('Raw Data'!D488-'Raw Data'!E488)&lt;8, 'Raw Data'!W488, 0)</f>
        <v/>
      </c>
      <c r="V493" s="2">
        <f>IF($A493, 1, 0)</f>
        <v/>
      </c>
      <c r="W493">
        <f>IF(AND('Raw Data'!E488&gt;'Raw Data'!D488, ABS('Raw Data'!E488-'Raw Data'!D488)&gt;7), 'Raw Data'!X488, 0)</f>
        <v/>
      </c>
      <c r="X493" s="2">
        <f>IF($A493, 1, 0)</f>
        <v/>
      </c>
      <c r="Y493">
        <f>IF(AND('Raw Data'!D488&gt;'Raw Data'!E488, ABS('Raw Data'!E488-'Raw Data'!D488)&gt;3), 'Raw Data'!Y488, 0)</f>
        <v/>
      </c>
      <c r="Z493" s="2">
        <f>IF($A493, 1, 0)</f>
        <v/>
      </c>
      <c r="AA493">
        <f>IF(ABS('Raw Data'!D488-'Raw Data'!E488)&lt;4, 'Raw Data'!Z488, 0)</f>
        <v/>
      </c>
      <c r="AB493" s="2">
        <f>IF($A493, 1, 0)</f>
        <v/>
      </c>
      <c r="AC493">
        <f>IF(AND('Raw Data'!E488&gt;'Raw Data'!D488, ABS('Raw Data'!E488-'Raw Data'!D488)&gt;7), 'Raw Data'!AA488, 0)</f>
        <v/>
      </c>
      <c r="AD493" s="2">
        <f>IF($A493, 1, 0)</f>
        <v/>
      </c>
      <c r="AE493">
        <f>IF(AND('Raw Data'!D488&gt;9, 'Raw Data'!E488&gt;9), 'Raw Data'!AL488, 0)</f>
        <v/>
      </c>
      <c r="AF493" s="2">
        <f>IF($A493, 1, 0)</f>
        <v/>
      </c>
      <c r="AG493">
        <f>IF(AE493=0, 'Raw Data'!AM488, 0)</f>
        <v/>
      </c>
      <c r="AH493" s="2">
        <f>IF($A493, 1, 0)</f>
        <v/>
      </c>
      <c r="AI493">
        <f>IF(AND('Raw Data'!$D488&gt;14, 'Raw Data'!$E488&gt;14), 'Raw Data'!AN488, 0)</f>
        <v/>
      </c>
      <c r="AJ493" s="2">
        <f>IF($A493, 1, 0)</f>
        <v/>
      </c>
      <c r="AK493">
        <f>IF(AI493=0, 'Raw Data'!AO488, 0)</f>
        <v/>
      </c>
      <c r="AL493" s="2">
        <f>IF($A493, 1, 0)</f>
        <v/>
      </c>
      <c r="AM493">
        <f>IF(AND('Raw Data'!$D488&gt;19, 'Raw Data'!$E488&gt;19), 'Raw Data'!AP488, 0)</f>
        <v/>
      </c>
      <c r="AN493" s="2">
        <f>IF($A493, 1, 0)</f>
        <v/>
      </c>
      <c r="AO493">
        <f>IF(AM493=0, 'Raw Data'!AQ488, 0)</f>
        <v/>
      </c>
      <c r="AP493" s="2">
        <f>IF($A493, 1, 0)</f>
        <v/>
      </c>
      <c r="AQ493">
        <f>IF(AND('Raw Data'!$D488&gt;24, 'Raw Data'!$E488&gt;24), 'Raw Data'!AR488, 0)</f>
        <v/>
      </c>
      <c r="AR493" s="2">
        <f>IF($A493, 1, 0)</f>
        <v/>
      </c>
      <c r="AS493">
        <f>IF(AQ493=0, 'Raw Data'!AS488, 0)</f>
        <v/>
      </c>
      <c r="AT493" s="2">
        <f>IF($A493, 1, 0)</f>
        <v/>
      </c>
      <c r="AU493">
        <f>IF(AND('Raw Data'!$D488&gt;29, 'Raw Data'!$E488&gt;29), 'Raw Data'!AT488, 0)</f>
        <v/>
      </c>
      <c r="AV493" s="2">
        <f>IF($A493, 1, 0)</f>
        <v/>
      </c>
      <c r="AW493">
        <f>IF(AU493=0, 'Raw Data'!AU488, 0)</f>
        <v/>
      </c>
      <c r="AX493" s="2">
        <f>IF($A493, 1, 0)</f>
        <v/>
      </c>
      <c r="AY493">
        <f>IF(ISNUMBER('Raw Data'!D488), IF(_xlfn.XLOOKUP(SMALL('Raw Data'!K488:N488, 1), K493:Q493, K493:Q493, 0)&gt;0, SMALL('Raw Data'!K488:N488, 1), 0), 0)</f>
        <v/>
      </c>
      <c r="AZ493" s="2">
        <f>IF($A493, 1, 0)</f>
        <v/>
      </c>
      <c r="BA493">
        <f>IF(ISNUMBER('Raw Data'!D488), IF(_xlfn.XLOOKUP(SMALL('Raw Data'!K488:N488, 2), K493:Q493, K493:Q493, 0)&gt;0, SMALL('Raw Data'!K488:N488, 2), 0), 0)</f>
        <v/>
      </c>
      <c r="BB493" s="2">
        <f>IF($A493, 1, 0)</f>
        <v/>
      </c>
      <c r="BC493">
        <f>IF(ISNUMBER('Raw Data'!D488), IF(_xlfn.XLOOKUP(SMALL('Raw Data'!K488:N488, 3), K493:Q493, K493:Q493, 0)&gt;0, SMALL('Raw Data'!K488:N488, 3), 0), 0)</f>
        <v/>
      </c>
      <c r="BD493" s="2">
        <f>IF($A493, 1, 0)</f>
        <v/>
      </c>
      <c r="BE493">
        <f>IF(ISNUMBER('Raw Data'!D488), IF(_xlfn.XLOOKUP(SMALL('Raw Data'!K488:N488, 4), K493:Q493, K493:Q493, 0)&gt;0, SMALL('Raw Data'!K488:N488, 4), 0), 0)</f>
        <v/>
      </c>
      <c r="BF493" s="2">
        <f>IF($A493, 1, 0)</f>
        <v/>
      </c>
      <c r="BG493">
        <f>IF(AND('Raw Data'!I488&lt;'Raw Data'!J488, 'Raw Data'!D488&gt;'Raw Data'!E488), 'Raw Data'!I488, IF(AND('Raw Data'!J488&lt;'Raw Data'!I488, 'Raw Data'!E488&gt;'Raw Data'!D488), 'Raw Data'!J488, 0))</f>
        <v/>
      </c>
      <c r="BH493">
        <f>IF(OR(AND('Raw Data'!I488&lt;'Raw Data'!J488, 'Raw Data'!I488&gt;BH$1), AND('Raw Data'!J488&lt;'Raw Data'!I488, 'Raw Data'!J488&gt;BH$1)), 1, 0)</f>
        <v/>
      </c>
      <c r="BI493">
        <f>IF(AND(BH493, ABS('Raw Data'!D488-'Raw Data'!E488)&lt;4), 'Raw Data'!Z488, 0)</f>
        <v/>
      </c>
      <c r="BJ493">
        <f>IF('Raw Data'!F488&gt;Analysis!BJ$1, 1, 0)</f>
        <v/>
      </c>
      <c r="BK493">
        <f>IF(BJ493, AQ493, 0)</f>
        <v/>
      </c>
      <c r="BL493">
        <f>IF(AND('Raw Data'!F488&lt;Analysis!BL$1, ISBLANK('Raw Data'!F488)=FALSE), 1, 0)</f>
        <v/>
      </c>
      <c r="BM493">
        <f>IF(BL493, AS493, 0)</f>
        <v/>
      </c>
      <c r="BN493">
        <f>IF(AND('Raw Data'!F488&lt;Analysis!BN$1, ISBLANK('Raw Data'!F488)=FALSE), 1, 0)</f>
        <v/>
      </c>
      <c r="BO493">
        <f>IF(BN493, AI493, 0)</f>
        <v/>
      </c>
    </row>
    <row r="494">
      <c r="A494" s="2">
        <f>'Raw Data'!A489</f>
        <v/>
      </c>
      <c r="B494" s="2">
        <f>IF(A494, 1, 0)</f>
        <v/>
      </c>
      <c r="C494">
        <f>IF('Raw Data'!D489&lt;'Raw Data'!E489, 'Raw Data'!J489, 0)</f>
        <v/>
      </c>
      <c r="D494" s="2">
        <f>IF(A494, 1, 0)</f>
        <v/>
      </c>
      <c r="E494">
        <f>IF('Raw Data'!D489&gt;'Raw Data'!E489, 'Raw Data'!I489, 0)</f>
        <v/>
      </c>
      <c r="F494" s="2">
        <f>IF('Raw Data'!F489&gt;0, 1, 0)</f>
        <v/>
      </c>
      <c r="G494">
        <f>IF(SUM('Raw Data'!D489:E489)&lt;'Raw Data'!F489, 'Raw Data'!H489, 0)</f>
        <v/>
      </c>
      <c r="H494">
        <f>IF('Raw Data'!F489&gt;0, 1, 0)</f>
        <v/>
      </c>
      <c r="I494">
        <f>IF(SUM('Raw Data'!D489:E489)&gt;'Raw Data'!F489, 'Raw Data'!G489, 0)</f>
        <v/>
      </c>
      <c r="J494" s="2">
        <f>IF($A494, 1, 0)</f>
        <v/>
      </c>
      <c r="K494">
        <f>IF(AND('Raw Data'!D489&gt;'Raw Data'!E489, ABS('Raw Data'!D489-'Raw Data'!E489)&lt;14), 'Raw Data'!K489, 0)</f>
        <v/>
      </c>
      <c r="L494" s="2">
        <f>IF($A494, 1, 0)</f>
        <v/>
      </c>
      <c r="M494">
        <f>IF(AND('Raw Data'!D489&gt;'Raw Data'!E489, ABS('Raw Data'!D489-'Raw Data'!E489)&gt;13), 'Raw Data'!L489, 0)</f>
        <v/>
      </c>
      <c r="N494" s="2">
        <f>IF($A494, 1, 0)</f>
        <v/>
      </c>
      <c r="O494">
        <f>IF(AND('Raw Data'!E489&gt;'Raw Data'!D489, ABS('Raw Data'!E489-'Raw Data'!D489)&lt;14), 'Raw Data'!M489, 0)</f>
        <v/>
      </c>
      <c r="P494" s="2">
        <f>IF($A494, 1, 0)</f>
        <v/>
      </c>
      <c r="Q494">
        <f>IF(AND('Raw Data'!E489&gt;'Raw Data'!D489, ABS('Raw Data'!E489-'Raw Data'!D489)&gt;13), 'Raw Data'!N489, 0)</f>
        <v/>
      </c>
      <c r="R494" s="2">
        <f>IF($A494, 1, 0)</f>
        <v/>
      </c>
      <c r="S494">
        <f>IF(AND('Raw Data'!D489&gt;'Raw Data'!E489, ABS('Raw Data'!E489-'Raw Data'!D489)&gt;7), 'Raw Data'!V489, 0)</f>
        <v/>
      </c>
      <c r="T494" s="2">
        <f>IF($A494, 1, 0)</f>
        <v/>
      </c>
      <c r="U494">
        <f>IF(ABS('Raw Data'!D489-'Raw Data'!E489)&lt;8, 'Raw Data'!W489, 0)</f>
        <v/>
      </c>
      <c r="V494" s="2">
        <f>IF($A494, 1, 0)</f>
        <v/>
      </c>
      <c r="W494">
        <f>IF(AND('Raw Data'!E489&gt;'Raw Data'!D489, ABS('Raw Data'!E489-'Raw Data'!D489)&gt;7), 'Raw Data'!X489, 0)</f>
        <v/>
      </c>
      <c r="X494" s="2">
        <f>IF($A494, 1, 0)</f>
        <v/>
      </c>
      <c r="Y494">
        <f>IF(AND('Raw Data'!D489&gt;'Raw Data'!E489, ABS('Raw Data'!E489-'Raw Data'!D489)&gt;3), 'Raw Data'!Y489, 0)</f>
        <v/>
      </c>
      <c r="Z494" s="2">
        <f>IF($A494, 1, 0)</f>
        <v/>
      </c>
      <c r="AA494">
        <f>IF(ABS('Raw Data'!D489-'Raw Data'!E489)&lt;4, 'Raw Data'!Z489, 0)</f>
        <v/>
      </c>
      <c r="AB494" s="2">
        <f>IF($A494, 1, 0)</f>
        <v/>
      </c>
      <c r="AC494">
        <f>IF(AND('Raw Data'!E489&gt;'Raw Data'!D489, ABS('Raw Data'!E489-'Raw Data'!D489)&gt;7), 'Raw Data'!AA489, 0)</f>
        <v/>
      </c>
      <c r="AD494" s="2">
        <f>IF($A494, 1, 0)</f>
        <v/>
      </c>
      <c r="AE494">
        <f>IF(AND('Raw Data'!D489&gt;9, 'Raw Data'!E489&gt;9), 'Raw Data'!AL489, 0)</f>
        <v/>
      </c>
      <c r="AF494" s="2">
        <f>IF($A494, 1, 0)</f>
        <v/>
      </c>
      <c r="AG494">
        <f>IF(AE494=0, 'Raw Data'!AM489, 0)</f>
        <v/>
      </c>
      <c r="AH494" s="2">
        <f>IF($A494, 1, 0)</f>
        <v/>
      </c>
      <c r="AI494">
        <f>IF(AND('Raw Data'!$D489&gt;14, 'Raw Data'!$E489&gt;14), 'Raw Data'!AN489, 0)</f>
        <v/>
      </c>
      <c r="AJ494" s="2">
        <f>IF($A494, 1, 0)</f>
        <v/>
      </c>
      <c r="AK494">
        <f>IF(AI494=0, 'Raw Data'!AO489, 0)</f>
        <v/>
      </c>
      <c r="AL494" s="2">
        <f>IF($A494, 1, 0)</f>
        <v/>
      </c>
      <c r="AM494">
        <f>IF(AND('Raw Data'!$D489&gt;19, 'Raw Data'!$E489&gt;19), 'Raw Data'!AP489, 0)</f>
        <v/>
      </c>
      <c r="AN494" s="2">
        <f>IF($A494, 1, 0)</f>
        <v/>
      </c>
      <c r="AO494">
        <f>IF(AM494=0, 'Raw Data'!AQ489, 0)</f>
        <v/>
      </c>
      <c r="AP494" s="2">
        <f>IF($A494, 1, 0)</f>
        <v/>
      </c>
      <c r="AQ494">
        <f>IF(AND('Raw Data'!$D489&gt;24, 'Raw Data'!$E489&gt;24), 'Raw Data'!AR489, 0)</f>
        <v/>
      </c>
      <c r="AR494" s="2">
        <f>IF($A494, 1, 0)</f>
        <v/>
      </c>
      <c r="AS494">
        <f>IF(AQ494=0, 'Raw Data'!AS489, 0)</f>
        <v/>
      </c>
      <c r="AT494" s="2">
        <f>IF($A494, 1, 0)</f>
        <v/>
      </c>
      <c r="AU494">
        <f>IF(AND('Raw Data'!$D489&gt;29, 'Raw Data'!$E489&gt;29), 'Raw Data'!AT489, 0)</f>
        <v/>
      </c>
      <c r="AV494" s="2">
        <f>IF($A494, 1, 0)</f>
        <v/>
      </c>
      <c r="AW494">
        <f>IF(AU494=0, 'Raw Data'!AU489, 0)</f>
        <v/>
      </c>
      <c r="AX494" s="2">
        <f>IF($A494, 1, 0)</f>
        <v/>
      </c>
      <c r="AY494">
        <f>IF(ISNUMBER('Raw Data'!D489), IF(_xlfn.XLOOKUP(SMALL('Raw Data'!K489:N489, 1), K494:Q494, K494:Q494, 0)&gt;0, SMALL('Raw Data'!K489:N489, 1), 0), 0)</f>
        <v/>
      </c>
      <c r="AZ494" s="2">
        <f>IF($A494, 1, 0)</f>
        <v/>
      </c>
      <c r="BA494">
        <f>IF(ISNUMBER('Raw Data'!D489), IF(_xlfn.XLOOKUP(SMALL('Raw Data'!K489:N489, 2), K494:Q494, K494:Q494, 0)&gt;0, SMALL('Raw Data'!K489:N489, 2), 0), 0)</f>
        <v/>
      </c>
      <c r="BB494" s="2">
        <f>IF($A494, 1, 0)</f>
        <v/>
      </c>
      <c r="BC494">
        <f>IF(ISNUMBER('Raw Data'!D489), IF(_xlfn.XLOOKUP(SMALL('Raw Data'!K489:N489, 3), K494:Q494, K494:Q494, 0)&gt;0, SMALL('Raw Data'!K489:N489, 3), 0), 0)</f>
        <v/>
      </c>
      <c r="BD494" s="2">
        <f>IF($A494, 1, 0)</f>
        <v/>
      </c>
      <c r="BE494">
        <f>IF(ISNUMBER('Raw Data'!D489), IF(_xlfn.XLOOKUP(SMALL('Raw Data'!K489:N489, 4), K494:Q494, K494:Q494, 0)&gt;0, SMALL('Raw Data'!K489:N489, 4), 0), 0)</f>
        <v/>
      </c>
      <c r="BF494" s="2">
        <f>IF($A494, 1, 0)</f>
        <v/>
      </c>
      <c r="BG494">
        <f>IF(AND('Raw Data'!I489&lt;'Raw Data'!J489, 'Raw Data'!D489&gt;'Raw Data'!E489), 'Raw Data'!I489, IF(AND('Raw Data'!J489&lt;'Raw Data'!I489, 'Raw Data'!E489&gt;'Raw Data'!D489), 'Raw Data'!J489, 0))</f>
        <v/>
      </c>
      <c r="BH494">
        <f>IF(OR(AND('Raw Data'!I489&lt;'Raw Data'!J489, 'Raw Data'!I489&gt;BH$1), AND('Raw Data'!J489&lt;'Raw Data'!I489, 'Raw Data'!J489&gt;BH$1)), 1, 0)</f>
        <v/>
      </c>
      <c r="BI494">
        <f>IF(AND(BH494, ABS('Raw Data'!D489-'Raw Data'!E489)&lt;4), 'Raw Data'!Z489, 0)</f>
        <v/>
      </c>
      <c r="BJ494">
        <f>IF('Raw Data'!F489&gt;Analysis!BJ$1, 1, 0)</f>
        <v/>
      </c>
      <c r="BK494">
        <f>IF(BJ494, AQ494, 0)</f>
        <v/>
      </c>
      <c r="BL494">
        <f>IF(AND('Raw Data'!F489&lt;Analysis!BL$1, ISBLANK('Raw Data'!F489)=FALSE), 1, 0)</f>
        <v/>
      </c>
      <c r="BM494">
        <f>IF(BL494, AS494, 0)</f>
        <v/>
      </c>
      <c r="BN494">
        <f>IF(AND('Raw Data'!F489&lt;Analysis!BN$1, ISBLANK('Raw Data'!F489)=FALSE), 1, 0)</f>
        <v/>
      </c>
      <c r="BO494">
        <f>IF(BN494, AI494, 0)</f>
        <v/>
      </c>
    </row>
    <row r="495">
      <c r="A495" s="2">
        <f>'Raw Data'!A490</f>
        <v/>
      </c>
      <c r="B495" s="2">
        <f>IF(A495, 1, 0)</f>
        <v/>
      </c>
      <c r="C495">
        <f>IF('Raw Data'!D490&lt;'Raw Data'!E490, 'Raw Data'!J490, 0)</f>
        <v/>
      </c>
      <c r="D495" s="2">
        <f>IF(A495, 1, 0)</f>
        <v/>
      </c>
      <c r="E495">
        <f>IF('Raw Data'!D490&gt;'Raw Data'!E490, 'Raw Data'!I490, 0)</f>
        <v/>
      </c>
      <c r="F495" s="2">
        <f>IF('Raw Data'!F490&gt;0, 1, 0)</f>
        <v/>
      </c>
      <c r="G495">
        <f>IF(SUM('Raw Data'!D490:E490)&lt;'Raw Data'!F490, 'Raw Data'!H490, 0)</f>
        <v/>
      </c>
      <c r="H495">
        <f>IF('Raw Data'!F490&gt;0, 1, 0)</f>
        <v/>
      </c>
      <c r="I495">
        <f>IF(SUM('Raw Data'!D490:E490)&gt;'Raw Data'!F490, 'Raw Data'!G490, 0)</f>
        <v/>
      </c>
      <c r="J495" s="2">
        <f>IF($A495, 1, 0)</f>
        <v/>
      </c>
      <c r="K495">
        <f>IF(AND('Raw Data'!D490&gt;'Raw Data'!E490, ABS('Raw Data'!D490-'Raw Data'!E490)&lt;14), 'Raw Data'!K490, 0)</f>
        <v/>
      </c>
      <c r="L495" s="2">
        <f>IF($A495, 1, 0)</f>
        <v/>
      </c>
      <c r="M495">
        <f>IF(AND('Raw Data'!D490&gt;'Raw Data'!E490, ABS('Raw Data'!D490-'Raw Data'!E490)&gt;13), 'Raw Data'!L490, 0)</f>
        <v/>
      </c>
      <c r="N495" s="2">
        <f>IF($A495, 1, 0)</f>
        <v/>
      </c>
      <c r="O495">
        <f>IF(AND('Raw Data'!E490&gt;'Raw Data'!D490, ABS('Raw Data'!E490-'Raw Data'!D490)&lt;14), 'Raw Data'!M490, 0)</f>
        <v/>
      </c>
      <c r="P495" s="2">
        <f>IF($A495, 1, 0)</f>
        <v/>
      </c>
      <c r="Q495">
        <f>IF(AND('Raw Data'!E490&gt;'Raw Data'!D490, ABS('Raw Data'!E490-'Raw Data'!D490)&gt;13), 'Raw Data'!N490, 0)</f>
        <v/>
      </c>
      <c r="R495" s="2">
        <f>IF($A495, 1, 0)</f>
        <v/>
      </c>
      <c r="S495">
        <f>IF(AND('Raw Data'!D490&gt;'Raw Data'!E490, ABS('Raw Data'!E490-'Raw Data'!D490)&gt;7), 'Raw Data'!V490, 0)</f>
        <v/>
      </c>
      <c r="T495" s="2">
        <f>IF($A495, 1, 0)</f>
        <v/>
      </c>
      <c r="U495">
        <f>IF(ABS('Raw Data'!D490-'Raw Data'!E490)&lt;8, 'Raw Data'!W490, 0)</f>
        <v/>
      </c>
      <c r="V495" s="2">
        <f>IF($A495, 1, 0)</f>
        <v/>
      </c>
      <c r="W495">
        <f>IF(AND('Raw Data'!E490&gt;'Raw Data'!D490, ABS('Raw Data'!E490-'Raw Data'!D490)&gt;7), 'Raw Data'!X490, 0)</f>
        <v/>
      </c>
      <c r="X495" s="2">
        <f>IF($A495, 1, 0)</f>
        <v/>
      </c>
      <c r="Y495">
        <f>IF(AND('Raw Data'!D490&gt;'Raw Data'!E490, ABS('Raw Data'!E490-'Raw Data'!D490)&gt;3), 'Raw Data'!Y490, 0)</f>
        <v/>
      </c>
      <c r="Z495" s="2">
        <f>IF($A495, 1, 0)</f>
        <v/>
      </c>
      <c r="AA495">
        <f>IF(ABS('Raw Data'!D490-'Raw Data'!E490)&lt;4, 'Raw Data'!Z490, 0)</f>
        <v/>
      </c>
      <c r="AB495" s="2">
        <f>IF($A495, 1, 0)</f>
        <v/>
      </c>
      <c r="AC495">
        <f>IF(AND('Raw Data'!E490&gt;'Raw Data'!D490, ABS('Raw Data'!E490-'Raw Data'!D490)&gt;7), 'Raw Data'!AA490, 0)</f>
        <v/>
      </c>
      <c r="AD495" s="2">
        <f>IF($A495, 1, 0)</f>
        <v/>
      </c>
      <c r="AE495">
        <f>IF(AND('Raw Data'!D490&gt;9, 'Raw Data'!E490&gt;9), 'Raw Data'!AL490, 0)</f>
        <v/>
      </c>
      <c r="AF495" s="2">
        <f>IF($A495, 1, 0)</f>
        <v/>
      </c>
      <c r="AG495">
        <f>IF(AE495=0, 'Raw Data'!AM490, 0)</f>
        <v/>
      </c>
      <c r="AH495" s="2">
        <f>IF($A495, 1, 0)</f>
        <v/>
      </c>
      <c r="AI495">
        <f>IF(AND('Raw Data'!$D490&gt;14, 'Raw Data'!$E490&gt;14), 'Raw Data'!AN490, 0)</f>
        <v/>
      </c>
      <c r="AJ495" s="2">
        <f>IF($A495, 1, 0)</f>
        <v/>
      </c>
      <c r="AK495">
        <f>IF(AI495=0, 'Raw Data'!AO490, 0)</f>
        <v/>
      </c>
      <c r="AL495" s="2">
        <f>IF($A495, 1, 0)</f>
        <v/>
      </c>
      <c r="AM495">
        <f>IF(AND('Raw Data'!$D490&gt;19, 'Raw Data'!$E490&gt;19), 'Raw Data'!AP490, 0)</f>
        <v/>
      </c>
      <c r="AN495" s="2">
        <f>IF($A495, 1, 0)</f>
        <v/>
      </c>
      <c r="AO495">
        <f>IF(AM495=0, 'Raw Data'!AQ490, 0)</f>
        <v/>
      </c>
      <c r="AP495" s="2">
        <f>IF($A495, 1, 0)</f>
        <v/>
      </c>
      <c r="AQ495">
        <f>IF(AND('Raw Data'!$D490&gt;24, 'Raw Data'!$E490&gt;24), 'Raw Data'!AR490, 0)</f>
        <v/>
      </c>
      <c r="AR495" s="2">
        <f>IF($A495, 1, 0)</f>
        <v/>
      </c>
      <c r="AS495">
        <f>IF(AQ495=0, 'Raw Data'!AS490, 0)</f>
        <v/>
      </c>
      <c r="AT495" s="2">
        <f>IF($A495, 1, 0)</f>
        <v/>
      </c>
      <c r="AU495">
        <f>IF(AND('Raw Data'!$D490&gt;29, 'Raw Data'!$E490&gt;29), 'Raw Data'!AT490, 0)</f>
        <v/>
      </c>
      <c r="AV495" s="2">
        <f>IF($A495, 1, 0)</f>
        <v/>
      </c>
      <c r="AW495">
        <f>IF(AU495=0, 'Raw Data'!AU490, 0)</f>
        <v/>
      </c>
      <c r="AX495" s="2">
        <f>IF($A495, 1, 0)</f>
        <v/>
      </c>
      <c r="AY495">
        <f>IF(ISNUMBER('Raw Data'!D490), IF(_xlfn.XLOOKUP(SMALL('Raw Data'!K490:N490, 1), K495:Q495, K495:Q495, 0)&gt;0, SMALL('Raw Data'!K490:N490, 1), 0), 0)</f>
        <v/>
      </c>
      <c r="AZ495" s="2">
        <f>IF($A495, 1, 0)</f>
        <v/>
      </c>
      <c r="BA495">
        <f>IF(ISNUMBER('Raw Data'!D490), IF(_xlfn.XLOOKUP(SMALL('Raw Data'!K490:N490, 2), K495:Q495, K495:Q495, 0)&gt;0, SMALL('Raw Data'!K490:N490, 2), 0), 0)</f>
        <v/>
      </c>
      <c r="BB495" s="2">
        <f>IF($A495, 1, 0)</f>
        <v/>
      </c>
      <c r="BC495">
        <f>IF(ISNUMBER('Raw Data'!D490), IF(_xlfn.XLOOKUP(SMALL('Raw Data'!K490:N490, 3), K495:Q495, K495:Q495, 0)&gt;0, SMALL('Raw Data'!K490:N490, 3), 0), 0)</f>
        <v/>
      </c>
      <c r="BD495" s="2">
        <f>IF($A495, 1, 0)</f>
        <v/>
      </c>
      <c r="BE495">
        <f>IF(ISNUMBER('Raw Data'!D490), IF(_xlfn.XLOOKUP(SMALL('Raw Data'!K490:N490, 4), K495:Q495, K495:Q495, 0)&gt;0, SMALL('Raw Data'!K490:N490, 4), 0), 0)</f>
        <v/>
      </c>
      <c r="BF495" s="2">
        <f>IF($A495, 1, 0)</f>
        <v/>
      </c>
      <c r="BG495">
        <f>IF(AND('Raw Data'!I490&lt;'Raw Data'!J490, 'Raw Data'!D490&gt;'Raw Data'!E490), 'Raw Data'!I490, IF(AND('Raw Data'!J490&lt;'Raw Data'!I490, 'Raw Data'!E490&gt;'Raw Data'!D490), 'Raw Data'!J490, 0))</f>
        <v/>
      </c>
      <c r="BH495">
        <f>IF(OR(AND('Raw Data'!I490&lt;'Raw Data'!J490, 'Raw Data'!I490&gt;BH$1), AND('Raw Data'!J490&lt;'Raw Data'!I490, 'Raw Data'!J490&gt;BH$1)), 1, 0)</f>
        <v/>
      </c>
      <c r="BI495">
        <f>IF(AND(BH495, ABS('Raw Data'!D490-'Raw Data'!E490)&lt;4), 'Raw Data'!Z490, 0)</f>
        <v/>
      </c>
      <c r="BJ495">
        <f>IF('Raw Data'!F490&gt;Analysis!BJ$1, 1, 0)</f>
        <v/>
      </c>
      <c r="BK495">
        <f>IF(BJ495, AQ495, 0)</f>
        <v/>
      </c>
      <c r="BL495">
        <f>IF(AND('Raw Data'!F490&lt;Analysis!BL$1, ISBLANK('Raw Data'!F490)=FALSE), 1, 0)</f>
        <v/>
      </c>
      <c r="BM495">
        <f>IF(BL495, AS495, 0)</f>
        <v/>
      </c>
      <c r="BN495">
        <f>IF(AND('Raw Data'!F490&lt;Analysis!BN$1, ISBLANK('Raw Data'!F490)=FALSE), 1, 0)</f>
        <v/>
      </c>
      <c r="BO495">
        <f>IF(BN495, AI495, 0)</f>
        <v/>
      </c>
    </row>
    <row r="496">
      <c r="A496" s="2">
        <f>'Raw Data'!A491</f>
        <v/>
      </c>
      <c r="B496" s="2">
        <f>IF(A496, 1, 0)</f>
        <v/>
      </c>
      <c r="C496">
        <f>IF('Raw Data'!D491&lt;'Raw Data'!E491, 'Raw Data'!J491, 0)</f>
        <v/>
      </c>
      <c r="D496" s="2">
        <f>IF(A496, 1, 0)</f>
        <v/>
      </c>
      <c r="E496">
        <f>IF('Raw Data'!D491&gt;'Raw Data'!E491, 'Raw Data'!I491, 0)</f>
        <v/>
      </c>
      <c r="F496" s="2">
        <f>IF('Raw Data'!F491&gt;0, 1, 0)</f>
        <v/>
      </c>
      <c r="G496">
        <f>IF(SUM('Raw Data'!D491:E491)&lt;'Raw Data'!F491, 'Raw Data'!H491, 0)</f>
        <v/>
      </c>
      <c r="H496">
        <f>IF('Raw Data'!F491&gt;0, 1, 0)</f>
        <v/>
      </c>
      <c r="I496">
        <f>IF(SUM('Raw Data'!D491:E491)&gt;'Raw Data'!F491, 'Raw Data'!G491, 0)</f>
        <v/>
      </c>
      <c r="J496" s="2">
        <f>IF($A496, 1, 0)</f>
        <v/>
      </c>
      <c r="K496">
        <f>IF(AND('Raw Data'!D491&gt;'Raw Data'!E491, ABS('Raw Data'!D491-'Raw Data'!E491)&lt;14), 'Raw Data'!K491, 0)</f>
        <v/>
      </c>
      <c r="L496" s="2">
        <f>IF($A496, 1, 0)</f>
        <v/>
      </c>
      <c r="M496">
        <f>IF(AND('Raw Data'!D491&gt;'Raw Data'!E491, ABS('Raw Data'!D491-'Raw Data'!E491)&gt;13), 'Raw Data'!L491, 0)</f>
        <v/>
      </c>
      <c r="N496" s="2">
        <f>IF($A496, 1, 0)</f>
        <v/>
      </c>
      <c r="O496">
        <f>IF(AND('Raw Data'!E491&gt;'Raw Data'!D491, ABS('Raw Data'!E491-'Raw Data'!D491)&lt;14), 'Raw Data'!M491, 0)</f>
        <v/>
      </c>
      <c r="P496" s="2">
        <f>IF($A496, 1, 0)</f>
        <v/>
      </c>
      <c r="Q496">
        <f>IF(AND('Raw Data'!E491&gt;'Raw Data'!D491, ABS('Raw Data'!E491-'Raw Data'!D491)&gt;13), 'Raw Data'!N491, 0)</f>
        <v/>
      </c>
      <c r="R496" s="2">
        <f>IF($A496, 1, 0)</f>
        <v/>
      </c>
      <c r="S496">
        <f>IF(AND('Raw Data'!D491&gt;'Raw Data'!E491, ABS('Raw Data'!E491-'Raw Data'!D491)&gt;7), 'Raw Data'!V491, 0)</f>
        <v/>
      </c>
      <c r="T496" s="2">
        <f>IF($A496, 1, 0)</f>
        <v/>
      </c>
      <c r="U496">
        <f>IF(ABS('Raw Data'!D491-'Raw Data'!E491)&lt;8, 'Raw Data'!W491, 0)</f>
        <v/>
      </c>
      <c r="V496" s="2">
        <f>IF($A496, 1, 0)</f>
        <v/>
      </c>
      <c r="W496">
        <f>IF(AND('Raw Data'!E491&gt;'Raw Data'!D491, ABS('Raw Data'!E491-'Raw Data'!D491)&gt;7), 'Raw Data'!X491, 0)</f>
        <v/>
      </c>
      <c r="X496" s="2">
        <f>IF($A496, 1, 0)</f>
        <v/>
      </c>
      <c r="Y496">
        <f>IF(AND('Raw Data'!D491&gt;'Raw Data'!E491, ABS('Raw Data'!E491-'Raw Data'!D491)&gt;3), 'Raw Data'!Y491, 0)</f>
        <v/>
      </c>
      <c r="Z496" s="2">
        <f>IF($A496, 1, 0)</f>
        <v/>
      </c>
      <c r="AA496">
        <f>IF(ABS('Raw Data'!D491-'Raw Data'!E491)&lt;4, 'Raw Data'!Z491, 0)</f>
        <v/>
      </c>
      <c r="AB496" s="2">
        <f>IF($A496, 1, 0)</f>
        <v/>
      </c>
      <c r="AC496">
        <f>IF(AND('Raw Data'!E491&gt;'Raw Data'!D491, ABS('Raw Data'!E491-'Raw Data'!D491)&gt;7), 'Raw Data'!AA491, 0)</f>
        <v/>
      </c>
      <c r="AD496" s="2">
        <f>IF($A496, 1, 0)</f>
        <v/>
      </c>
      <c r="AE496">
        <f>IF(AND('Raw Data'!D491&gt;9, 'Raw Data'!E491&gt;9), 'Raw Data'!AL491, 0)</f>
        <v/>
      </c>
      <c r="AF496" s="2">
        <f>IF($A496, 1, 0)</f>
        <v/>
      </c>
      <c r="AG496">
        <f>IF(AE496=0, 'Raw Data'!AM491, 0)</f>
        <v/>
      </c>
      <c r="AH496" s="2">
        <f>IF($A496, 1, 0)</f>
        <v/>
      </c>
      <c r="AI496">
        <f>IF(AND('Raw Data'!$D491&gt;14, 'Raw Data'!$E491&gt;14), 'Raw Data'!AN491, 0)</f>
        <v/>
      </c>
      <c r="AJ496" s="2">
        <f>IF($A496, 1, 0)</f>
        <v/>
      </c>
      <c r="AK496">
        <f>IF(AI496=0, 'Raw Data'!AO491, 0)</f>
        <v/>
      </c>
      <c r="AL496" s="2">
        <f>IF($A496, 1, 0)</f>
        <v/>
      </c>
      <c r="AM496">
        <f>IF(AND('Raw Data'!$D491&gt;19, 'Raw Data'!$E491&gt;19), 'Raw Data'!AP491, 0)</f>
        <v/>
      </c>
      <c r="AN496" s="2">
        <f>IF($A496, 1, 0)</f>
        <v/>
      </c>
      <c r="AO496">
        <f>IF(AM496=0, 'Raw Data'!AQ491, 0)</f>
        <v/>
      </c>
      <c r="AP496" s="2">
        <f>IF($A496, 1, 0)</f>
        <v/>
      </c>
      <c r="AQ496">
        <f>IF(AND('Raw Data'!$D491&gt;24, 'Raw Data'!$E491&gt;24), 'Raw Data'!AR491, 0)</f>
        <v/>
      </c>
      <c r="AR496" s="2">
        <f>IF($A496, 1, 0)</f>
        <v/>
      </c>
      <c r="AS496">
        <f>IF(AQ496=0, 'Raw Data'!AS491, 0)</f>
        <v/>
      </c>
      <c r="AT496" s="2">
        <f>IF($A496, 1, 0)</f>
        <v/>
      </c>
      <c r="AU496">
        <f>IF(AND('Raw Data'!$D491&gt;29, 'Raw Data'!$E491&gt;29), 'Raw Data'!AT491, 0)</f>
        <v/>
      </c>
      <c r="AV496" s="2">
        <f>IF($A496, 1, 0)</f>
        <v/>
      </c>
      <c r="AW496">
        <f>IF(AU496=0, 'Raw Data'!AU491, 0)</f>
        <v/>
      </c>
      <c r="AX496" s="2">
        <f>IF($A496, 1, 0)</f>
        <v/>
      </c>
      <c r="AY496">
        <f>IF(ISNUMBER('Raw Data'!D491), IF(_xlfn.XLOOKUP(SMALL('Raw Data'!K491:N491, 1), K496:Q496, K496:Q496, 0)&gt;0, SMALL('Raw Data'!K491:N491, 1), 0), 0)</f>
        <v/>
      </c>
      <c r="AZ496" s="2">
        <f>IF($A496, 1, 0)</f>
        <v/>
      </c>
      <c r="BA496">
        <f>IF(ISNUMBER('Raw Data'!D491), IF(_xlfn.XLOOKUP(SMALL('Raw Data'!K491:N491, 2), K496:Q496, K496:Q496, 0)&gt;0, SMALL('Raw Data'!K491:N491, 2), 0), 0)</f>
        <v/>
      </c>
      <c r="BB496" s="2">
        <f>IF($A496, 1, 0)</f>
        <v/>
      </c>
      <c r="BC496">
        <f>IF(ISNUMBER('Raw Data'!D491), IF(_xlfn.XLOOKUP(SMALL('Raw Data'!K491:N491, 3), K496:Q496, K496:Q496, 0)&gt;0, SMALL('Raw Data'!K491:N491, 3), 0), 0)</f>
        <v/>
      </c>
      <c r="BD496" s="2">
        <f>IF($A496, 1, 0)</f>
        <v/>
      </c>
      <c r="BE496">
        <f>IF(ISNUMBER('Raw Data'!D491), IF(_xlfn.XLOOKUP(SMALL('Raw Data'!K491:N491, 4), K496:Q496, K496:Q496, 0)&gt;0, SMALL('Raw Data'!K491:N491, 4), 0), 0)</f>
        <v/>
      </c>
      <c r="BF496" s="2">
        <f>IF($A496, 1, 0)</f>
        <v/>
      </c>
      <c r="BG496">
        <f>IF(AND('Raw Data'!I491&lt;'Raw Data'!J491, 'Raw Data'!D491&gt;'Raw Data'!E491), 'Raw Data'!I491, IF(AND('Raw Data'!J491&lt;'Raw Data'!I491, 'Raw Data'!E491&gt;'Raw Data'!D491), 'Raw Data'!J491, 0))</f>
        <v/>
      </c>
      <c r="BH496">
        <f>IF(OR(AND('Raw Data'!I491&lt;'Raw Data'!J491, 'Raw Data'!I491&gt;BH$1), AND('Raw Data'!J491&lt;'Raw Data'!I491, 'Raw Data'!J491&gt;BH$1)), 1, 0)</f>
        <v/>
      </c>
      <c r="BI496">
        <f>IF(AND(BH496, ABS('Raw Data'!D491-'Raw Data'!E491)&lt;4), 'Raw Data'!Z491, 0)</f>
        <v/>
      </c>
      <c r="BJ496">
        <f>IF('Raw Data'!F491&gt;Analysis!BJ$1, 1, 0)</f>
        <v/>
      </c>
      <c r="BK496">
        <f>IF(BJ496, AQ496, 0)</f>
        <v/>
      </c>
      <c r="BL496">
        <f>IF(AND('Raw Data'!F491&lt;Analysis!BL$1, ISBLANK('Raw Data'!F491)=FALSE), 1, 0)</f>
        <v/>
      </c>
      <c r="BM496">
        <f>IF(BL496, AS496, 0)</f>
        <v/>
      </c>
      <c r="BN496">
        <f>IF(AND('Raw Data'!F491&lt;Analysis!BN$1, ISBLANK('Raw Data'!F491)=FALSE), 1, 0)</f>
        <v/>
      </c>
      <c r="BO496">
        <f>IF(BN496, AI496, 0)</f>
        <v/>
      </c>
    </row>
    <row r="497">
      <c r="A497" s="2">
        <f>'Raw Data'!A492</f>
        <v/>
      </c>
      <c r="B497" s="2">
        <f>IF(A497, 1, 0)</f>
        <v/>
      </c>
      <c r="C497">
        <f>IF('Raw Data'!D492&lt;'Raw Data'!E492, 'Raw Data'!J492, 0)</f>
        <v/>
      </c>
      <c r="D497" s="2">
        <f>IF(A497, 1, 0)</f>
        <v/>
      </c>
      <c r="E497">
        <f>IF('Raw Data'!D492&gt;'Raw Data'!E492, 'Raw Data'!I492, 0)</f>
        <v/>
      </c>
      <c r="F497" s="2">
        <f>IF('Raw Data'!F492&gt;0, 1, 0)</f>
        <v/>
      </c>
      <c r="G497">
        <f>IF(SUM('Raw Data'!D492:E492)&lt;'Raw Data'!F492, 'Raw Data'!H492, 0)</f>
        <v/>
      </c>
      <c r="H497">
        <f>IF('Raw Data'!F492&gt;0, 1, 0)</f>
        <v/>
      </c>
      <c r="I497">
        <f>IF(SUM('Raw Data'!D492:E492)&gt;'Raw Data'!F492, 'Raw Data'!G492, 0)</f>
        <v/>
      </c>
      <c r="J497" s="2">
        <f>IF($A497, 1, 0)</f>
        <v/>
      </c>
      <c r="K497">
        <f>IF(AND('Raw Data'!D492&gt;'Raw Data'!E492, ABS('Raw Data'!D492-'Raw Data'!E492)&lt;14), 'Raw Data'!K492, 0)</f>
        <v/>
      </c>
      <c r="L497" s="2">
        <f>IF($A497, 1, 0)</f>
        <v/>
      </c>
      <c r="M497">
        <f>IF(AND('Raw Data'!D492&gt;'Raw Data'!E492, ABS('Raw Data'!D492-'Raw Data'!E492)&gt;13), 'Raw Data'!L492, 0)</f>
        <v/>
      </c>
      <c r="N497" s="2">
        <f>IF($A497, 1, 0)</f>
        <v/>
      </c>
      <c r="O497">
        <f>IF(AND('Raw Data'!E492&gt;'Raw Data'!D492, ABS('Raw Data'!E492-'Raw Data'!D492)&lt;14), 'Raw Data'!M492, 0)</f>
        <v/>
      </c>
      <c r="P497" s="2">
        <f>IF($A497, 1, 0)</f>
        <v/>
      </c>
      <c r="Q497">
        <f>IF(AND('Raw Data'!E492&gt;'Raw Data'!D492, ABS('Raw Data'!E492-'Raw Data'!D492)&gt;13), 'Raw Data'!N492, 0)</f>
        <v/>
      </c>
      <c r="R497" s="2">
        <f>IF($A497, 1, 0)</f>
        <v/>
      </c>
      <c r="S497">
        <f>IF(AND('Raw Data'!D492&gt;'Raw Data'!E492, ABS('Raw Data'!E492-'Raw Data'!D492)&gt;7), 'Raw Data'!V492, 0)</f>
        <v/>
      </c>
      <c r="T497" s="2">
        <f>IF($A497, 1, 0)</f>
        <v/>
      </c>
      <c r="U497">
        <f>IF(ABS('Raw Data'!D492-'Raw Data'!E492)&lt;8, 'Raw Data'!W492, 0)</f>
        <v/>
      </c>
      <c r="V497" s="2">
        <f>IF($A497, 1, 0)</f>
        <v/>
      </c>
      <c r="W497">
        <f>IF(AND('Raw Data'!E492&gt;'Raw Data'!D492, ABS('Raw Data'!E492-'Raw Data'!D492)&gt;7), 'Raw Data'!X492, 0)</f>
        <v/>
      </c>
      <c r="X497" s="2">
        <f>IF($A497, 1, 0)</f>
        <v/>
      </c>
      <c r="Y497">
        <f>IF(AND('Raw Data'!D492&gt;'Raw Data'!E492, ABS('Raw Data'!E492-'Raw Data'!D492)&gt;3), 'Raw Data'!Y492, 0)</f>
        <v/>
      </c>
      <c r="Z497" s="2">
        <f>IF($A497, 1, 0)</f>
        <v/>
      </c>
      <c r="AA497">
        <f>IF(ABS('Raw Data'!D492-'Raw Data'!E492)&lt;4, 'Raw Data'!Z492, 0)</f>
        <v/>
      </c>
      <c r="AB497" s="2">
        <f>IF($A497, 1, 0)</f>
        <v/>
      </c>
      <c r="AC497">
        <f>IF(AND('Raw Data'!E492&gt;'Raw Data'!D492, ABS('Raw Data'!E492-'Raw Data'!D492)&gt;7), 'Raw Data'!AA492, 0)</f>
        <v/>
      </c>
      <c r="AD497" s="2">
        <f>IF($A497, 1, 0)</f>
        <v/>
      </c>
      <c r="AE497">
        <f>IF(AND('Raw Data'!D492&gt;9, 'Raw Data'!E492&gt;9), 'Raw Data'!AL492, 0)</f>
        <v/>
      </c>
      <c r="AF497" s="2">
        <f>IF($A497, 1, 0)</f>
        <v/>
      </c>
      <c r="AG497">
        <f>IF(AE497=0, 'Raw Data'!AM492, 0)</f>
        <v/>
      </c>
      <c r="AH497" s="2">
        <f>IF($A497, 1, 0)</f>
        <v/>
      </c>
      <c r="AI497">
        <f>IF(AND('Raw Data'!$D492&gt;14, 'Raw Data'!$E492&gt;14), 'Raw Data'!AN492, 0)</f>
        <v/>
      </c>
      <c r="AJ497" s="2">
        <f>IF($A497, 1, 0)</f>
        <v/>
      </c>
      <c r="AK497">
        <f>IF(AI497=0, 'Raw Data'!AO492, 0)</f>
        <v/>
      </c>
      <c r="AL497" s="2">
        <f>IF($A497, 1, 0)</f>
        <v/>
      </c>
      <c r="AM497">
        <f>IF(AND('Raw Data'!$D492&gt;19, 'Raw Data'!$E492&gt;19), 'Raw Data'!AP492, 0)</f>
        <v/>
      </c>
      <c r="AN497" s="2">
        <f>IF($A497, 1, 0)</f>
        <v/>
      </c>
      <c r="AO497">
        <f>IF(AM497=0, 'Raw Data'!AQ492, 0)</f>
        <v/>
      </c>
      <c r="AP497" s="2">
        <f>IF($A497, 1, 0)</f>
        <v/>
      </c>
      <c r="AQ497">
        <f>IF(AND('Raw Data'!$D492&gt;24, 'Raw Data'!$E492&gt;24), 'Raw Data'!AR492, 0)</f>
        <v/>
      </c>
      <c r="AR497" s="2">
        <f>IF($A497, 1, 0)</f>
        <v/>
      </c>
      <c r="AS497">
        <f>IF(AQ497=0, 'Raw Data'!AS492, 0)</f>
        <v/>
      </c>
      <c r="AT497" s="2">
        <f>IF($A497, 1, 0)</f>
        <v/>
      </c>
      <c r="AU497">
        <f>IF(AND('Raw Data'!$D492&gt;29, 'Raw Data'!$E492&gt;29), 'Raw Data'!AT492, 0)</f>
        <v/>
      </c>
      <c r="AV497" s="2">
        <f>IF($A497, 1, 0)</f>
        <v/>
      </c>
      <c r="AW497">
        <f>IF(AU497=0, 'Raw Data'!AU492, 0)</f>
        <v/>
      </c>
      <c r="AX497" s="2">
        <f>IF($A497, 1, 0)</f>
        <v/>
      </c>
      <c r="AY497">
        <f>IF(ISNUMBER('Raw Data'!D492), IF(_xlfn.XLOOKUP(SMALL('Raw Data'!K492:N492, 1), K497:Q497, K497:Q497, 0)&gt;0, SMALL('Raw Data'!K492:N492, 1), 0), 0)</f>
        <v/>
      </c>
      <c r="AZ497" s="2">
        <f>IF($A497, 1, 0)</f>
        <v/>
      </c>
      <c r="BA497">
        <f>IF(ISNUMBER('Raw Data'!D492), IF(_xlfn.XLOOKUP(SMALL('Raw Data'!K492:N492, 2), K497:Q497, K497:Q497, 0)&gt;0, SMALL('Raw Data'!K492:N492, 2), 0), 0)</f>
        <v/>
      </c>
      <c r="BB497" s="2">
        <f>IF($A497, 1, 0)</f>
        <v/>
      </c>
      <c r="BC497">
        <f>IF(ISNUMBER('Raw Data'!D492), IF(_xlfn.XLOOKUP(SMALL('Raw Data'!K492:N492, 3), K497:Q497, K497:Q497, 0)&gt;0, SMALL('Raw Data'!K492:N492, 3), 0), 0)</f>
        <v/>
      </c>
      <c r="BD497" s="2">
        <f>IF($A497, 1, 0)</f>
        <v/>
      </c>
      <c r="BE497">
        <f>IF(ISNUMBER('Raw Data'!D492), IF(_xlfn.XLOOKUP(SMALL('Raw Data'!K492:N492, 4), K497:Q497, K497:Q497, 0)&gt;0, SMALL('Raw Data'!K492:N492, 4), 0), 0)</f>
        <v/>
      </c>
      <c r="BF497" s="2">
        <f>IF($A497, 1, 0)</f>
        <v/>
      </c>
      <c r="BG497">
        <f>IF(AND('Raw Data'!I492&lt;'Raw Data'!J492, 'Raw Data'!D492&gt;'Raw Data'!E492), 'Raw Data'!I492, IF(AND('Raw Data'!J492&lt;'Raw Data'!I492, 'Raw Data'!E492&gt;'Raw Data'!D492), 'Raw Data'!J492, 0))</f>
        <v/>
      </c>
      <c r="BH497">
        <f>IF(OR(AND('Raw Data'!I492&lt;'Raw Data'!J492, 'Raw Data'!I492&gt;BH$1), AND('Raw Data'!J492&lt;'Raw Data'!I492, 'Raw Data'!J492&gt;BH$1)), 1, 0)</f>
        <v/>
      </c>
      <c r="BI497">
        <f>IF(AND(BH497, ABS('Raw Data'!D492-'Raw Data'!E492)&lt;4), 'Raw Data'!Z492, 0)</f>
        <v/>
      </c>
      <c r="BJ497">
        <f>IF('Raw Data'!F492&gt;Analysis!BJ$1, 1, 0)</f>
        <v/>
      </c>
      <c r="BK497">
        <f>IF(BJ497, AQ497, 0)</f>
        <v/>
      </c>
      <c r="BL497">
        <f>IF(AND('Raw Data'!F492&lt;Analysis!BL$1, ISBLANK('Raw Data'!F492)=FALSE), 1, 0)</f>
        <v/>
      </c>
      <c r="BM497">
        <f>IF(BL497, AS497, 0)</f>
        <v/>
      </c>
      <c r="BN497">
        <f>IF(AND('Raw Data'!F492&lt;Analysis!BN$1, ISBLANK('Raw Data'!F492)=FALSE), 1, 0)</f>
        <v/>
      </c>
      <c r="BO497">
        <f>IF(BN497, AI497, 0)</f>
        <v/>
      </c>
    </row>
    <row r="498">
      <c r="A498" s="2">
        <f>'Raw Data'!A493</f>
        <v/>
      </c>
      <c r="B498" s="2">
        <f>IF(A498, 1, 0)</f>
        <v/>
      </c>
      <c r="C498">
        <f>IF('Raw Data'!D493&lt;'Raw Data'!E493, 'Raw Data'!J493, 0)</f>
        <v/>
      </c>
      <c r="D498" s="2">
        <f>IF(A498, 1, 0)</f>
        <v/>
      </c>
      <c r="E498">
        <f>IF('Raw Data'!D493&gt;'Raw Data'!E493, 'Raw Data'!I493, 0)</f>
        <v/>
      </c>
      <c r="F498" s="2">
        <f>IF('Raw Data'!F493&gt;0, 1, 0)</f>
        <v/>
      </c>
      <c r="G498">
        <f>IF(SUM('Raw Data'!D493:E493)&lt;'Raw Data'!F493, 'Raw Data'!H493, 0)</f>
        <v/>
      </c>
      <c r="H498">
        <f>IF('Raw Data'!F493&gt;0, 1, 0)</f>
        <v/>
      </c>
      <c r="I498">
        <f>IF(SUM('Raw Data'!D493:E493)&gt;'Raw Data'!F493, 'Raw Data'!G493, 0)</f>
        <v/>
      </c>
      <c r="J498" s="2">
        <f>IF($A498, 1, 0)</f>
        <v/>
      </c>
      <c r="K498">
        <f>IF(AND('Raw Data'!D493&gt;'Raw Data'!E493, ABS('Raw Data'!D493-'Raw Data'!E493)&lt;14), 'Raw Data'!K493, 0)</f>
        <v/>
      </c>
      <c r="L498" s="2">
        <f>IF($A498, 1, 0)</f>
        <v/>
      </c>
      <c r="M498">
        <f>IF(AND('Raw Data'!D493&gt;'Raw Data'!E493, ABS('Raw Data'!D493-'Raw Data'!E493)&gt;13), 'Raw Data'!L493, 0)</f>
        <v/>
      </c>
      <c r="N498" s="2">
        <f>IF($A498, 1, 0)</f>
        <v/>
      </c>
      <c r="O498">
        <f>IF(AND('Raw Data'!E493&gt;'Raw Data'!D493, ABS('Raw Data'!E493-'Raw Data'!D493)&lt;14), 'Raw Data'!M493, 0)</f>
        <v/>
      </c>
      <c r="P498" s="2">
        <f>IF($A498, 1, 0)</f>
        <v/>
      </c>
      <c r="Q498">
        <f>IF(AND('Raw Data'!E493&gt;'Raw Data'!D493, ABS('Raw Data'!E493-'Raw Data'!D493)&gt;13), 'Raw Data'!N493, 0)</f>
        <v/>
      </c>
      <c r="R498" s="2">
        <f>IF($A498, 1, 0)</f>
        <v/>
      </c>
      <c r="S498">
        <f>IF(AND('Raw Data'!D493&gt;'Raw Data'!E493, ABS('Raw Data'!E493-'Raw Data'!D493)&gt;7), 'Raw Data'!V493, 0)</f>
        <v/>
      </c>
      <c r="T498" s="2">
        <f>IF($A498, 1, 0)</f>
        <v/>
      </c>
      <c r="U498">
        <f>IF(ABS('Raw Data'!D493-'Raw Data'!E493)&lt;8, 'Raw Data'!W493, 0)</f>
        <v/>
      </c>
      <c r="V498" s="2">
        <f>IF($A498, 1, 0)</f>
        <v/>
      </c>
      <c r="W498">
        <f>IF(AND('Raw Data'!E493&gt;'Raw Data'!D493, ABS('Raw Data'!E493-'Raw Data'!D493)&gt;7), 'Raw Data'!X493, 0)</f>
        <v/>
      </c>
      <c r="X498" s="2">
        <f>IF($A498, 1, 0)</f>
        <v/>
      </c>
      <c r="Y498">
        <f>IF(AND('Raw Data'!D493&gt;'Raw Data'!E493, ABS('Raw Data'!E493-'Raw Data'!D493)&gt;3), 'Raw Data'!Y493, 0)</f>
        <v/>
      </c>
      <c r="Z498" s="2">
        <f>IF($A498, 1, 0)</f>
        <v/>
      </c>
      <c r="AA498">
        <f>IF(ABS('Raw Data'!D493-'Raw Data'!E493)&lt;4, 'Raw Data'!Z493, 0)</f>
        <v/>
      </c>
      <c r="AB498" s="2">
        <f>IF($A498, 1, 0)</f>
        <v/>
      </c>
      <c r="AC498">
        <f>IF(AND('Raw Data'!E493&gt;'Raw Data'!D493, ABS('Raw Data'!E493-'Raw Data'!D493)&gt;7), 'Raw Data'!AA493, 0)</f>
        <v/>
      </c>
      <c r="AD498" s="2">
        <f>IF($A498, 1, 0)</f>
        <v/>
      </c>
      <c r="AE498">
        <f>IF(AND('Raw Data'!D493&gt;9, 'Raw Data'!E493&gt;9), 'Raw Data'!AL493, 0)</f>
        <v/>
      </c>
      <c r="AF498" s="2">
        <f>IF($A498, 1, 0)</f>
        <v/>
      </c>
      <c r="AG498">
        <f>IF(AE498=0, 'Raw Data'!AM493, 0)</f>
        <v/>
      </c>
      <c r="AH498" s="2">
        <f>IF($A498, 1, 0)</f>
        <v/>
      </c>
      <c r="AI498">
        <f>IF(AND('Raw Data'!$D493&gt;14, 'Raw Data'!$E493&gt;14), 'Raw Data'!AN493, 0)</f>
        <v/>
      </c>
      <c r="AJ498" s="2">
        <f>IF($A498, 1, 0)</f>
        <v/>
      </c>
      <c r="AK498">
        <f>IF(AI498=0, 'Raw Data'!AO493, 0)</f>
        <v/>
      </c>
      <c r="AL498" s="2">
        <f>IF($A498, 1, 0)</f>
        <v/>
      </c>
      <c r="AM498">
        <f>IF(AND('Raw Data'!$D493&gt;19, 'Raw Data'!$E493&gt;19), 'Raw Data'!AP493, 0)</f>
        <v/>
      </c>
      <c r="AN498" s="2">
        <f>IF($A498, 1, 0)</f>
        <v/>
      </c>
      <c r="AO498">
        <f>IF(AM498=0, 'Raw Data'!AQ493, 0)</f>
        <v/>
      </c>
      <c r="AP498" s="2">
        <f>IF($A498, 1, 0)</f>
        <v/>
      </c>
      <c r="AQ498">
        <f>IF(AND('Raw Data'!$D493&gt;24, 'Raw Data'!$E493&gt;24), 'Raw Data'!AR493, 0)</f>
        <v/>
      </c>
      <c r="AR498" s="2">
        <f>IF($A498, 1, 0)</f>
        <v/>
      </c>
      <c r="AS498">
        <f>IF(AQ498=0, 'Raw Data'!AS493, 0)</f>
        <v/>
      </c>
      <c r="AT498" s="2">
        <f>IF($A498, 1, 0)</f>
        <v/>
      </c>
      <c r="AU498">
        <f>IF(AND('Raw Data'!$D493&gt;29, 'Raw Data'!$E493&gt;29), 'Raw Data'!AT493, 0)</f>
        <v/>
      </c>
      <c r="AV498" s="2">
        <f>IF($A498, 1, 0)</f>
        <v/>
      </c>
      <c r="AW498">
        <f>IF(AU498=0, 'Raw Data'!AU493, 0)</f>
        <v/>
      </c>
      <c r="AX498" s="2">
        <f>IF($A498, 1, 0)</f>
        <v/>
      </c>
      <c r="AY498">
        <f>IF(ISNUMBER('Raw Data'!D493), IF(_xlfn.XLOOKUP(SMALL('Raw Data'!K493:N493, 1), K498:Q498, K498:Q498, 0)&gt;0, SMALL('Raw Data'!K493:N493, 1), 0), 0)</f>
        <v/>
      </c>
      <c r="AZ498" s="2">
        <f>IF($A498, 1, 0)</f>
        <v/>
      </c>
      <c r="BA498">
        <f>IF(ISNUMBER('Raw Data'!D493), IF(_xlfn.XLOOKUP(SMALL('Raw Data'!K493:N493, 2), K498:Q498, K498:Q498, 0)&gt;0, SMALL('Raw Data'!K493:N493, 2), 0), 0)</f>
        <v/>
      </c>
      <c r="BB498" s="2">
        <f>IF($A498, 1, 0)</f>
        <v/>
      </c>
      <c r="BC498">
        <f>IF(ISNUMBER('Raw Data'!D493), IF(_xlfn.XLOOKUP(SMALL('Raw Data'!K493:N493, 3), K498:Q498, K498:Q498, 0)&gt;0, SMALL('Raw Data'!K493:N493, 3), 0), 0)</f>
        <v/>
      </c>
      <c r="BD498" s="2">
        <f>IF($A498, 1, 0)</f>
        <v/>
      </c>
      <c r="BE498">
        <f>IF(ISNUMBER('Raw Data'!D493), IF(_xlfn.XLOOKUP(SMALL('Raw Data'!K493:N493, 4), K498:Q498, K498:Q498, 0)&gt;0, SMALL('Raw Data'!K493:N493, 4), 0), 0)</f>
        <v/>
      </c>
      <c r="BF498" s="2">
        <f>IF($A498, 1, 0)</f>
        <v/>
      </c>
      <c r="BG498">
        <f>IF(AND('Raw Data'!I493&lt;'Raw Data'!J493, 'Raw Data'!D493&gt;'Raw Data'!E493), 'Raw Data'!I493, IF(AND('Raw Data'!J493&lt;'Raw Data'!I493, 'Raw Data'!E493&gt;'Raw Data'!D493), 'Raw Data'!J493, 0))</f>
        <v/>
      </c>
      <c r="BH498">
        <f>IF(OR(AND('Raw Data'!I493&lt;'Raw Data'!J493, 'Raw Data'!I493&gt;BH$1), AND('Raw Data'!J493&lt;'Raw Data'!I493, 'Raw Data'!J493&gt;BH$1)), 1, 0)</f>
        <v/>
      </c>
      <c r="BI498">
        <f>IF(AND(BH498, ABS('Raw Data'!D493-'Raw Data'!E493)&lt;4), 'Raw Data'!Z493, 0)</f>
        <v/>
      </c>
      <c r="BJ498">
        <f>IF('Raw Data'!F493&gt;Analysis!BJ$1, 1, 0)</f>
        <v/>
      </c>
      <c r="BK498">
        <f>IF(BJ498, AQ498, 0)</f>
        <v/>
      </c>
      <c r="BL498">
        <f>IF(AND('Raw Data'!F493&lt;Analysis!BL$1, ISBLANK('Raw Data'!F493)=FALSE), 1, 0)</f>
        <v/>
      </c>
      <c r="BM498">
        <f>IF(BL498, AS498, 0)</f>
        <v/>
      </c>
      <c r="BN498">
        <f>IF(AND('Raw Data'!F493&lt;Analysis!BN$1, ISBLANK('Raw Data'!F493)=FALSE), 1, 0)</f>
        <v/>
      </c>
      <c r="BO498">
        <f>IF(BN498, AI498, 0)</f>
        <v/>
      </c>
    </row>
    <row r="499">
      <c r="A499" s="2">
        <f>'Raw Data'!A494</f>
        <v/>
      </c>
      <c r="B499" s="2">
        <f>IF(A499, 1, 0)</f>
        <v/>
      </c>
      <c r="C499">
        <f>IF('Raw Data'!D494&lt;'Raw Data'!E494, 'Raw Data'!J494, 0)</f>
        <v/>
      </c>
      <c r="D499" s="2">
        <f>IF(A499, 1, 0)</f>
        <v/>
      </c>
      <c r="E499">
        <f>IF('Raw Data'!D494&gt;'Raw Data'!E494, 'Raw Data'!I494, 0)</f>
        <v/>
      </c>
      <c r="F499" s="2">
        <f>IF('Raw Data'!F494&gt;0, 1, 0)</f>
        <v/>
      </c>
      <c r="G499">
        <f>IF(SUM('Raw Data'!D494:E494)&lt;'Raw Data'!F494, 'Raw Data'!H494, 0)</f>
        <v/>
      </c>
      <c r="H499">
        <f>IF('Raw Data'!F494&gt;0, 1, 0)</f>
        <v/>
      </c>
      <c r="I499">
        <f>IF(SUM('Raw Data'!D494:E494)&gt;'Raw Data'!F494, 'Raw Data'!G494, 0)</f>
        <v/>
      </c>
      <c r="J499" s="2">
        <f>IF($A499, 1, 0)</f>
        <v/>
      </c>
      <c r="K499">
        <f>IF(AND('Raw Data'!D494&gt;'Raw Data'!E494, ABS('Raw Data'!D494-'Raw Data'!E494)&lt;14), 'Raw Data'!K494, 0)</f>
        <v/>
      </c>
      <c r="L499" s="2">
        <f>IF($A499, 1, 0)</f>
        <v/>
      </c>
      <c r="M499">
        <f>IF(AND('Raw Data'!D494&gt;'Raw Data'!E494, ABS('Raw Data'!D494-'Raw Data'!E494)&gt;13), 'Raw Data'!L494, 0)</f>
        <v/>
      </c>
      <c r="N499" s="2">
        <f>IF($A499, 1, 0)</f>
        <v/>
      </c>
      <c r="O499">
        <f>IF(AND('Raw Data'!E494&gt;'Raw Data'!D494, ABS('Raw Data'!E494-'Raw Data'!D494)&lt;14), 'Raw Data'!M494, 0)</f>
        <v/>
      </c>
      <c r="P499" s="2">
        <f>IF($A499, 1, 0)</f>
        <v/>
      </c>
      <c r="Q499">
        <f>IF(AND('Raw Data'!E494&gt;'Raw Data'!D494, ABS('Raw Data'!E494-'Raw Data'!D494)&gt;13), 'Raw Data'!N494, 0)</f>
        <v/>
      </c>
      <c r="R499" s="2">
        <f>IF($A499, 1, 0)</f>
        <v/>
      </c>
      <c r="S499">
        <f>IF(AND('Raw Data'!D494&gt;'Raw Data'!E494, ABS('Raw Data'!E494-'Raw Data'!D494)&gt;7), 'Raw Data'!V494, 0)</f>
        <v/>
      </c>
      <c r="T499" s="2">
        <f>IF($A499, 1, 0)</f>
        <v/>
      </c>
      <c r="U499">
        <f>IF(ABS('Raw Data'!D494-'Raw Data'!E494)&lt;8, 'Raw Data'!W494, 0)</f>
        <v/>
      </c>
      <c r="V499" s="2">
        <f>IF($A499, 1, 0)</f>
        <v/>
      </c>
      <c r="W499">
        <f>IF(AND('Raw Data'!E494&gt;'Raw Data'!D494, ABS('Raw Data'!E494-'Raw Data'!D494)&gt;7), 'Raw Data'!X494, 0)</f>
        <v/>
      </c>
      <c r="X499" s="2">
        <f>IF($A499, 1, 0)</f>
        <v/>
      </c>
      <c r="Y499">
        <f>IF(AND('Raw Data'!D494&gt;'Raw Data'!E494, ABS('Raw Data'!E494-'Raw Data'!D494)&gt;3), 'Raw Data'!Y494, 0)</f>
        <v/>
      </c>
      <c r="Z499" s="2">
        <f>IF($A499, 1, 0)</f>
        <v/>
      </c>
      <c r="AA499">
        <f>IF(ABS('Raw Data'!D494-'Raw Data'!E494)&lt;4, 'Raw Data'!Z494, 0)</f>
        <v/>
      </c>
      <c r="AB499" s="2">
        <f>IF($A499, 1, 0)</f>
        <v/>
      </c>
      <c r="AC499">
        <f>IF(AND('Raw Data'!E494&gt;'Raw Data'!D494, ABS('Raw Data'!E494-'Raw Data'!D494)&gt;7), 'Raw Data'!AA494, 0)</f>
        <v/>
      </c>
      <c r="AD499" s="2">
        <f>IF($A499, 1, 0)</f>
        <v/>
      </c>
      <c r="AE499">
        <f>IF(AND('Raw Data'!D494&gt;9, 'Raw Data'!E494&gt;9), 'Raw Data'!AL494, 0)</f>
        <v/>
      </c>
      <c r="AF499" s="2">
        <f>IF($A499, 1, 0)</f>
        <v/>
      </c>
      <c r="AG499">
        <f>IF(AE499=0, 'Raw Data'!AM494, 0)</f>
        <v/>
      </c>
      <c r="AH499" s="2">
        <f>IF($A499, 1, 0)</f>
        <v/>
      </c>
      <c r="AI499">
        <f>IF(AND('Raw Data'!$D494&gt;14, 'Raw Data'!$E494&gt;14), 'Raw Data'!AN494, 0)</f>
        <v/>
      </c>
      <c r="AJ499" s="2">
        <f>IF($A499, 1, 0)</f>
        <v/>
      </c>
      <c r="AK499">
        <f>IF(AI499=0, 'Raw Data'!AO494, 0)</f>
        <v/>
      </c>
      <c r="AL499" s="2">
        <f>IF($A499, 1, 0)</f>
        <v/>
      </c>
      <c r="AM499">
        <f>IF(AND('Raw Data'!$D494&gt;19, 'Raw Data'!$E494&gt;19), 'Raw Data'!AP494, 0)</f>
        <v/>
      </c>
      <c r="AN499" s="2">
        <f>IF($A499, 1, 0)</f>
        <v/>
      </c>
      <c r="AO499">
        <f>IF(AM499=0, 'Raw Data'!AQ494, 0)</f>
        <v/>
      </c>
      <c r="AP499" s="2">
        <f>IF($A499, 1, 0)</f>
        <v/>
      </c>
      <c r="AQ499">
        <f>IF(AND('Raw Data'!$D494&gt;24, 'Raw Data'!$E494&gt;24), 'Raw Data'!AR494, 0)</f>
        <v/>
      </c>
      <c r="AR499" s="2">
        <f>IF($A499, 1, 0)</f>
        <v/>
      </c>
      <c r="AS499">
        <f>IF(AQ499=0, 'Raw Data'!AS494, 0)</f>
        <v/>
      </c>
      <c r="AT499" s="2">
        <f>IF($A499, 1, 0)</f>
        <v/>
      </c>
      <c r="AU499">
        <f>IF(AND('Raw Data'!$D494&gt;29, 'Raw Data'!$E494&gt;29), 'Raw Data'!AT494, 0)</f>
        <v/>
      </c>
      <c r="AV499" s="2">
        <f>IF($A499, 1, 0)</f>
        <v/>
      </c>
      <c r="AW499">
        <f>IF(AU499=0, 'Raw Data'!AU494, 0)</f>
        <v/>
      </c>
      <c r="AX499" s="2">
        <f>IF($A499, 1, 0)</f>
        <v/>
      </c>
      <c r="AY499">
        <f>IF(ISNUMBER('Raw Data'!D494), IF(_xlfn.XLOOKUP(SMALL('Raw Data'!K494:N494, 1), K499:Q499, K499:Q499, 0)&gt;0, SMALL('Raw Data'!K494:N494, 1), 0), 0)</f>
        <v/>
      </c>
      <c r="AZ499" s="2">
        <f>IF($A499, 1, 0)</f>
        <v/>
      </c>
      <c r="BA499">
        <f>IF(ISNUMBER('Raw Data'!D494), IF(_xlfn.XLOOKUP(SMALL('Raw Data'!K494:N494, 2), K499:Q499, K499:Q499, 0)&gt;0, SMALL('Raw Data'!K494:N494, 2), 0), 0)</f>
        <v/>
      </c>
      <c r="BB499" s="2">
        <f>IF($A499, 1, 0)</f>
        <v/>
      </c>
      <c r="BC499">
        <f>IF(ISNUMBER('Raw Data'!D494), IF(_xlfn.XLOOKUP(SMALL('Raw Data'!K494:N494, 3), K499:Q499, K499:Q499, 0)&gt;0, SMALL('Raw Data'!K494:N494, 3), 0), 0)</f>
        <v/>
      </c>
      <c r="BD499" s="2">
        <f>IF($A499, 1, 0)</f>
        <v/>
      </c>
      <c r="BE499">
        <f>IF(ISNUMBER('Raw Data'!D494), IF(_xlfn.XLOOKUP(SMALL('Raw Data'!K494:N494, 4), K499:Q499, K499:Q499, 0)&gt;0, SMALL('Raw Data'!K494:N494, 4), 0), 0)</f>
        <v/>
      </c>
      <c r="BF499" s="2">
        <f>IF($A499, 1, 0)</f>
        <v/>
      </c>
      <c r="BG499">
        <f>IF(AND('Raw Data'!I494&lt;'Raw Data'!J494, 'Raw Data'!D494&gt;'Raw Data'!E494), 'Raw Data'!I494, IF(AND('Raw Data'!J494&lt;'Raw Data'!I494, 'Raw Data'!E494&gt;'Raw Data'!D494), 'Raw Data'!J494, 0))</f>
        <v/>
      </c>
      <c r="BH499">
        <f>IF(OR(AND('Raw Data'!I494&lt;'Raw Data'!J494, 'Raw Data'!I494&gt;BH$1), AND('Raw Data'!J494&lt;'Raw Data'!I494, 'Raw Data'!J494&gt;BH$1)), 1, 0)</f>
        <v/>
      </c>
      <c r="BI499">
        <f>IF(AND(BH499, ABS('Raw Data'!D494-'Raw Data'!E494)&lt;4), 'Raw Data'!Z494, 0)</f>
        <v/>
      </c>
      <c r="BJ499">
        <f>IF('Raw Data'!F494&gt;Analysis!BJ$1, 1, 0)</f>
        <v/>
      </c>
      <c r="BK499">
        <f>IF(BJ499, AQ499, 0)</f>
        <v/>
      </c>
      <c r="BL499">
        <f>IF(AND('Raw Data'!F494&lt;Analysis!BL$1, ISBLANK('Raw Data'!F494)=FALSE), 1, 0)</f>
        <v/>
      </c>
      <c r="BM499">
        <f>IF(BL499, AS499, 0)</f>
        <v/>
      </c>
      <c r="BN499">
        <f>IF(AND('Raw Data'!F494&lt;Analysis!BN$1, ISBLANK('Raw Data'!F494)=FALSE), 1, 0)</f>
        <v/>
      </c>
      <c r="BO499">
        <f>IF(BN499, AI499, 0)</f>
        <v/>
      </c>
    </row>
    <row r="500">
      <c r="A500" s="2">
        <f>'Raw Data'!A495</f>
        <v/>
      </c>
      <c r="B500" s="2">
        <f>IF(A500, 1, 0)</f>
        <v/>
      </c>
      <c r="C500">
        <f>IF('Raw Data'!D495&lt;'Raw Data'!E495, 'Raw Data'!J495, 0)</f>
        <v/>
      </c>
      <c r="D500" s="2">
        <f>IF(A500, 1, 0)</f>
        <v/>
      </c>
      <c r="E500">
        <f>IF('Raw Data'!D495&gt;'Raw Data'!E495, 'Raw Data'!I495, 0)</f>
        <v/>
      </c>
      <c r="F500" s="2">
        <f>IF('Raw Data'!F495&gt;0, 1, 0)</f>
        <v/>
      </c>
      <c r="G500">
        <f>IF(SUM('Raw Data'!D495:E495)&lt;'Raw Data'!F495, 'Raw Data'!H495, 0)</f>
        <v/>
      </c>
      <c r="H500">
        <f>IF('Raw Data'!F495&gt;0, 1, 0)</f>
        <v/>
      </c>
      <c r="I500">
        <f>IF(SUM('Raw Data'!D495:E495)&gt;'Raw Data'!F495, 'Raw Data'!G495, 0)</f>
        <v/>
      </c>
      <c r="J500" s="2">
        <f>IF($A500, 1, 0)</f>
        <v/>
      </c>
      <c r="K500">
        <f>IF(AND('Raw Data'!D495&gt;'Raw Data'!E495, ABS('Raw Data'!D495-'Raw Data'!E495)&lt;14), 'Raw Data'!K495, 0)</f>
        <v/>
      </c>
      <c r="L500" s="2">
        <f>IF($A500, 1, 0)</f>
        <v/>
      </c>
      <c r="M500">
        <f>IF(AND('Raw Data'!D495&gt;'Raw Data'!E495, ABS('Raw Data'!D495-'Raw Data'!E495)&gt;13), 'Raw Data'!L495, 0)</f>
        <v/>
      </c>
      <c r="N500" s="2">
        <f>IF($A500, 1, 0)</f>
        <v/>
      </c>
      <c r="O500">
        <f>IF(AND('Raw Data'!E495&gt;'Raw Data'!D495, ABS('Raw Data'!E495-'Raw Data'!D495)&lt;14), 'Raw Data'!M495, 0)</f>
        <v/>
      </c>
      <c r="P500" s="2">
        <f>IF($A500, 1, 0)</f>
        <v/>
      </c>
      <c r="Q500">
        <f>IF(AND('Raw Data'!E495&gt;'Raw Data'!D495, ABS('Raw Data'!E495-'Raw Data'!D495)&gt;13), 'Raw Data'!N495, 0)</f>
        <v/>
      </c>
      <c r="R500" s="2">
        <f>IF($A500, 1, 0)</f>
        <v/>
      </c>
      <c r="S500">
        <f>IF(AND('Raw Data'!D495&gt;'Raw Data'!E495, ABS('Raw Data'!E495-'Raw Data'!D495)&gt;7), 'Raw Data'!V495, 0)</f>
        <v/>
      </c>
      <c r="T500" s="2">
        <f>IF($A500, 1, 0)</f>
        <v/>
      </c>
      <c r="U500">
        <f>IF(ABS('Raw Data'!D495-'Raw Data'!E495)&lt;8, 'Raw Data'!W495, 0)</f>
        <v/>
      </c>
      <c r="V500" s="2">
        <f>IF($A500, 1, 0)</f>
        <v/>
      </c>
      <c r="W500">
        <f>IF(AND('Raw Data'!E495&gt;'Raw Data'!D495, ABS('Raw Data'!E495-'Raw Data'!D495)&gt;7), 'Raw Data'!X495, 0)</f>
        <v/>
      </c>
      <c r="X500" s="2">
        <f>IF($A500, 1, 0)</f>
        <v/>
      </c>
      <c r="Y500">
        <f>IF(AND('Raw Data'!D495&gt;'Raw Data'!E495, ABS('Raw Data'!E495-'Raw Data'!D495)&gt;3), 'Raw Data'!Y495, 0)</f>
        <v/>
      </c>
      <c r="Z500" s="2">
        <f>IF($A500, 1, 0)</f>
        <v/>
      </c>
      <c r="AA500">
        <f>IF(ABS('Raw Data'!D495-'Raw Data'!E495)&lt;4, 'Raw Data'!Z495, 0)</f>
        <v/>
      </c>
      <c r="AB500" s="2">
        <f>IF($A500, 1, 0)</f>
        <v/>
      </c>
      <c r="AC500">
        <f>IF(AND('Raw Data'!E495&gt;'Raw Data'!D495, ABS('Raw Data'!E495-'Raw Data'!D495)&gt;7), 'Raw Data'!AA495, 0)</f>
        <v/>
      </c>
      <c r="AD500" s="2">
        <f>IF($A500, 1, 0)</f>
        <v/>
      </c>
      <c r="AE500">
        <f>IF(AND('Raw Data'!D495&gt;9, 'Raw Data'!E495&gt;9), 'Raw Data'!AL495, 0)</f>
        <v/>
      </c>
      <c r="AF500" s="2">
        <f>IF($A500, 1, 0)</f>
        <v/>
      </c>
      <c r="AG500">
        <f>IF(AE500=0, 'Raw Data'!AM495, 0)</f>
        <v/>
      </c>
      <c r="AH500" s="2">
        <f>IF($A500, 1, 0)</f>
        <v/>
      </c>
      <c r="AI500">
        <f>IF(AND('Raw Data'!$D495&gt;14, 'Raw Data'!$E495&gt;14), 'Raw Data'!AN495, 0)</f>
        <v/>
      </c>
      <c r="AJ500" s="2">
        <f>IF($A500, 1, 0)</f>
        <v/>
      </c>
      <c r="AK500">
        <f>IF(AI500=0, 'Raw Data'!AO495, 0)</f>
        <v/>
      </c>
      <c r="AL500" s="2">
        <f>IF($A500, 1, 0)</f>
        <v/>
      </c>
      <c r="AM500">
        <f>IF(AND('Raw Data'!$D495&gt;19, 'Raw Data'!$E495&gt;19), 'Raw Data'!AP495, 0)</f>
        <v/>
      </c>
      <c r="AN500" s="2">
        <f>IF($A500, 1, 0)</f>
        <v/>
      </c>
      <c r="AO500">
        <f>IF(AM500=0, 'Raw Data'!AQ495, 0)</f>
        <v/>
      </c>
      <c r="AP500" s="2">
        <f>IF($A500, 1, 0)</f>
        <v/>
      </c>
      <c r="AQ500">
        <f>IF(AND('Raw Data'!$D495&gt;24, 'Raw Data'!$E495&gt;24), 'Raw Data'!AR495, 0)</f>
        <v/>
      </c>
      <c r="AR500" s="2">
        <f>IF($A500, 1, 0)</f>
        <v/>
      </c>
      <c r="AS500">
        <f>IF(AQ500=0, 'Raw Data'!AS495, 0)</f>
        <v/>
      </c>
      <c r="AT500" s="2">
        <f>IF($A500, 1, 0)</f>
        <v/>
      </c>
      <c r="AU500">
        <f>IF(AND('Raw Data'!$D495&gt;29, 'Raw Data'!$E495&gt;29), 'Raw Data'!AT495, 0)</f>
        <v/>
      </c>
      <c r="AV500" s="2">
        <f>IF($A500, 1, 0)</f>
        <v/>
      </c>
      <c r="AW500">
        <f>IF(AU500=0, 'Raw Data'!AU495, 0)</f>
        <v/>
      </c>
      <c r="AX500" s="2">
        <f>IF($A500, 1, 0)</f>
        <v/>
      </c>
      <c r="AY500">
        <f>IF(ISNUMBER('Raw Data'!D495), IF(_xlfn.XLOOKUP(SMALL('Raw Data'!K495:N495, 1), K500:Q500, K500:Q500, 0)&gt;0, SMALL('Raw Data'!K495:N495, 1), 0), 0)</f>
        <v/>
      </c>
      <c r="AZ500" s="2">
        <f>IF($A500, 1, 0)</f>
        <v/>
      </c>
      <c r="BA500">
        <f>IF(ISNUMBER('Raw Data'!D495), IF(_xlfn.XLOOKUP(SMALL('Raw Data'!K495:N495, 2), K500:Q500, K500:Q500, 0)&gt;0, SMALL('Raw Data'!K495:N495, 2), 0), 0)</f>
        <v/>
      </c>
      <c r="BB500" s="2">
        <f>IF($A500, 1, 0)</f>
        <v/>
      </c>
      <c r="BC500">
        <f>IF(ISNUMBER('Raw Data'!D495), IF(_xlfn.XLOOKUP(SMALL('Raw Data'!K495:N495, 3), K500:Q500, K500:Q500, 0)&gt;0, SMALL('Raw Data'!K495:N495, 3), 0), 0)</f>
        <v/>
      </c>
      <c r="BD500" s="2">
        <f>IF($A500, 1, 0)</f>
        <v/>
      </c>
      <c r="BE500">
        <f>IF(ISNUMBER('Raw Data'!D495), IF(_xlfn.XLOOKUP(SMALL('Raw Data'!K495:N495, 4), K500:Q500, K500:Q500, 0)&gt;0, SMALL('Raw Data'!K495:N495, 4), 0), 0)</f>
        <v/>
      </c>
      <c r="BF500" s="2">
        <f>IF($A500, 1, 0)</f>
        <v/>
      </c>
      <c r="BG500">
        <f>IF(AND('Raw Data'!I495&lt;'Raw Data'!J495, 'Raw Data'!D495&gt;'Raw Data'!E495), 'Raw Data'!I495, IF(AND('Raw Data'!J495&lt;'Raw Data'!I495, 'Raw Data'!E495&gt;'Raw Data'!D495), 'Raw Data'!J495, 0))</f>
        <v/>
      </c>
      <c r="BH500">
        <f>IF(OR(AND('Raw Data'!I495&lt;'Raw Data'!J495, 'Raw Data'!I495&gt;BH$1), AND('Raw Data'!J495&lt;'Raw Data'!I495, 'Raw Data'!J495&gt;BH$1)), 1, 0)</f>
        <v/>
      </c>
      <c r="BI500">
        <f>IF(AND(BH500, ABS('Raw Data'!D495-'Raw Data'!E495)&lt;4), 'Raw Data'!Z495, 0)</f>
        <v/>
      </c>
      <c r="BJ500">
        <f>IF('Raw Data'!F495&gt;Analysis!BJ$1, 1, 0)</f>
        <v/>
      </c>
      <c r="BK500">
        <f>IF(BJ500, AQ500, 0)</f>
        <v/>
      </c>
      <c r="BL500">
        <f>IF(AND('Raw Data'!F495&lt;Analysis!BL$1, ISBLANK('Raw Data'!F495)=FALSE), 1, 0)</f>
        <v/>
      </c>
      <c r="BM500">
        <f>IF(BL500, AS500, 0)</f>
        <v/>
      </c>
      <c r="BN500">
        <f>IF(AND('Raw Data'!F495&lt;Analysis!BN$1, ISBLANK('Raw Data'!F495)=FALSE), 1, 0)</f>
        <v/>
      </c>
      <c r="BO500">
        <f>IF(BN500, AI500, 0)</f>
        <v/>
      </c>
    </row>
    <row r="501">
      <c r="A501" s="2">
        <f>'Raw Data'!A496</f>
        <v/>
      </c>
      <c r="B501" s="2">
        <f>IF(A501, 1, 0)</f>
        <v/>
      </c>
      <c r="C501">
        <f>IF('Raw Data'!D496&lt;'Raw Data'!E496, 'Raw Data'!J496, 0)</f>
        <v/>
      </c>
      <c r="D501" s="2">
        <f>IF(A501, 1, 0)</f>
        <v/>
      </c>
      <c r="E501">
        <f>IF('Raw Data'!D496&gt;'Raw Data'!E496, 'Raw Data'!I496, 0)</f>
        <v/>
      </c>
      <c r="F501" s="2">
        <f>IF('Raw Data'!F496&gt;0, 1, 0)</f>
        <v/>
      </c>
      <c r="G501">
        <f>IF(SUM('Raw Data'!D496:E496)&lt;'Raw Data'!F496, 'Raw Data'!H496, 0)</f>
        <v/>
      </c>
      <c r="H501">
        <f>IF('Raw Data'!F496&gt;0, 1, 0)</f>
        <v/>
      </c>
      <c r="I501">
        <f>IF(SUM('Raw Data'!D496:E496)&gt;'Raw Data'!F496, 'Raw Data'!G496, 0)</f>
        <v/>
      </c>
      <c r="J501" s="2">
        <f>IF($A501, 1, 0)</f>
        <v/>
      </c>
      <c r="K501">
        <f>IF(AND('Raw Data'!D496&gt;'Raw Data'!E496, ABS('Raw Data'!D496-'Raw Data'!E496)&lt;14), 'Raw Data'!K496, 0)</f>
        <v/>
      </c>
      <c r="L501" s="2">
        <f>IF($A501, 1, 0)</f>
        <v/>
      </c>
      <c r="M501">
        <f>IF(AND('Raw Data'!D496&gt;'Raw Data'!E496, ABS('Raw Data'!D496-'Raw Data'!E496)&gt;13), 'Raw Data'!L496, 0)</f>
        <v/>
      </c>
      <c r="N501" s="2">
        <f>IF($A501, 1, 0)</f>
        <v/>
      </c>
      <c r="O501">
        <f>IF(AND('Raw Data'!E496&gt;'Raw Data'!D496, ABS('Raw Data'!E496-'Raw Data'!D496)&lt;14), 'Raw Data'!M496, 0)</f>
        <v/>
      </c>
      <c r="P501" s="2">
        <f>IF($A501, 1, 0)</f>
        <v/>
      </c>
      <c r="Q501">
        <f>IF(AND('Raw Data'!E496&gt;'Raw Data'!D496, ABS('Raw Data'!E496-'Raw Data'!D496)&gt;13), 'Raw Data'!N496, 0)</f>
        <v/>
      </c>
      <c r="R501" s="2">
        <f>IF($A501, 1, 0)</f>
        <v/>
      </c>
      <c r="S501">
        <f>IF(AND('Raw Data'!D496&gt;'Raw Data'!E496, ABS('Raw Data'!E496-'Raw Data'!D496)&gt;7), 'Raw Data'!V496, 0)</f>
        <v/>
      </c>
      <c r="T501" s="2">
        <f>IF($A501, 1, 0)</f>
        <v/>
      </c>
      <c r="U501">
        <f>IF(ABS('Raw Data'!D496-'Raw Data'!E496)&lt;8, 'Raw Data'!W496, 0)</f>
        <v/>
      </c>
      <c r="V501" s="2">
        <f>IF($A501, 1, 0)</f>
        <v/>
      </c>
      <c r="W501">
        <f>IF(AND('Raw Data'!E496&gt;'Raw Data'!D496, ABS('Raw Data'!E496-'Raw Data'!D496)&gt;7), 'Raw Data'!X496, 0)</f>
        <v/>
      </c>
      <c r="X501" s="2">
        <f>IF($A501, 1, 0)</f>
        <v/>
      </c>
      <c r="Y501">
        <f>IF(AND('Raw Data'!D496&gt;'Raw Data'!E496, ABS('Raw Data'!E496-'Raw Data'!D496)&gt;3), 'Raw Data'!Y496, 0)</f>
        <v/>
      </c>
      <c r="Z501" s="2">
        <f>IF($A501, 1, 0)</f>
        <v/>
      </c>
      <c r="AA501">
        <f>IF(ABS('Raw Data'!D496-'Raw Data'!E496)&lt;4, 'Raw Data'!Z496, 0)</f>
        <v/>
      </c>
      <c r="AB501" s="2">
        <f>IF($A501, 1, 0)</f>
        <v/>
      </c>
      <c r="AC501">
        <f>IF(AND('Raw Data'!E496&gt;'Raw Data'!D496, ABS('Raw Data'!E496-'Raw Data'!D496)&gt;7), 'Raw Data'!AA496, 0)</f>
        <v/>
      </c>
      <c r="AD501" s="2">
        <f>IF($A501, 1, 0)</f>
        <v/>
      </c>
      <c r="AE501">
        <f>IF(AND('Raw Data'!D496&gt;9, 'Raw Data'!E496&gt;9), 'Raw Data'!AL496, 0)</f>
        <v/>
      </c>
      <c r="AF501" s="2">
        <f>IF($A501, 1, 0)</f>
        <v/>
      </c>
      <c r="AG501">
        <f>IF(AE501=0, 'Raw Data'!AM496, 0)</f>
        <v/>
      </c>
      <c r="AH501" s="2">
        <f>IF($A501, 1, 0)</f>
        <v/>
      </c>
      <c r="AI501">
        <f>IF(AND('Raw Data'!$D496&gt;14, 'Raw Data'!$E496&gt;14), 'Raw Data'!AN496, 0)</f>
        <v/>
      </c>
      <c r="AJ501" s="2">
        <f>IF($A501, 1, 0)</f>
        <v/>
      </c>
      <c r="AK501">
        <f>IF(AI501=0, 'Raw Data'!AO496, 0)</f>
        <v/>
      </c>
      <c r="AL501" s="2">
        <f>IF($A501, 1, 0)</f>
        <v/>
      </c>
      <c r="AM501">
        <f>IF(AND('Raw Data'!$D496&gt;19, 'Raw Data'!$E496&gt;19), 'Raw Data'!AP496, 0)</f>
        <v/>
      </c>
      <c r="AN501" s="2">
        <f>IF($A501, 1, 0)</f>
        <v/>
      </c>
      <c r="AO501">
        <f>IF(AM501=0, 'Raw Data'!AQ496, 0)</f>
        <v/>
      </c>
      <c r="AP501" s="2">
        <f>IF($A501, 1, 0)</f>
        <v/>
      </c>
      <c r="AQ501">
        <f>IF(AND('Raw Data'!$D496&gt;24, 'Raw Data'!$E496&gt;24), 'Raw Data'!AR496, 0)</f>
        <v/>
      </c>
      <c r="AR501" s="2">
        <f>IF($A501, 1, 0)</f>
        <v/>
      </c>
      <c r="AS501">
        <f>IF(AQ501=0, 'Raw Data'!AS496, 0)</f>
        <v/>
      </c>
      <c r="AT501" s="2">
        <f>IF($A501, 1, 0)</f>
        <v/>
      </c>
      <c r="AU501">
        <f>IF(AND('Raw Data'!$D496&gt;29, 'Raw Data'!$E496&gt;29), 'Raw Data'!AT496, 0)</f>
        <v/>
      </c>
      <c r="AV501" s="2">
        <f>IF($A501, 1, 0)</f>
        <v/>
      </c>
      <c r="AW501">
        <f>IF(AU501=0, 'Raw Data'!AU496, 0)</f>
        <v/>
      </c>
      <c r="AX501" s="2">
        <f>IF($A501, 1, 0)</f>
        <v/>
      </c>
      <c r="AY501">
        <f>IF(ISNUMBER('Raw Data'!D496), IF(_xlfn.XLOOKUP(SMALL('Raw Data'!K496:N496, 1), K501:Q501, K501:Q501, 0)&gt;0, SMALL('Raw Data'!K496:N496, 1), 0), 0)</f>
        <v/>
      </c>
      <c r="AZ501" s="2">
        <f>IF($A501, 1, 0)</f>
        <v/>
      </c>
      <c r="BA501">
        <f>IF(ISNUMBER('Raw Data'!D496), IF(_xlfn.XLOOKUP(SMALL('Raw Data'!K496:N496, 2), K501:Q501, K501:Q501, 0)&gt;0, SMALL('Raw Data'!K496:N496, 2), 0), 0)</f>
        <v/>
      </c>
      <c r="BB501" s="2">
        <f>IF($A501, 1, 0)</f>
        <v/>
      </c>
      <c r="BC501">
        <f>IF(ISNUMBER('Raw Data'!D496), IF(_xlfn.XLOOKUP(SMALL('Raw Data'!K496:N496, 3), K501:Q501, K501:Q501, 0)&gt;0, SMALL('Raw Data'!K496:N496, 3), 0), 0)</f>
        <v/>
      </c>
      <c r="BD501" s="2">
        <f>IF($A501, 1, 0)</f>
        <v/>
      </c>
      <c r="BE501">
        <f>IF(ISNUMBER('Raw Data'!D496), IF(_xlfn.XLOOKUP(SMALL('Raw Data'!K496:N496, 4), K501:Q501, K501:Q501, 0)&gt;0, SMALL('Raw Data'!K496:N496, 4), 0), 0)</f>
        <v/>
      </c>
      <c r="BF501" s="2">
        <f>IF($A501, 1, 0)</f>
        <v/>
      </c>
      <c r="BG501">
        <f>IF(AND('Raw Data'!I496&lt;'Raw Data'!J496, 'Raw Data'!D496&gt;'Raw Data'!E496), 'Raw Data'!I496, IF(AND('Raw Data'!J496&lt;'Raw Data'!I496, 'Raw Data'!E496&gt;'Raw Data'!D496), 'Raw Data'!J496, 0))</f>
        <v/>
      </c>
      <c r="BH501">
        <f>IF(OR(AND('Raw Data'!I496&lt;'Raw Data'!J496, 'Raw Data'!I496&gt;BH$1), AND('Raw Data'!J496&lt;'Raw Data'!I496, 'Raw Data'!J496&gt;BH$1)), 1, 0)</f>
        <v/>
      </c>
      <c r="BI501">
        <f>IF(AND(BH501, ABS('Raw Data'!D496-'Raw Data'!E496)&lt;4), 'Raw Data'!Z496, 0)</f>
        <v/>
      </c>
      <c r="BJ501">
        <f>IF('Raw Data'!F496&gt;Analysis!BJ$1, 1, 0)</f>
        <v/>
      </c>
      <c r="BK501">
        <f>IF(BJ501, AQ501, 0)</f>
        <v/>
      </c>
      <c r="BL501">
        <f>IF(AND('Raw Data'!F496&lt;Analysis!BL$1, ISBLANK('Raw Data'!F496)=FALSE), 1, 0)</f>
        <v/>
      </c>
      <c r="BM501">
        <f>IF(BL501, AS501, 0)</f>
        <v/>
      </c>
      <c r="BN501">
        <f>IF(AND('Raw Data'!F496&lt;Analysis!BN$1, ISBLANK('Raw Data'!F496)=FALSE), 1, 0)</f>
        <v/>
      </c>
      <c r="BO501">
        <f>IF(BN501, AI501, 0)</f>
        <v/>
      </c>
    </row>
    <row r="502">
      <c r="A502" s="2">
        <f>'Raw Data'!A497</f>
        <v/>
      </c>
      <c r="B502" s="2">
        <f>IF(A502, 1, 0)</f>
        <v/>
      </c>
      <c r="C502">
        <f>IF('Raw Data'!D497&lt;'Raw Data'!E497, 'Raw Data'!J497, 0)</f>
        <v/>
      </c>
      <c r="D502" s="2">
        <f>IF(A502, 1, 0)</f>
        <v/>
      </c>
      <c r="E502">
        <f>IF('Raw Data'!D497&gt;'Raw Data'!E497, 'Raw Data'!I497, 0)</f>
        <v/>
      </c>
      <c r="F502" s="2">
        <f>IF('Raw Data'!F497&gt;0, 1, 0)</f>
        <v/>
      </c>
      <c r="G502">
        <f>IF(SUM('Raw Data'!D497:E497)&lt;'Raw Data'!F497, 'Raw Data'!H497, 0)</f>
        <v/>
      </c>
      <c r="H502">
        <f>IF('Raw Data'!F497&gt;0, 1, 0)</f>
        <v/>
      </c>
      <c r="I502">
        <f>IF(SUM('Raw Data'!D497:E497)&gt;'Raw Data'!F497, 'Raw Data'!G497, 0)</f>
        <v/>
      </c>
      <c r="J502" s="2">
        <f>IF($A502, 1, 0)</f>
        <v/>
      </c>
      <c r="K502">
        <f>IF(AND('Raw Data'!D497&gt;'Raw Data'!E497, ABS('Raw Data'!D497-'Raw Data'!E497)&lt;14), 'Raw Data'!K497, 0)</f>
        <v/>
      </c>
      <c r="L502" s="2">
        <f>IF($A502, 1, 0)</f>
        <v/>
      </c>
      <c r="M502">
        <f>IF(AND('Raw Data'!D497&gt;'Raw Data'!E497, ABS('Raw Data'!D497-'Raw Data'!E497)&gt;13), 'Raw Data'!L497, 0)</f>
        <v/>
      </c>
      <c r="N502" s="2">
        <f>IF($A502, 1, 0)</f>
        <v/>
      </c>
      <c r="O502">
        <f>IF(AND('Raw Data'!E497&gt;'Raw Data'!D497, ABS('Raw Data'!E497-'Raw Data'!D497)&lt;14), 'Raw Data'!M497, 0)</f>
        <v/>
      </c>
      <c r="P502" s="2">
        <f>IF($A502, 1, 0)</f>
        <v/>
      </c>
      <c r="Q502">
        <f>IF(AND('Raw Data'!E497&gt;'Raw Data'!D497, ABS('Raw Data'!E497-'Raw Data'!D497)&gt;13), 'Raw Data'!N497, 0)</f>
        <v/>
      </c>
      <c r="R502" s="2">
        <f>IF($A502, 1, 0)</f>
        <v/>
      </c>
      <c r="S502">
        <f>IF(AND('Raw Data'!D497&gt;'Raw Data'!E497, ABS('Raw Data'!E497-'Raw Data'!D497)&gt;7), 'Raw Data'!V497, 0)</f>
        <v/>
      </c>
      <c r="T502" s="2">
        <f>IF($A502, 1, 0)</f>
        <v/>
      </c>
      <c r="U502">
        <f>IF(ABS('Raw Data'!D497-'Raw Data'!E497)&lt;8, 'Raw Data'!W497, 0)</f>
        <v/>
      </c>
      <c r="V502" s="2">
        <f>IF($A502, 1, 0)</f>
        <v/>
      </c>
      <c r="W502">
        <f>IF(AND('Raw Data'!E497&gt;'Raw Data'!D497, ABS('Raw Data'!E497-'Raw Data'!D497)&gt;7), 'Raw Data'!X497, 0)</f>
        <v/>
      </c>
      <c r="X502" s="2">
        <f>IF($A502, 1, 0)</f>
        <v/>
      </c>
      <c r="Y502">
        <f>IF(AND('Raw Data'!D497&gt;'Raw Data'!E497, ABS('Raw Data'!E497-'Raw Data'!D497)&gt;3), 'Raw Data'!Y497, 0)</f>
        <v/>
      </c>
      <c r="Z502" s="2">
        <f>IF($A502, 1, 0)</f>
        <v/>
      </c>
      <c r="AA502">
        <f>IF(ABS('Raw Data'!D497-'Raw Data'!E497)&lt;4, 'Raw Data'!Z497, 0)</f>
        <v/>
      </c>
      <c r="AB502" s="2">
        <f>IF($A502, 1, 0)</f>
        <v/>
      </c>
      <c r="AC502">
        <f>IF(AND('Raw Data'!E497&gt;'Raw Data'!D497, ABS('Raw Data'!E497-'Raw Data'!D497)&gt;7), 'Raw Data'!AA497, 0)</f>
        <v/>
      </c>
      <c r="AD502" s="2">
        <f>IF($A502, 1, 0)</f>
        <v/>
      </c>
      <c r="AE502">
        <f>IF(AND('Raw Data'!D497&gt;9, 'Raw Data'!E497&gt;9), 'Raw Data'!AL497, 0)</f>
        <v/>
      </c>
      <c r="AF502" s="2">
        <f>IF($A502, 1, 0)</f>
        <v/>
      </c>
      <c r="AG502">
        <f>IF(AE502=0, 'Raw Data'!AM497, 0)</f>
        <v/>
      </c>
      <c r="AH502" s="2">
        <f>IF($A502, 1, 0)</f>
        <v/>
      </c>
      <c r="AI502">
        <f>IF(AND('Raw Data'!$D497&gt;14, 'Raw Data'!$E497&gt;14), 'Raw Data'!AN497, 0)</f>
        <v/>
      </c>
      <c r="AJ502" s="2">
        <f>IF($A502, 1, 0)</f>
        <v/>
      </c>
      <c r="AK502">
        <f>IF(AI502=0, 'Raw Data'!AO497, 0)</f>
        <v/>
      </c>
      <c r="AL502" s="2">
        <f>IF($A502, 1, 0)</f>
        <v/>
      </c>
      <c r="AM502">
        <f>IF(AND('Raw Data'!$D497&gt;19, 'Raw Data'!$E497&gt;19), 'Raw Data'!AP497, 0)</f>
        <v/>
      </c>
      <c r="AN502" s="2">
        <f>IF($A502, 1, 0)</f>
        <v/>
      </c>
      <c r="AO502">
        <f>IF(AM502=0, 'Raw Data'!AQ497, 0)</f>
        <v/>
      </c>
      <c r="AP502" s="2">
        <f>IF($A502, 1, 0)</f>
        <v/>
      </c>
      <c r="AQ502">
        <f>IF(AND('Raw Data'!$D497&gt;24, 'Raw Data'!$E497&gt;24), 'Raw Data'!AR497, 0)</f>
        <v/>
      </c>
      <c r="AR502" s="2">
        <f>IF($A502, 1, 0)</f>
        <v/>
      </c>
      <c r="AS502">
        <f>IF(AQ502=0, 'Raw Data'!AS497, 0)</f>
        <v/>
      </c>
      <c r="AT502" s="2">
        <f>IF($A502, 1, 0)</f>
        <v/>
      </c>
      <c r="AU502">
        <f>IF(AND('Raw Data'!$D497&gt;29, 'Raw Data'!$E497&gt;29), 'Raw Data'!AT497, 0)</f>
        <v/>
      </c>
      <c r="AV502" s="2">
        <f>IF($A502, 1, 0)</f>
        <v/>
      </c>
      <c r="AW502">
        <f>IF(AU502=0, 'Raw Data'!AU497, 0)</f>
        <v/>
      </c>
      <c r="AX502" s="2">
        <f>IF($A502, 1, 0)</f>
        <v/>
      </c>
      <c r="AY502">
        <f>IF(ISNUMBER('Raw Data'!D497), IF(_xlfn.XLOOKUP(SMALL('Raw Data'!K497:N497, 1), K502:Q502, K502:Q502, 0)&gt;0, SMALL('Raw Data'!K497:N497, 1), 0), 0)</f>
        <v/>
      </c>
      <c r="AZ502" s="2">
        <f>IF($A502, 1, 0)</f>
        <v/>
      </c>
      <c r="BA502">
        <f>IF(ISNUMBER('Raw Data'!D497), IF(_xlfn.XLOOKUP(SMALL('Raw Data'!K497:N497, 2), K502:Q502, K502:Q502, 0)&gt;0, SMALL('Raw Data'!K497:N497, 2), 0), 0)</f>
        <v/>
      </c>
      <c r="BB502" s="2">
        <f>IF($A502, 1, 0)</f>
        <v/>
      </c>
      <c r="BC502">
        <f>IF(ISNUMBER('Raw Data'!D497), IF(_xlfn.XLOOKUP(SMALL('Raw Data'!K497:N497, 3), K502:Q502, K502:Q502, 0)&gt;0, SMALL('Raw Data'!K497:N497, 3), 0), 0)</f>
        <v/>
      </c>
      <c r="BD502" s="2">
        <f>IF($A502, 1, 0)</f>
        <v/>
      </c>
      <c r="BE502">
        <f>IF(ISNUMBER('Raw Data'!D497), IF(_xlfn.XLOOKUP(SMALL('Raw Data'!K497:N497, 4), K502:Q502, K502:Q502, 0)&gt;0, SMALL('Raw Data'!K497:N497, 4), 0), 0)</f>
        <v/>
      </c>
      <c r="BF502" s="2">
        <f>IF($A502, 1, 0)</f>
        <v/>
      </c>
      <c r="BG502">
        <f>IF(AND('Raw Data'!I497&lt;'Raw Data'!J497, 'Raw Data'!D497&gt;'Raw Data'!E497), 'Raw Data'!I497, IF(AND('Raw Data'!J497&lt;'Raw Data'!I497, 'Raw Data'!E497&gt;'Raw Data'!D497), 'Raw Data'!J497, 0))</f>
        <v/>
      </c>
      <c r="BH502">
        <f>IF(OR(AND('Raw Data'!I497&lt;'Raw Data'!J497, 'Raw Data'!I497&gt;BH$1), AND('Raw Data'!J497&lt;'Raw Data'!I497, 'Raw Data'!J497&gt;BH$1)), 1, 0)</f>
        <v/>
      </c>
      <c r="BI502">
        <f>IF(AND(BH502, ABS('Raw Data'!D497-'Raw Data'!E497)&lt;4), 'Raw Data'!Z497, 0)</f>
        <v/>
      </c>
      <c r="BJ502">
        <f>IF('Raw Data'!F497&gt;Analysis!BJ$1, 1, 0)</f>
        <v/>
      </c>
      <c r="BK502">
        <f>IF(BJ502, AQ502, 0)</f>
        <v/>
      </c>
      <c r="BL502">
        <f>IF(AND('Raw Data'!F497&lt;Analysis!BL$1, ISBLANK('Raw Data'!F497)=FALSE), 1, 0)</f>
        <v/>
      </c>
      <c r="BM502">
        <f>IF(BL502, AS502, 0)</f>
        <v/>
      </c>
      <c r="BN502">
        <f>IF(AND('Raw Data'!F497&lt;Analysis!BN$1, ISBLANK('Raw Data'!F497)=FALSE), 1, 0)</f>
        <v/>
      </c>
      <c r="BO502">
        <f>IF(BN502, AI502, 0)</f>
        <v/>
      </c>
    </row>
    <row r="503">
      <c r="A503" s="2">
        <f>'Raw Data'!A498</f>
        <v/>
      </c>
      <c r="B503" s="2">
        <f>IF(A503, 1, 0)</f>
        <v/>
      </c>
      <c r="C503">
        <f>IF('Raw Data'!D498&lt;'Raw Data'!E498, 'Raw Data'!J498, 0)</f>
        <v/>
      </c>
      <c r="D503" s="2">
        <f>IF(A503, 1, 0)</f>
        <v/>
      </c>
      <c r="E503">
        <f>IF('Raw Data'!D498&gt;'Raw Data'!E498, 'Raw Data'!I498, 0)</f>
        <v/>
      </c>
      <c r="F503" s="2">
        <f>IF('Raw Data'!F498&gt;0, 1, 0)</f>
        <v/>
      </c>
      <c r="G503">
        <f>IF(SUM('Raw Data'!D498:E498)&lt;'Raw Data'!F498, 'Raw Data'!H498, 0)</f>
        <v/>
      </c>
      <c r="H503">
        <f>IF('Raw Data'!F498&gt;0, 1, 0)</f>
        <v/>
      </c>
      <c r="I503">
        <f>IF(SUM('Raw Data'!D498:E498)&gt;'Raw Data'!F498, 'Raw Data'!G498, 0)</f>
        <v/>
      </c>
      <c r="J503" s="2">
        <f>IF($A503, 1, 0)</f>
        <v/>
      </c>
      <c r="K503">
        <f>IF(AND('Raw Data'!D498&gt;'Raw Data'!E498, ABS('Raw Data'!D498-'Raw Data'!E498)&lt;14), 'Raw Data'!K498, 0)</f>
        <v/>
      </c>
      <c r="L503" s="2">
        <f>IF($A503, 1, 0)</f>
        <v/>
      </c>
      <c r="M503">
        <f>IF(AND('Raw Data'!D498&gt;'Raw Data'!E498, ABS('Raw Data'!D498-'Raw Data'!E498)&gt;13), 'Raw Data'!L498, 0)</f>
        <v/>
      </c>
      <c r="N503" s="2">
        <f>IF($A503, 1, 0)</f>
        <v/>
      </c>
      <c r="O503">
        <f>IF(AND('Raw Data'!E498&gt;'Raw Data'!D498, ABS('Raw Data'!E498-'Raw Data'!D498)&lt;14), 'Raw Data'!M498, 0)</f>
        <v/>
      </c>
      <c r="P503" s="2">
        <f>IF($A503, 1, 0)</f>
        <v/>
      </c>
      <c r="Q503">
        <f>IF(AND('Raw Data'!E498&gt;'Raw Data'!D498, ABS('Raw Data'!E498-'Raw Data'!D498)&gt;13), 'Raw Data'!N498, 0)</f>
        <v/>
      </c>
      <c r="R503" s="2">
        <f>IF($A503, 1, 0)</f>
        <v/>
      </c>
      <c r="S503">
        <f>IF(AND('Raw Data'!D498&gt;'Raw Data'!E498, ABS('Raw Data'!E498-'Raw Data'!D498)&gt;7), 'Raw Data'!V498, 0)</f>
        <v/>
      </c>
      <c r="T503" s="2">
        <f>IF($A503, 1, 0)</f>
        <v/>
      </c>
      <c r="U503">
        <f>IF(ABS('Raw Data'!D498-'Raw Data'!E498)&lt;8, 'Raw Data'!W498, 0)</f>
        <v/>
      </c>
      <c r="V503" s="2">
        <f>IF($A503, 1, 0)</f>
        <v/>
      </c>
      <c r="W503">
        <f>IF(AND('Raw Data'!E498&gt;'Raw Data'!D498, ABS('Raw Data'!E498-'Raw Data'!D498)&gt;7), 'Raw Data'!X498, 0)</f>
        <v/>
      </c>
      <c r="X503" s="2">
        <f>IF($A503, 1, 0)</f>
        <v/>
      </c>
      <c r="Y503">
        <f>IF(AND('Raw Data'!D498&gt;'Raw Data'!E498, ABS('Raw Data'!E498-'Raw Data'!D498)&gt;3), 'Raw Data'!Y498, 0)</f>
        <v/>
      </c>
      <c r="Z503" s="2">
        <f>IF($A503, 1, 0)</f>
        <v/>
      </c>
      <c r="AA503">
        <f>IF(ABS('Raw Data'!D498-'Raw Data'!E498)&lt;4, 'Raw Data'!Z498, 0)</f>
        <v/>
      </c>
      <c r="AB503" s="2">
        <f>IF($A503, 1, 0)</f>
        <v/>
      </c>
      <c r="AC503">
        <f>IF(AND('Raw Data'!E498&gt;'Raw Data'!D498, ABS('Raw Data'!E498-'Raw Data'!D498)&gt;7), 'Raw Data'!AA498, 0)</f>
        <v/>
      </c>
      <c r="AD503" s="2">
        <f>IF($A503, 1, 0)</f>
        <v/>
      </c>
      <c r="AE503">
        <f>IF(AND('Raw Data'!D498&gt;9, 'Raw Data'!E498&gt;9), 'Raw Data'!AL498, 0)</f>
        <v/>
      </c>
      <c r="AF503" s="2">
        <f>IF($A503, 1, 0)</f>
        <v/>
      </c>
      <c r="AG503">
        <f>IF(AE503=0, 'Raw Data'!AM498, 0)</f>
        <v/>
      </c>
      <c r="AH503" s="2">
        <f>IF($A503, 1, 0)</f>
        <v/>
      </c>
      <c r="AI503">
        <f>IF(AND('Raw Data'!$D498&gt;14, 'Raw Data'!$E498&gt;14), 'Raw Data'!AN498, 0)</f>
        <v/>
      </c>
      <c r="AJ503" s="2">
        <f>IF($A503, 1, 0)</f>
        <v/>
      </c>
      <c r="AK503">
        <f>IF(AI503=0, 'Raw Data'!AO498, 0)</f>
        <v/>
      </c>
      <c r="AL503" s="2">
        <f>IF($A503, 1, 0)</f>
        <v/>
      </c>
      <c r="AM503">
        <f>IF(AND('Raw Data'!$D498&gt;19, 'Raw Data'!$E498&gt;19), 'Raw Data'!AP498, 0)</f>
        <v/>
      </c>
      <c r="AN503" s="2">
        <f>IF($A503, 1, 0)</f>
        <v/>
      </c>
      <c r="AO503">
        <f>IF(AM503=0, 'Raw Data'!AQ498, 0)</f>
        <v/>
      </c>
      <c r="AP503" s="2">
        <f>IF($A503, 1, 0)</f>
        <v/>
      </c>
      <c r="AQ503">
        <f>IF(AND('Raw Data'!$D498&gt;24, 'Raw Data'!$E498&gt;24), 'Raw Data'!AR498, 0)</f>
        <v/>
      </c>
      <c r="AR503" s="2">
        <f>IF($A503, 1, 0)</f>
        <v/>
      </c>
      <c r="AS503">
        <f>IF(AQ503=0, 'Raw Data'!AS498, 0)</f>
        <v/>
      </c>
      <c r="AT503" s="2">
        <f>IF($A503, 1, 0)</f>
        <v/>
      </c>
      <c r="AU503">
        <f>IF(AND('Raw Data'!$D498&gt;29, 'Raw Data'!$E498&gt;29), 'Raw Data'!AT498, 0)</f>
        <v/>
      </c>
      <c r="AV503" s="2">
        <f>IF($A503, 1, 0)</f>
        <v/>
      </c>
      <c r="AW503">
        <f>IF(AU503=0, 'Raw Data'!AU498, 0)</f>
        <v/>
      </c>
      <c r="AX503" s="2">
        <f>IF($A503, 1, 0)</f>
        <v/>
      </c>
      <c r="AY503">
        <f>IF(ISNUMBER('Raw Data'!D498), IF(_xlfn.XLOOKUP(SMALL('Raw Data'!K498:N498, 1), K503:Q503, K503:Q503, 0)&gt;0, SMALL('Raw Data'!K498:N498, 1), 0), 0)</f>
        <v/>
      </c>
      <c r="AZ503" s="2">
        <f>IF($A503, 1, 0)</f>
        <v/>
      </c>
      <c r="BA503">
        <f>IF(ISNUMBER('Raw Data'!D498), IF(_xlfn.XLOOKUP(SMALL('Raw Data'!K498:N498, 2), K503:Q503, K503:Q503, 0)&gt;0, SMALL('Raw Data'!K498:N498, 2), 0), 0)</f>
        <v/>
      </c>
      <c r="BB503" s="2">
        <f>IF($A503, 1, 0)</f>
        <v/>
      </c>
      <c r="BC503">
        <f>IF(ISNUMBER('Raw Data'!D498), IF(_xlfn.XLOOKUP(SMALL('Raw Data'!K498:N498, 3), K503:Q503, K503:Q503, 0)&gt;0, SMALL('Raw Data'!K498:N498, 3), 0), 0)</f>
        <v/>
      </c>
      <c r="BD503" s="2">
        <f>IF($A503, 1, 0)</f>
        <v/>
      </c>
      <c r="BE503">
        <f>IF(ISNUMBER('Raw Data'!D498), IF(_xlfn.XLOOKUP(SMALL('Raw Data'!K498:N498, 4), K503:Q503, K503:Q503, 0)&gt;0, SMALL('Raw Data'!K498:N498, 4), 0), 0)</f>
        <v/>
      </c>
      <c r="BF503" s="2">
        <f>IF($A503, 1, 0)</f>
        <v/>
      </c>
      <c r="BG503">
        <f>IF(AND('Raw Data'!I498&lt;'Raw Data'!J498, 'Raw Data'!D498&gt;'Raw Data'!E498), 'Raw Data'!I498, IF(AND('Raw Data'!J498&lt;'Raw Data'!I498, 'Raw Data'!E498&gt;'Raw Data'!D498), 'Raw Data'!J498, 0))</f>
        <v/>
      </c>
      <c r="BH503">
        <f>IF(OR(AND('Raw Data'!I498&lt;'Raw Data'!J498, 'Raw Data'!I498&gt;BH$1), AND('Raw Data'!J498&lt;'Raw Data'!I498, 'Raw Data'!J498&gt;BH$1)), 1, 0)</f>
        <v/>
      </c>
      <c r="BI503">
        <f>IF(AND(BH503, ABS('Raw Data'!D498-'Raw Data'!E498)&lt;4), 'Raw Data'!Z498, 0)</f>
        <v/>
      </c>
      <c r="BJ503">
        <f>IF('Raw Data'!F498&gt;Analysis!BJ$1, 1, 0)</f>
        <v/>
      </c>
      <c r="BK503">
        <f>IF(BJ503, AQ503, 0)</f>
        <v/>
      </c>
      <c r="BL503">
        <f>IF(AND('Raw Data'!F498&lt;Analysis!BL$1, ISBLANK('Raw Data'!F498)=FALSE), 1, 0)</f>
        <v/>
      </c>
      <c r="BM503">
        <f>IF(BL503, AS503, 0)</f>
        <v/>
      </c>
      <c r="BN503">
        <f>IF(AND('Raw Data'!F498&lt;Analysis!BN$1, ISBLANK('Raw Data'!F498)=FALSE), 1, 0)</f>
        <v/>
      </c>
      <c r="BO503">
        <f>IF(BN503, AI503, 0)</f>
        <v/>
      </c>
    </row>
    <row r="504">
      <c r="A504" s="2">
        <f>'Raw Data'!A499</f>
        <v/>
      </c>
      <c r="B504" s="2">
        <f>IF(A504, 1, 0)</f>
        <v/>
      </c>
      <c r="C504">
        <f>IF('Raw Data'!D499&lt;'Raw Data'!E499, 'Raw Data'!J499, 0)</f>
        <v/>
      </c>
      <c r="D504" s="2">
        <f>IF(A504, 1, 0)</f>
        <v/>
      </c>
      <c r="E504">
        <f>IF('Raw Data'!D499&gt;'Raw Data'!E499, 'Raw Data'!I499, 0)</f>
        <v/>
      </c>
      <c r="F504" s="2">
        <f>IF('Raw Data'!F499&gt;0, 1, 0)</f>
        <v/>
      </c>
      <c r="G504">
        <f>IF(SUM('Raw Data'!D499:E499)&lt;'Raw Data'!F499, 'Raw Data'!H499, 0)</f>
        <v/>
      </c>
      <c r="H504">
        <f>IF('Raw Data'!F499&gt;0, 1, 0)</f>
        <v/>
      </c>
      <c r="I504">
        <f>IF(SUM('Raw Data'!D499:E499)&gt;'Raw Data'!F499, 'Raw Data'!G499, 0)</f>
        <v/>
      </c>
      <c r="J504" s="2">
        <f>IF($A504, 1, 0)</f>
        <v/>
      </c>
      <c r="K504">
        <f>IF(AND('Raw Data'!D499&gt;'Raw Data'!E499, ABS('Raw Data'!D499-'Raw Data'!E499)&lt;14), 'Raw Data'!K499, 0)</f>
        <v/>
      </c>
      <c r="L504" s="2">
        <f>IF($A504, 1, 0)</f>
        <v/>
      </c>
      <c r="M504">
        <f>IF(AND('Raw Data'!D499&gt;'Raw Data'!E499, ABS('Raw Data'!D499-'Raw Data'!E499)&gt;13), 'Raw Data'!L499, 0)</f>
        <v/>
      </c>
      <c r="N504" s="2">
        <f>IF($A504, 1, 0)</f>
        <v/>
      </c>
      <c r="O504">
        <f>IF(AND('Raw Data'!E499&gt;'Raw Data'!D499, ABS('Raw Data'!E499-'Raw Data'!D499)&lt;14), 'Raw Data'!M499, 0)</f>
        <v/>
      </c>
      <c r="P504" s="2">
        <f>IF($A504, 1, 0)</f>
        <v/>
      </c>
      <c r="Q504">
        <f>IF(AND('Raw Data'!E499&gt;'Raw Data'!D499, ABS('Raw Data'!E499-'Raw Data'!D499)&gt;13), 'Raw Data'!N499, 0)</f>
        <v/>
      </c>
      <c r="R504" s="2">
        <f>IF($A504, 1, 0)</f>
        <v/>
      </c>
      <c r="S504">
        <f>IF(AND('Raw Data'!D499&gt;'Raw Data'!E499, ABS('Raw Data'!E499-'Raw Data'!D499)&gt;7), 'Raw Data'!V499, 0)</f>
        <v/>
      </c>
      <c r="T504" s="2">
        <f>IF($A504, 1, 0)</f>
        <v/>
      </c>
      <c r="U504">
        <f>IF(ABS('Raw Data'!D499-'Raw Data'!E499)&lt;8, 'Raw Data'!W499, 0)</f>
        <v/>
      </c>
      <c r="V504" s="2">
        <f>IF($A504, 1, 0)</f>
        <v/>
      </c>
      <c r="W504">
        <f>IF(AND('Raw Data'!E499&gt;'Raw Data'!D499, ABS('Raw Data'!E499-'Raw Data'!D499)&gt;7), 'Raw Data'!X499, 0)</f>
        <v/>
      </c>
      <c r="X504" s="2">
        <f>IF($A504, 1, 0)</f>
        <v/>
      </c>
      <c r="Y504">
        <f>IF(AND('Raw Data'!D499&gt;'Raw Data'!E499, ABS('Raw Data'!E499-'Raw Data'!D499)&gt;3), 'Raw Data'!Y499, 0)</f>
        <v/>
      </c>
      <c r="Z504" s="2">
        <f>IF($A504, 1, 0)</f>
        <v/>
      </c>
      <c r="AA504">
        <f>IF(ABS('Raw Data'!D499-'Raw Data'!E499)&lt;4, 'Raw Data'!Z499, 0)</f>
        <v/>
      </c>
      <c r="AB504" s="2">
        <f>IF($A504, 1, 0)</f>
        <v/>
      </c>
      <c r="AC504">
        <f>IF(AND('Raw Data'!E499&gt;'Raw Data'!D499, ABS('Raw Data'!E499-'Raw Data'!D499)&gt;7), 'Raw Data'!AA499, 0)</f>
        <v/>
      </c>
      <c r="AD504" s="2">
        <f>IF($A504, 1, 0)</f>
        <v/>
      </c>
      <c r="AE504">
        <f>IF(AND('Raw Data'!D499&gt;9, 'Raw Data'!E499&gt;9), 'Raw Data'!AL499, 0)</f>
        <v/>
      </c>
      <c r="AF504" s="2">
        <f>IF($A504, 1, 0)</f>
        <v/>
      </c>
      <c r="AG504">
        <f>IF(AE504=0, 'Raw Data'!AM499, 0)</f>
        <v/>
      </c>
      <c r="AH504" s="2">
        <f>IF($A504, 1, 0)</f>
        <v/>
      </c>
      <c r="AI504">
        <f>IF(AND('Raw Data'!$D499&gt;14, 'Raw Data'!$E499&gt;14), 'Raw Data'!AN499, 0)</f>
        <v/>
      </c>
      <c r="AJ504" s="2">
        <f>IF($A504, 1, 0)</f>
        <v/>
      </c>
      <c r="AK504">
        <f>IF(AI504=0, 'Raw Data'!AO499, 0)</f>
        <v/>
      </c>
      <c r="AL504" s="2">
        <f>IF($A504, 1, 0)</f>
        <v/>
      </c>
      <c r="AM504">
        <f>IF(AND('Raw Data'!$D499&gt;19, 'Raw Data'!$E499&gt;19), 'Raw Data'!AP499, 0)</f>
        <v/>
      </c>
      <c r="AN504" s="2">
        <f>IF($A504, 1, 0)</f>
        <v/>
      </c>
      <c r="AO504">
        <f>IF(AM504=0, 'Raw Data'!AQ499, 0)</f>
        <v/>
      </c>
      <c r="AP504" s="2">
        <f>IF($A504, 1, 0)</f>
        <v/>
      </c>
      <c r="AQ504">
        <f>IF(AND('Raw Data'!$D499&gt;24, 'Raw Data'!$E499&gt;24), 'Raw Data'!AR499, 0)</f>
        <v/>
      </c>
      <c r="AR504" s="2">
        <f>IF($A504, 1, 0)</f>
        <v/>
      </c>
      <c r="AS504">
        <f>IF(AQ504=0, 'Raw Data'!AS499, 0)</f>
        <v/>
      </c>
      <c r="AT504" s="2">
        <f>IF($A504, 1, 0)</f>
        <v/>
      </c>
      <c r="AU504">
        <f>IF(AND('Raw Data'!$D499&gt;29, 'Raw Data'!$E499&gt;29), 'Raw Data'!AT499, 0)</f>
        <v/>
      </c>
      <c r="AV504" s="2">
        <f>IF($A504, 1, 0)</f>
        <v/>
      </c>
      <c r="AW504">
        <f>IF(AU504=0, 'Raw Data'!AU499, 0)</f>
        <v/>
      </c>
      <c r="AX504" s="2">
        <f>IF($A504, 1, 0)</f>
        <v/>
      </c>
      <c r="AY504">
        <f>IF(ISNUMBER('Raw Data'!D499), IF(_xlfn.XLOOKUP(SMALL('Raw Data'!K499:N499, 1), K504:Q504, K504:Q504, 0)&gt;0, SMALL('Raw Data'!K499:N499, 1), 0), 0)</f>
        <v/>
      </c>
      <c r="AZ504" s="2">
        <f>IF($A504, 1, 0)</f>
        <v/>
      </c>
      <c r="BA504">
        <f>IF(ISNUMBER('Raw Data'!D499), IF(_xlfn.XLOOKUP(SMALL('Raw Data'!K499:N499, 2), K504:Q504, K504:Q504, 0)&gt;0, SMALL('Raw Data'!K499:N499, 2), 0), 0)</f>
        <v/>
      </c>
      <c r="BB504" s="2">
        <f>IF($A504, 1, 0)</f>
        <v/>
      </c>
      <c r="BC504">
        <f>IF(ISNUMBER('Raw Data'!D499), IF(_xlfn.XLOOKUP(SMALL('Raw Data'!K499:N499, 3), K504:Q504, K504:Q504, 0)&gt;0, SMALL('Raw Data'!K499:N499, 3), 0), 0)</f>
        <v/>
      </c>
      <c r="BD504" s="2">
        <f>IF($A504, 1, 0)</f>
        <v/>
      </c>
      <c r="BE504">
        <f>IF(ISNUMBER('Raw Data'!D499), IF(_xlfn.XLOOKUP(SMALL('Raw Data'!K499:N499, 4), K504:Q504, K504:Q504, 0)&gt;0, SMALL('Raw Data'!K499:N499, 4), 0), 0)</f>
        <v/>
      </c>
      <c r="BF504" s="2">
        <f>IF($A504, 1, 0)</f>
        <v/>
      </c>
      <c r="BG504">
        <f>IF(AND('Raw Data'!I499&lt;'Raw Data'!J499, 'Raw Data'!D499&gt;'Raw Data'!E499), 'Raw Data'!I499, IF(AND('Raw Data'!J499&lt;'Raw Data'!I499, 'Raw Data'!E499&gt;'Raw Data'!D499), 'Raw Data'!J499, 0))</f>
        <v/>
      </c>
      <c r="BH504">
        <f>IF(OR(AND('Raw Data'!I499&lt;'Raw Data'!J499, 'Raw Data'!I499&gt;BH$1), AND('Raw Data'!J499&lt;'Raw Data'!I499, 'Raw Data'!J499&gt;BH$1)), 1, 0)</f>
        <v/>
      </c>
      <c r="BI504">
        <f>IF(AND(BH504, ABS('Raw Data'!D499-'Raw Data'!E499)&lt;4), 'Raw Data'!Z499, 0)</f>
        <v/>
      </c>
      <c r="BJ504">
        <f>IF('Raw Data'!F499&gt;Analysis!BJ$1, 1, 0)</f>
        <v/>
      </c>
      <c r="BK504">
        <f>IF(BJ504, AQ504, 0)</f>
        <v/>
      </c>
      <c r="BL504">
        <f>IF(AND('Raw Data'!F499&lt;Analysis!BL$1, ISBLANK('Raw Data'!F499)=FALSE), 1, 0)</f>
        <v/>
      </c>
      <c r="BM504">
        <f>IF(BL504, AS504, 0)</f>
        <v/>
      </c>
      <c r="BN504">
        <f>IF(AND('Raw Data'!F499&lt;Analysis!BN$1, ISBLANK('Raw Data'!F499)=FALSE), 1, 0)</f>
        <v/>
      </c>
      <c r="BO504">
        <f>IF(BN504, AI504, 0)</f>
        <v/>
      </c>
    </row>
    <row r="505">
      <c r="A505" s="2">
        <f>'Raw Data'!A500</f>
        <v/>
      </c>
      <c r="B505" s="2">
        <f>IF(A505, 1, 0)</f>
        <v/>
      </c>
      <c r="C505">
        <f>IF('Raw Data'!D500&lt;'Raw Data'!E500, 'Raw Data'!J500, 0)</f>
        <v/>
      </c>
      <c r="D505" s="2">
        <f>IF(A505, 1, 0)</f>
        <v/>
      </c>
      <c r="E505">
        <f>IF('Raw Data'!D500&gt;'Raw Data'!E500, 'Raw Data'!I500, 0)</f>
        <v/>
      </c>
      <c r="F505" s="2">
        <f>IF('Raw Data'!F500&gt;0, 1, 0)</f>
        <v/>
      </c>
      <c r="G505">
        <f>IF(SUM('Raw Data'!D500:E500)&lt;'Raw Data'!F500, 'Raw Data'!H500, 0)</f>
        <v/>
      </c>
      <c r="H505">
        <f>IF('Raw Data'!F500&gt;0, 1, 0)</f>
        <v/>
      </c>
      <c r="I505">
        <f>IF(SUM('Raw Data'!D500:E500)&gt;'Raw Data'!F500, 'Raw Data'!G500, 0)</f>
        <v/>
      </c>
      <c r="J505" s="2">
        <f>IF($A505, 1, 0)</f>
        <v/>
      </c>
      <c r="K505">
        <f>IF(AND('Raw Data'!D500&gt;'Raw Data'!E500, ABS('Raw Data'!D500-'Raw Data'!E500)&lt;14), 'Raw Data'!K500, 0)</f>
        <v/>
      </c>
      <c r="L505" s="2">
        <f>IF($A505, 1, 0)</f>
        <v/>
      </c>
      <c r="M505">
        <f>IF(AND('Raw Data'!D500&gt;'Raw Data'!E500, ABS('Raw Data'!D500-'Raw Data'!E500)&gt;13), 'Raw Data'!L500, 0)</f>
        <v/>
      </c>
      <c r="N505" s="2">
        <f>IF($A505, 1, 0)</f>
        <v/>
      </c>
      <c r="O505">
        <f>IF(AND('Raw Data'!E500&gt;'Raw Data'!D500, ABS('Raw Data'!E500-'Raw Data'!D500)&lt;14), 'Raw Data'!M500, 0)</f>
        <v/>
      </c>
      <c r="P505" s="2">
        <f>IF($A505, 1, 0)</f>
        <v/>
      </c>
      <c r="Q505">
        <f>IF(AND('Raw Data'!E500&gt;'Raw Data'!D500, ABS('Raw Data'!E500-'Raw Data'!D500)&gt;13), 'Raw Data'!N500, 0)</f>
        <v/>
      </c>
      <c r="R505" s="2">
        <f>IF($A505, 1, 0)</f>
        <v/>
      </c>
      <c r="S505">
        <f>IF(AND('Raw Data'!D500&gt;'Raw Data'!E500, ABS('Raw Data'!E500-'Raw Data'!D500)&gt;7), 'Raw Data'!V500, 0)</f>
        <v/>
      </c>
      <c r="T505" s="2">
        <f>IF($A505, 1, 0)</f>
        <v/>
      </c>
      <c r="U505">
        <f>IF(ABS('Raw Data'!D500-'Raw Data'!E500)&lt;8, 'Raw Data'!W500, 0)</f>
        <v/>
      </c>
      <c r="V505" s="2">
        <f>IF($A505, 1, 0)</f>
        <v/>
      </c>
      <c r="W505">
        <f>IF(AND('Raw Data'!E500&gt;'Raw Data'!D500, ABS('Raw Data'!E500-'Raw Data'!D500)&gt;7), 'Raw Data'!X500, 0)</f>
        <v/>
      </c>
      <c r="X505" s="2">
        <f>IF($A505, 1, 0)</f>
        <v/>
      </c>
      <c r="Y505">
        <f>IF(AND('Raw Data'!D500&gt;'Raw Data'!E500, ABS('Raw Data'!E500-'Raw Data'!D500)&gt;3), 'Raw Data'!Y500, 0)</f>
        <v/>
      </c>
      <c r="Z505" s="2">
        <f>IF($A505, 1, 0)</f>
        <v/>
      </c>
      <c r="AA505">
        <f>IF(ABS('Raw Data'!D500-'Raw Data'!E500)&lt;4, 'Raw Data'!Z500, 0)</f>
        <v/>
      </c>
      <c r="AB505" s="2">
        <f>IF($A505, 1, 0)</f>
        <v/>
      </c>
      <c r="AC505">
        <f>IF(AND('Raw Data'!E500&gt;'Raw Data'!D500, ABS('Raw Data'!E500-'Raw Data'!D500)&gt;7), 'Raw Data'!AA500, 0)</f>
        <v/>
      </c>
      <c r="AD505" s="2">
        <f>IF($A505, 1, 0)</f>
        <v/>
      </c>
      <c r="AE505">
        <f>IF(AND('Raw Data'!D500&gt;9, 'Raw Data'!E500&gt;9), 'Raw Data'!AL500, 0)</f>
        <v/>
      </c>
      <c r="AF505" s="2">
        <f>IF($A505, 1, 0)</f>
        <v/>
      </c>
      <c r="AG505">
        <f>IF(AE505=0, 'Raw Data'!AM500, 0)</f>
        <v/>
      </c>
      <c r="AH505" s="2">
        <f>IF($A505, 1, 0)</f>
        <v/>
      </c>
      <c r="AI505">
        <f>IF(AND('Raw Data'!$D500&gt;14, 'Raw Data'!$E500&gt;14), 'Raw Data'!AN500, 0)</f>
        <v/>
      </c>
      <c r="AJ505" s="2">
        <f>IF($A505, 1, 0)</f>
        <v/>
      </c>
      <c r="AK505">
        <f>IF(AI505=0, 'Raw Data'!AO500, 0)</f>
        <v/>
      </c>
      <c r="AL505" s="2">
        <f>IF($A505, 1, 0)</f>
        <v/>
      </c>
      <c r="AM505">
        <f>IF(AND('Raw Data'!$D500&gt;19, 'Raw Data'!$E500&gt;19), 'Raw Data'!AP500, 0)</f>
        <v/>
      </c>
      <c r="AN505" s="2">
        <f>IF($A505, 1, 0)</f>
        <v/>
      </c>
      <c r="AO505">
        <f>IF(AM505=0, 'Raw Data'!AQ500, 0)</f>
        <v/>
      </c>
      <c r="AP505" s="2">
        <f>IF($A505, 1, 0)</f>
        <v/>
      </c>
      <c r="AQ505">
        <f>IF(AND('Raw Data'!$D500&gt;24, 'Raw Data'!$E500&gt;24), 'Raw Data'!AR500, 0)</f>
        <v/>
      </c>
      <c r="AR505" s="2">
        <f>IF($A505, 1, 0)</f>
        <v/>
      </c>
      <c r="AS505">
        <f>IF(AQ505=0, 'Raw Data'!AS500, 0)</f>
        <v/>
      </c>
      <c r="AT505" s="2">
        <f>IF($A505, 1, 0)</f>
        <v/>
      </c>
      <c r="AU505">
        <f>IF(AND('Raw Data'!$D500&gt;29, 'Raw Data'!$E500&gt;29), 'Raw Data'!AT500, 0)</f>
        <v/>
      </c>
      <c r="AV505" s="2">
        <f>IF($A505, 1, 0)</f>
        <v/>
      </c>
      <c r="AW505">
        <f>IF(AU505=0, 'Raw Data'!AU500, 0)</f>
        <v/>
      </c>
      <c r="AX505" s="2">
        <f>IF($A505, 1, 0)</f>
        <v/>
      </c>
      <c r="AY505">
        <f>IF(ISNUMBER('Raw Data'!D500), IF(_xlfn.XLOOKUP(SMALL('Raw Data'!K500:N500, 1), K505:Q505, K505:Q505, 0)&gt;0, SMALL('Raw Data'!K500:N500, 1), 0), 0)</f>
        <v/>
      </c>
      <c r="AZ505" s="2">
        <f>IF($A505, 1, 0)</f>
        <v/>
      </c>
      <c r="BA505">
        <f>IF(ISNUMBER('Raw Data'!D500), IF(_xlfn.XLOOKUP(SMALL('Raw Data'!K500:N500, 2), K505:Q505, K505:Q505, 0)&gt;0, SMALL('Raw Data'!K500:N500, 2), 0), 0)</f>
        <v/>
      </c>
      <c r="BB505" s="2">
        <f>IF($A505, 1, 0)</f>
        <v/>
      </c>
      <c r="BC505">
        <f>IF(ISNUMBER('Raw Data'!D500), IF(_xlfn.XLOOKUP(SMALL('Raw Data'!K500:N500, 3), K505:Q505, K505:Q505, 0)&gt;0, SMALL('Raw Data'!K500:N500, 3), 0), 0)</f>
        <v/>
      </c>
      <c r="BD505" s="2">
        <f>IF($A505, 1, 0)</f>
        <v/>
      </c>
      <c r="BE505">
        <f>IF(ISNUMBER('Raw Data'!D500), IF(_xlfn.XLOOKUP(SMALL('Raw Data'!K500:N500, 4), K505:Q505, K505:Q505, 0)&gt;0, SMALL('Raw Data'!K500:N500, 4), 0), 0)</f>
        <v/>
      </c>
      <c r="BF505" s="2">
        <f>IF($A505, 1, 0)</f>
        <v/>
      </c>
      <c r="BG505">
        <f>IF(AND('Raw Data'!I500&lt;'Raw Data'!J500, 'Raw Data'!D500&gt;'Raw Data'!E500), 'Raw Data'!I500, IF(AND('Raw Data'!J500&lt;'Raw Data'!I500, 'Raw Data'!E500&gt;'Raw Data'!D500), 'Raw Data'!J500, 0))</f>
        <v/>
      </c>
      <c r="BH505">
        <f>IF(OR(AND('Raw Data'!I500&lt;'Raw Data'!J500, 'Raw Data'!I500&gt;BH$1), AND('Raw Data'!J500&lt;'Raw Data'!I500, 'Raw Data'!J500&gt;BH$1)), 1, 0)</f>
        <v/>
      </c>
      <c r="BI505">
        <f>IF(AND(BH505, ABS('Raw Data'!D500-'Raw Data'!E500)&lt;4), 'Raw Data'!Z500, 0)</f>
        <v/>
      </c>
      <c r="BJ505">
        <f>IF('Raw Data'!F500&gt;Analysis!BJ$1, 1, 0)</f>
        <v/>
      </c>
      <c r="BK505">
        <f>IF(BJ505, AQ505, 0)</f>
        <v/>
      </c>
      <c r="BL505">
        <f>IF(AND('Raw Data'!F500&lt;Analysis!BL$1, ISBLANK('Raw Data'!F500)=FALSE), 1, 0)</f>
        <v/>
      </c>
      <c r="BM505">
        <f>IF(BL505, AS505, 0)</f>
        <v/>
      </c>
      <c r="BN505">
        <f>IF(AND('Raw Data'!F500&lt;Analysis!BN$1, ISBLANK('Raw Data'!F500)=FALSE), 1, 0)</f>
        <v/>
      </c>
      <c r="BO505">
        <f>IF(BN505, AI505, 0)</f>
        <v/>
      </c>
    </row>
    <row r="506">
      <c r="A506" s="2">
        <f>'Raw Data'!A501</f>
        <v/>
      </c>
      <c r="B506" s="2">
        <f>IF(A506, 1, 0)</f>
        <v/>
      </c>
      <c r="C506">
        <f>IF('Raw Data'!D501&lt;'Raw Data'!E501, 'Raw Data'!J501, 0)</f>
        <v/>
      </c>
      <c r="D506" s="2">
        <f>IF(A506, 1, 0)</f>
        <v/>
      </c>
      <c r="E506">
        <f>IF('Raw Data'!D501&gt;'Raw Data'!E501, 'Raw Data'!I501, 0)</f>
        <v/>
      </c>
      <c r="F506" s="2">
        <f>IF('Raw Data'!F501&gt;0, 1, 0)</f>
        <v/>
      </c>
      <c r="G506">
        <f>IF(SUM('Raw Data'!D501:E501)&lt;'Raw Data'!F501, 'Raw Data'!H501, 0)</f>
        <v/>
      </c>
      <c r="H506">
        <f>IF('Raw Data'!F501&gt;0, 1, 0)</f>
        <v/>
      </c>
      <c r="I506">
        <f>IF(SUM('Raw Data'!D501:E501)&gt;'Raw Data'!F501, 'Raw Data'!G501, 0)</f>
        <v/>
      </c>
      <c r="J506" s="2">
        <f>IF($A506, 1, 0)</f>
        <v/>
      </c>
      <c r="K506">
        <f>IF(AND('Raw Data'!D501&gt;'Raw Data'!E501, ABS('Raw Data'!D501-'Raw Data'!E501)&lt;14), 'Raw Data'!K501, 0)</f>
        <v/>
      </c>
      <c r="L506" s="2">
        <f>IF($A506, 1, 0)</f>
        <v/>
      </c>
      <c r="M506">
        <f>IF(AND('Raw Data'!D501&gt;'Raw Data'!E501, ABS('Raw Data'!D501-'Raw Data'!E501)&gt;13), 'Raw Data'!L501, 0)</f>
        <v/>
      </c>
      <c r="N506" s="2">
        <f>IF($A506, 1, 0)</f>
        <v/>
      </c>
      <c r="O506">
        <f>IF(AND('Raw Data'!E501&gt;'Raw Data'!D501, ABS('Raw Data'!E501-'Raw Data'!D501)&lt;14), 'Raw Data'!M501, 0)</f>
        <v/>
      </c>
      <c r="P506" s="2">
        <f>IF($A506, 1, 0)</f>
        <v/>
      </c>
      <c r="Q506">
        <f>IF(AND('Raw Data'!E501&gt;'Raw Data'!D501, ABS('Raw Data'!E501-'Raw Data'!D501)&gt;13), 'Raw Data'!N501, 0)</f>
        <v/>
      </c>
      <c r="R506" s="2">
        <f>IF($A506, 1, 0)</f>
        <v/>
      </c>
      <c r="S506">
        <f>IF(AND('Raw Data'!D501&gt;'Raw Data'!E501, ABS('Raw Data'!E501-'Raw Data'!D501)&gt;7), 'Raw Data'!V501, 0)</f>
        <v/>
      </c>
      <c r="T506" s="2">
        <f>IF($A506, 1, 0)</f>
        <v/>
      </c>
      <c r="U506">
        <f>IF(ABS('Raw Data'!D501-'Raw Data'!E501)&lt;8, 'Raw Data'!W501, 0)</f>
        <v/>
      </c>
      <c r="V506" s="2">
        <f>IF($A506, 1, 0)</f>
        <v/>
      </c>
      <c r="W506">
        <f>IF(AND('Raw Data'!E501&gt;'Raw Data'!D501, ABS('Raw Data'!E501-'Raw Data'!D501)&gt;7), 'Raw Data'!X501, 0)</f>
        <v/>
      </c>
      <c r="X506" s="2">
        <f>IF($A506, 1, 0)</f>
        <v/>
      </c>
      <c r="Y506">
        <f>IF(AND('Raw Data'!D501&gt;'Raw Data'!E501, ABS('Raw Data'!E501-'Raw Data'!D501)&gt;3), 'Raw Data'!Y501, 0)</f>
        <v/>
      </c>
      <c r="Z506" s="2">
        <f>IF($A506, 1, 0)</f>
        <v/>
      </c>
      <c r="AA506">
        <f>IF(ABS('Raw Data'!D501-'Raw Data'!E501)&lt;4, 'Raw Data'!Z501, 0)</f>
        <v/>
      </c>
      <c r="AB506" s="2">
        <f>IF($A506, 1, 0)</f>
        <v/>
      </c>
      <c r="AC506">
        <f>IF(AND('Raw Data'!E501&gt;'Raw Data'!D501, ABS('Raw Data'!E501-'Raw Data'!D501)&gt;7), 'Raw Data'!AA501, 0)</f>
        <v/>
      </c>
      <c r="AD506" s="2">
        <f>IF($A506, 1, 0)</f>
        <v/>
      </c>
      <c r="AE506">
        <f>IF(AND('Raw Data'!D501&gt;9, 'Raw Data'!E501&gt;9), 'Raw Data'!AL501, 0)</f>
        <v/>
      </c>
      <c r="AF506" s="2">
        <f>IF($A506, 1, 0)</f>
        <v/>
      </c>
      <c r="AG506">
        <f>IF(AE506=0, 'Raw Data'!AM501, 0)</f>
        <v/>
      </c>
      <c r="AH506" s="2">
        <f>IF($A506, 1, 0)</f>
        <v/>
      </c>
      <c r="AI506">
        <f>IF(AND('Raw Data'!$D501&gt;14, 'Raw Data'!$E501&gt;14), 'Raw Data'!AN501, 0)</f>
        <v/>
      </c>
      <c r="AJ506" s="2">
        <f>IF($A506, 1, 0)</f>
        <v/>
      </c>
      <c r="AK506">
        <f>IF(AI506=0, 'Raw Data'!AO501, 0)</f>
        <v/>
      </c>
      <c r="AL506" s="2">
        <f>IF($A506, 1, 0)</f>
        <v/>
      </c>
      <c r="AM506">
        <f>IF(AND('Raw Data'!$D501&gt;19, 'Raw Data'!$E501&gt;19), 'Raw Data'!AP501, 0)</f>
        <v/>
      </c>
      <c r="AN506" s="2">
        <f>IF($A506, 1, 0)</f>
        <v/>
      </c>
      <c r="AO506">
        <f>IF(AM506=0, 'Raw Data'!AQ501, 0)</f>
        <v/>
      </c>
      <c r="AP506" s="2">
        <f>IF($A506, 1, 0)</f>
        <v/>
      </c>
      <c r="AQ506">
        <f>IF(AND('Raw Data'!$D501&gt;24, 'Raw Data'!$E501&gt;24), 'Raw Data'!AR501, 0)</f>
        <v/>
      </c>
      <c r="AR506" s="2">
        <f>IF($A506, 1, 0)</f>
        <v/>
      </c>
      <c r="AS506">
        <f>IF(AQ506=0, 'Raw Data'!AS501, 0)</f>
        <v/>
      </c>
      <c r="AT506" s="2">
        <f>IF($A506, 1, 0)</f>
        <v/>
      </c>
      <c r="AU506">
        <f>IF(AND('Raw Data'!$D501&gt;29, 'Raw Data'!$E501&gt;29), 'Raw Data'!AT501, 0)</f>
        <v/>
      </c>
      <c r="AV506" s="2">
        <f>IF($A506, 1, 0)</f>
        <v/>
      </c>
      <c r="AW506">
        <f>IF(AU506=0, 'Raw Data'!AU501, 0)</f>
        <v/>
      </c>
      <c r="AX506" s="2">
        <f>IF($A506, 1, 0)</f>
        <v/>
      </c>
      <c r="AY506">
        <f>IF(ISNUMBER('Raw Data'!D501), IF(_xlfn.XLOOKUP(SMALL('Raw Data'!K501:N501, 1), K506:Q506, K506:Q506, 0)&gt;0, SMALL('Raw Data'!K501:N501, 1), 0), 0)</f>
        <v/>
      </c>
      <c r="AZ506" s="2">
        <f>IF($A506, 1, 0)</f>
        <v/>
      </c>
      <c r="BA506">
        <f>IF(ISNUMBER('Raw Data'!D501), IF(_xlfn.XLOOKUP(SMALL('Raw Data'!K501:N501, 2), K506:Q506, K506:Q506, 0)&gt;0, SMALL('Raw Data'!K501:N501, 2), 0), 0)</f>
        <v/>
      </c>
      <c r="BB506" s="2">
        <f>IF($A506, 1, 0)</f>
        <v/>
      </c>
      <c r="BC506">
        <f>IF(ISNUMBER('Raw Data'!D501), IF(_xlfn.XLOOKUP(SMALL('Raw Data'!K501:N501, 3), K506:Q506, K506:Q506, 0)&gt;0, SMALL('Raw Data'!K501:N501, 3), 0), 0)</f>
        <v/>
      </c>
      <c r="BD506" s="2">
        <f>IF($A506, 1, 0)</f>
        <v/>
      </c>
      <c r="BE506">
        <f>IF(ISNUMBER('Raw Data'!D501), IF(_xlfn.XLOOKUP(SMALL('Raw Data'!K501:N501, 4), K506:Q506, K506:Q506, 0)&gt;0, SMALL('Raw Data'!K501:N501, 4), 0), 0)</f>
        <v/>
      </c>
      <c r="BF506" s="2">
        <f>IF($A506, 1, 0)</f>
        <v/>
      </c>
      <c r="BG506">
        <f>IF(AND('Raw Data'!I501&lt;'Raw Data'!J501, 'Raw Data'!D501&gt;'Raw Data'!E501), 'Raw Data'!I501, IF(AND('Raw Data'!J501&lt;'Raw Data'!I501, 'Raw Data'!E501&gt;'Raw Data'!D501), 'Raw Data'!J501, 0))</f>
        <v/>
      </c>
      <c r="BH506">
        <f>IF(OR(AND('Raw Data'!I501&lt;'Raw Data'!J501, 'Raw Data'!I501&gt;BH$1), AND('Raw Data'!J501&lt;'Raw Data'!I501, 'Raw Data'!J501&gt;BH$1)), 1, 0)</f>
        <v/>
      </c>
      <c r="BI506">
        <f>IF(AND(BH506, ABS('Raw Data'!D501-'Raw Data'!E501)&lt;4), 'Raw Data'!Z501, 0)</f>
        <v/>
      </c>
      <c r="BJ506">
        <f>IF('Raw Data'!F501&gt;Analysis!BJ$1, 1, 0)</f>
        <v/>
      </c>
      <c r="BK506">
        <f>IF(BJ506, AQ506, 0)</f>
        <v/>
      </c>
      <c r="BL506">
        <f>IF(AND('Raw Data'!F501&lt;Analysis!BL$1, ISBLANK('Raw Data'!F501)=FALSE), 1, 0)</f>
        <v/>
      </c>
      <c r="BM506">
        <f>IF(BL506, AS506, 0)</f>
        <v/>
      </c>
      <c r="BN506">
        <f>IF(AND('Raw Data'!F501&lt;Analysis!BN$1, ISBLANK('Raw Data'!F501)=FALSE), 1, 0)</f>
        <v/>
      </c>
      <c r="BO506">
        <f>IF(BN506, AI506, 0)</f>
        <v/>
      </c>
    </row>
    <row r="507">
      <c r="A507" s="2">
        <f>'Raw Data'!A502</f>
        <v/>
      </c>
      <c r="B507" s="2">
        <f>IF(A507, 1, 0)</f>
        <v/>
      </c>
      <c r="C507">
        <f>IF('Raw Data'!D502&lt;'Raw Data'!E502, 'Raw Data'!J502, 0)</f>
        <v/>
      </c>
      <c r="D507" s="2">
        <f>IF(A507, 1, 0)</f>
        <v/>
      </c>
      <c r="E507">
        <f>IF('Raw Data'!D502&gt;'Raw Data'!E502, 'Raw Data'!I502, 0)</f>
        <v/>
      </c>
      <c r="F507" s="2">
        <f>IF('Raw Data'!F502&gt;0, 1, 0)</f>
        <v/>
      </c>
      <c r="G507">
        <f>IF(SUM('Raw Data'!D502:E502)&lt;'Raw Data'!F502, 'Raw Data'!H502, 0)</f>
        <v/>
      </c>
      <c r="H507">
        <f>IF('Raw Data'!F502&gt;0, 1, 0)</f>
        <v/>
      </c>
      <c r="I507">
        <f>IF(SUM('Raw Data'!D502:E502)&gt;'Raw Data'!F502, 'Raw Data'!G502, 0)</f>
        <v/>
      </c>
      <c r="J507" s="2">
        <f>IF($A507, 1, 0)</f>
        <v/>
      </c>
      <c r="K507">
        <f>IF(AND('Raw Data'!D502&gt;'Raw Data'!E502, ABS('Raw Data'!D502-'Raw Data'!E502)&lt;14), 'Raw Data'!K502, 0)</f>
        <v/>
      </c>
      <c r="L507" s="2">
        <f>IF($A507, 1, 0)</f>
        <v/>
      </c>
      <c r="M507">
        <f>IF(AND('Raw Data'!D502&gt;'Raw Data'!E502, ABS('Raw Data'!D502-'Raw Data'!E502)&gt;13), 'Raw Data'!L502, 0)</f>
        <v/>
      </c>
      <c r="N507" s="2">
        <f>IF($A507, 1, 0)</f>
        <v/>
      </c>
      <c r="O507">
        <f>IF(AND('Raw Data'!E502&gt;'Raw Data'!D502, ABS('Raw Data'!E502-'Raw Data'!D502)&lt;14), 'Raw Data'!M502, 0)</f>
        <v/>
      </c>
      <c r="P507" s="2">
        <f>IF($A507, 1, 0)</f>
        <v/>
      </c>
      <c r="Q507">
        <f>IF(AND('Raw Data'!E502&gt;'Raw Data'!D502, ABS('Raw Data'!E502-'Raw Data'!D502)&gt;13), 'Raw Data'!N502, 0)</f>
        <v/>
      </c>
      <c r="R507" s="2">
        <f>IF($A507, 1, 0)</f>
        <v/>
      </c>
      <c r="S507">
        <f>IF(AND('Raw Data'!D502&gt;'Raw Data'!E502, ABS('Raw Data'!E502-'Raw Data'!D502)&gt;7), 'Raw Data'!V502, 0)</f>
        <v/>
      </c>
      <c r="T507" s="2">
        <f>IF($A507, 1, 0)</f>
        <v/>
      </c>
      <c r="U507">
        <f>IF(ABS('Raw Data'!D502-'Raw Data'!E502)&lt;8, 'Raw Data'!W502, 0)</f>
        <v/>
      </c>
      <c r="V507" s="2">
        <f>IF($A507, 1, 0)</f>
        <v/>
      </c>
      <c r="W507">
        <f>IF(AND('Raw Data'!E502&gt;'Raw Data'!D502, ABS('Raw Data'!E502-'Raw Data'!D502)&gt;7), 'Raw Data'!X502, 0)</f>
        <v/>
      </c>
      <c r="X507" s="2">
        <f>IF($A507, 1, 0)</f>
        <v/>
      </c>
      <c r="Y507">
        <f>IF(AND('Raw Data'!D502&gt;'Raw Data'!E502, ABS('Raw Data'!E502-'Raw Data'!D502)&gt;3), 'Raw Data'!Y502, 0)</f>
        <v/>
      </c>
      <c r="Z507" s="2">
        <f>IF($A507, 1, 0)</f>
        <v/>
      </c>
      <c r="AA507">
        <f>IF(ABS('Raw Data'!D502-'Raw Data'!E502)&lt;4, 'Raw Data'!Z502, 0)</f>
        <v/>
      </c>
      <c r="AB507" s="2">
        <f>IF($A507, 1, 0)</f>
        <v/>
      </c>
      <c r="AC507">
        <f>IF(AND('Raw Data'!E502&gt;'Raw Data'!D502, ABS('Raw Data'!E502-'Raw Data'!D502)&gt;7), 'Raw Data'!AA502, 0)</f>
        <v/>
      </c>
      <c r="AD507" s="2">
        <f>IF($A507, 1, 0)</f>
        <v/>
      </c>
      <c r="AE507">
        <f>IF(AND('Raw Data'!D502&gt;9, 'Raw Data'!E502&gt;9), 'Raw Data'!AL502, 0)</f>
        <v/>
      </c>
      <c r="AF507" s="2">
        <f>IF($A507, 1, 0)</f>
        <v/>
      </c>
      <c r="AG507">
        <f>IF(AE507=0, 'Raw Data'!AM502, 0)</f>
        <v/>
      </c>
      <c r="AH507" s="2">
        <f>IF($A507, 1, 0)</f>
        <v/>
      </c>
      <c r="AI507">
        <f>IF(AND('Raw Data'!$D502&gt;14, 'Raw Data'!$E502&gt;14), 'Raw Data'!AN502, 0)</f>
        <v/>
      </c>
      <c r="AJ507" s="2">
        <f>IF($A507, 1, 0)</f>
        <v/>
      </c>
      <c r="AK507">
        <f>IF(AI507=0, 'Raw Data'!AO502, 0)</f>
        <v/>
      </c>
      <c r="AL507" s="2">
        <f>IF($A507, 1, 0)</f>
        <v/>
      </c>
      <c r="AM507">
        <f>IF(AND('Raw Data'!$D502&gt;19, 'Raw Data'!$E502&gt;19), 'Raw Data'!AP502, 0)</f>
        <v/>
      </c>
      <c r="AN507" s="2">
        <f>IF($A507, 1, 0)</f>
        <v/>
      </c>
      <c r="AO507">
        <f>IF(AM507=0, 'Raw Data'!AQ502, 0)</f>
        <v/>
      </c>
      <c r="AP507" s="2">
        <f>IF($A507, 1, 0)</f>
        <v/>
      </c>
      <c r="AQ507">
        <f>IF(AND('Raw Data'!$D502&gt;24, 'Raw Data'!$E502&gt;24), 'Raw Data'!AR502, 0)</f>
        <v/>
      </c>
      <c r="AR507" s="2">
        <f>IF($A507, 1, 0)</f>
        <v/>
      </c>
      <c r="AS507">
        <f>IF(AQ507=0, 'Raw Data'!AS502, 0)</f>
        <v/>
      </c>
      <c r="AT507" s="2">
        <f>IF($A507, 1, 0)</f>
        <v/>
      </c>
      <c r="AU507">
        <f>IF(AND('Raw Data'!$D502&gt;29, 'Raw Data'!$E502&gt;29), 'Raw Data'!AT502, 0)</f>
        <v/>
      </c>
      <c r="AV507" s="2">
        <f>IF($A507, 1, 0)</f>
        <v/>
      </c>
      <c r="AW507">
        <f>IF(AU507=0, 'Raw Data'!AU502, 0)</f>
        <v/>
      </c>
      <c r="AX507" s="2">
        <f>IF($A507, 1, 0)</f>
        <v/>
      </c>
      <c r="AY507">
        <f>IF(ISNUMBER('Raw Data'!D502), IF(_xlfn.XLOOKUP(SMALL('Raw Data'!K502:N502, 1), K507:Q507, K507:Q507, 0)&gt;0, SMALL('Raw Data'!K502:N502, 1), 0), 0)</f>
        <v/>
      </c>
      <c r="AZ507" s="2">
        <f>IF($A507, 1, 0)</f>
        <v/>
      </c>
      <c r="BA507">
        <f>IF(ISNUMBER('Raw Data'!D502), IF(_xlfn.XLOOKUP(SMALL('Raw Data'!K502:N502, 2), K507:Q507, K507:Q507, 0)&gt;0, SMALL('Raw Data'!K502:N502, 2), 0), 0)</f>
        <v/>
      </c>
      <c r="BB507" s="2">
        <f>IF($A507, 1, 0)</f>
        <v/>
      </c>
      <c r="BC507">
        <f>IF(ISNUMBER('Raw Data'!D502), IF(_xlfn.XLOOKUP(SMALL('Raw Data'!K502:N502, 3), K507:Q507, K507:Q507, 0)&gt;0, SMALL('Raw Data'!K502:N502, 3), 0), 0)</f>
        <v/>
      </c>
      <c r="BD507" s="2">
        <f>IF($A507, 1, 0)</f>
        <v/>
      </c>
      <c r="BE507">
        <f>IF(ISNUMBER('Raw Data'!D502), IF(_xlfn.XLOOKUP(SMALL('Raw Data'!K502:N502, 4), K507:Q507, K507:Q507, 0)&gt;0, SMALL('Raw Data'!K502:N502, 4), 0), 0)</f>
        <v/>
      </c>
      <c r="BF507" s="2">
        <f>IF($A507, 1, 0)</f>
        <v/>
      </c>
      <c r="BG507">
        <f>IF(AND('Raw Data'!I502&lt;'Raw Data'!J502, 'Raw Data'!D502&gt;'Raw Data'!E502), 'Raw Data'!I502, IF(AND('Raw Data'!J502&lt;'Raw Data'!I502, 'Raw Data'!E502&gt;'Raw Data'!D502), 'Raw Data'!J502, 0))</f>
        <v/>
      </c>
      <c r="BH507">
        <f>IF(OR(AND('Raw Data'!I502&lt;'Raw Data'!J502, 'Raw Data'!I502&gt;BH$1), AND('Raw Data'!J502&lt;'Raw Data'!I502, 'Raw Data'!J502&gt;BH$1)), 1, 0)</f>
        <v/>
      </c>
      <c r="BI507">
        <f>IF(AND(BH507, ABS('Raw Data'!D502-'Raw Data'!E502)&lt;4), 'Raw Data'!Z502, 0)</f>
        <v/>
      </c>
      <c r="BJ507">
        <f>IF('Raw Data'!F502&gt;Analysis!BJ$1, 1, 0)</f>
        <v/>
      </c>
      <c r="BK507">
        <f>IF(BJ507, AQ507, 0)</f>
        <v/>
      </c>
      <c r="BL507">
        <f>IF(AND('Raw Data'!F502&lt;Analysis!BL$1, ISBLANK('Raw Data'!F502)=FALSE), 1, 0)</f>
        <v/>
      </c>
      <c r="BM507">
        <f>IF(BL507, AS507, 0)</f>
        <v/>
      </c>
      <c r="BN507">
        <f>IF(AND('Raw Data'!F502&lt;Analysis!BN$1, ISBLANK('Raw Data'!F502)=FALSE), 1, 0)</f>
        <v/>
      </c>
      <c r="BO507">
        <f>IF(BN507, AI507, 0)</f>
        <v/>
      </c>
    </row>
    <row r="508">
      <c r="A508" s="2">
        <f>'Raw Data'!A503</f>
        <v/>
      </c>
      <c r="B508" s="2">
        <f>IF(A508, 1, 0)</f>
        <v/>
      </c>
      <c r="C508">
        <f>IF('Raw Data'!D503&lt;'Raw Data'!E503, 'Raw Data'!J503, 0)</f>
        <v/>
      </c>
      <c r="D508" s="2">
        <f>IF(A508, 1, 0)</f>
        <v/>
      </c>
      <c r="E508">
        <f>IF('Raw Data'!D503&gt;'Raw Data'!E503, 'Raw Data'!I503, 0)</f>
        <v/>
      </c>
      <c r="F508" s="2">
        <f>IF('Raw Data'!F503&gt;0, 1, 0)</f>
        <v/>
      </c>
      <c r="G508">
        <f>IF(SUM('Raw Data'!D503:E503)&lt;'Raw Data'!F503, 'Raw Data'!H503, 0)</f>
        <v/>
      </c>
      <c r="H508">
        <f>IF('Raw Data'!F503&gt;0, 1, 0)</f>
        <v/>
      </c>
      <c r="I508">
        <f>IF(SUM('Raw Data'!D503:E503)&gt;'Raw Data'!F503, 'Raw Data'!G503, 0)</f>
        <v/>
      </c>
      <c r="J508" s="2">
        <f>IF($A508, 1, 0)</f>
        <v/>
      </c>
      <c r="K508">
        <f>IF(AND('Raw Data'!D503&gt;'Raw Data'!E503, ABS('Raw Data'!D503-'Raw Data'!E503)&lt;14), 'Raw Data'!K503, 0)</f>
        <v/>
      </c>
      <c r="L508" s="2">
        <f>IF($A508, 1, 0)</f>
        <v/>
      </c>
      <c r="M508">
        <f>IF(AND('Raw Data'!D503&gt;'Raw Data'!E503, ABS('Raw Data'!D503-'Raw Data'!E503)&gt;13), 'Raw Data'!L503, 0)</f>
        <v/>
      </c>
      <c r="N508" s="2">
        <f>IF($A508, 1, 0)</f>
        <v/>
      </c>
      <c r="O508">
        <f>IF(AND('Raw Data'!E503&gt;'Raw Data'!D503, ABS('Raw Data'!E503-'Raw Data'!D503)&lt;14), 'Raw Data'!M503, 0)</f>
        <v/>
      </c>
      <c r="P508" s="2">
        <f>IF($A508, 1, 0)</f>
        <v/>
      </c>
      <c r="Q508">
        <f>IF(AND('Raw Data'!E503&gt;'Raw Data'!D503, ABS('Raw Data'!E503-'Raw Data'!D503)&gt;13), 'Raw Data'!N503, 0)</f>
        <v/>
      </c>
      <c r="R508" s="2">
        <f>IF($A508, 1, 0)</f>
        <v/>
      </c>
      <c r="S508">
        <f>IF(AND('Raw Data'!D503&gt;'Raw Data'!E503, ABS('Raw Data'!E503-'Raw Data'!D503)&gt;7), 'Raw Data'!V503, 0)</f>
        <v/>
      </c>
      <c r="T508" s="2">
        <f>IF($A508, 1, 0)</f>
        <v/>
      </c>
      <c r="U508">
        <f>IF(ABS('Raw Data'!D503-'Raw Data'!E503)&lt;8, 'Raw Data'!W503, 0)</f>
        <v/>
      </c>
      <c r="V508" s="2">
        <f>IF($A508, 1, 0)</f>
        <v/>
      </c>
      <c r="W508">
        <f>IF(AND('Raw Data'!E503&gt;'Raw Data'!D503, ABS('Raw Data'!E503-'Raw Data'!D503)&gt;7), 'Raw Data'!X503, 0)</f>
        <v/>
      </c>
      <c r="X508" s="2">
        <f>IF($A508, 1, 0)</f>
        <v/>
      </c>
      <c r="Y508">
        <f>IF(AND('Raw Data'!D503&gt;'Raw Data'!E503, ABS('Raw Data'!E503-'Raw Data'!D503)&gt;3), 'Raw Data'!Y503, 0)</f>
        <v/>
      </c>
      <c r="Z508" s="2">
        <f>IF($A508, 1, 0)</f>
        <v/>
      </c>
      <c r="AA508">
        <f>IF(ABS('Raw Data'!D503-'Raw Data'!E503)&lt;4, 'Raw Data'!Z503, 0)</f>
        <v/>
      </c>
      <c r="AB508" s="2">
        <f>IF($A508, 1, 0)</f>
        <v/>
      </c>
      <c r="AC508">
        <f>IF(AND('Raw Data'!E503&gt;'Raw Data'!D503, ABS('Raw Data'!E503-'Raw Data'!D503)&gt;7), 'Raw Data'!AA503, 0)</f>
        <v/>
      </c>
      <c r="AD508" s="2">
        <f>IF($A508, 1, 0)</f>
        <v/>
      </c>
      <c r="AE508">
        <f>IF(AND('Raw Data'!D503&gt;9, 'Raw Data'!E503&gt;9), 'Raw Data'!AL503, 0)</f>
        <v/>
      </c>
      <c r="AF508" s="2">
        <f>IF($A508, 1, 0)</f>
        <v/>
      </c>
      <c r="AG508">
        <f>IF(AE508=0, 'Raw Data'!AM503, 0)</f>
        <v/>
      </c>
      <c r="AH508" s="2">
        <f>IF($A508, 1, 0)</f>
        <v/>
      </c>
      <c r="AI508">
        <f>IF(AND('Raw Data'!$D503&gt;14, 'Raw Data'!$E503&gt;14), 'Raw Data'!AN503, 0)</f>
        <v/>
      </c>
      <c r="AJ508" s="2">
        <f>IF($A508, 1, 0)</f>
        <v/>
      </c>
      <c r="AK508">
        <f>IF(AI508=0, 'Raw Data'!AO503, 0)</f>
        <v/>
      </c>
      <c r="AL508" s="2">
        <f>IF($A508, 1, 0)</f>
        <v/>
      </c>
      <c r="AM508">
        <f>IF(AND('Raw Data'!$D503&gt;19, 'Raw Data'!$E503&gt;19), 'Raw Data'!AP503, 0)</f>
        <v/>
      </c>
      <c r="AN508" s="2">
        <f>IF($A508, 1, 0)</f>
        <v/>
      </c>
      <c r="AO508">
        <f>IF(AM508=0, 'Raw Data'!AQ503, 0)</f>
        <v/>
      </c>
      <c r="AP508" s="2">
        <f>IF($A508, 1, 0)</f>
        <v/>
      </c>
      <c r="AQ508">
        <f>IF(AND('Raw Data'!$D503&gt;24, 'Raw Data'!$E503&gt;24), 'Raw Data'!AR503, 0)</f>
        <v/>
      </c>
      <c r="AR508" s="2">
        <f>IF($A508, 1, 0)</f>
        <v/>
      </c>
      <c r="AS508">
        <f>IF(AQ508=0, 'Raw Data'!AS503, 0)</f>
        <v/>
      </c>
      <c r="AT508" s="2">
        <f>IF($A508, 1, 0)</f>
        <v/>
      </c>
      <c r="AU508">
        <f>IF(AND('Raw Data'!$D503&gt;29, 'Raw Data'!$E503&gt;29), 'Raw Data'!AT503, 0)</f>
        <v/>
      </c>
      <c r="AV508" s="2">
        <f>IF($A508, 1, 0)</f>
        <v/>
      </c>
      <c r="AW508">
        <f>IF(AU508=0, 'Raw Data'!AU503, 0)</f>
        <v/>
      </c>
      <c r="AX508" s="2">
        <f>IF($A508, 1, 0)</f>
        <v/>
      </c>
      <c r="AY508">
        <f>IF(ISNUMBER('Raw Data'!D503), IF(_xlfn.XLOOKUP(SMALL('Raw Data'!K503:N503, 1), K508:Q508, K508:Q508, 0)&gt;0, SMALL('Raw Data'!K503:N503, 1), 0), 0)</f>
        <v/>
      </c>
      <c r="AZ508" s="2">
        <f>IF($A508, 1, 0)</f>
        <v/>
      </c>
      <c r="BA508">
        <f>IF(ISNUMBER('Raw Data'!D503), IF(_xlfn.XLOOKUP(SMALL('Raw Data'!K503:N503, 2), K508:Q508, K508:Q508, 0)&gt;0, SMALL('Raw Data'!K503:N503, 2), 0), 0)</f>
        <v/>
      </c>
      <c r="BB508" s="2">
        <f>IF($A508, 1, 0)</f>
        <v/>
      </c>
      <c r="BC508">
        <f>IF(ISNUMBER('Raw Data'!D503), IF(_xlfn.XLOOKUP(SMALL('Raw Data'!K503:N503, 3), K508:Q508, K508:Q508, 0)&gt;0, SMALL('Raw Data'!K503:N503, 3), 0), 0)</f>
        <v/>
      </c>
      <c r="BD508" s="2">
        <f>IF($A508, 1, 0)</f>
        <v/>
      </c>
      <c r="BE508">
        <f>IF(ISNUMBER('Raw Data'!D503), IF(_xlfn.XLOOKUP(SMALL('Raw Data'!K503:N503, 4), K508:Q508, K508:Q508, 0)&gt;0, SMALL('Raw Data'!K503:N503, 4), 0), 0)</f>
        <v/>
      </c>
      <c r="BF508" s="2">
        <f>IF($A508, 1, 0)</f>
        <v/>
      </c>
      <c r="BG508">
        <f>IF(AND('Raw Data'!I503&lt;'Raw Data'!J503, 'Raw Data'!D503&gt;'Raw Data'!E503), 'Raw Data'!I503, IF(AND('Raw Data'!J503&lt;'Raw Data'!I503, 'Raw Data'!E503&gt;'Raw Data'!D503), 'Raw Data'!J503, 0))</f>
        <v/>
      </c>
      <c r="BH508">
        <f>IF(OR(AND('Raw Data'!I503&lt;'Raw Data'!J503, 'Raw Data'!I503&gt;BH$1), AND('Raw Data'!J503&lt;'Raw Data'!I503, 'Raw Data'!J503&gt;BH$1)), 1, 0)</f>
        <v/>
      </c>
      <c r="BI508">
        <f>IF(AND(BH508, ABS('Raw Data'!D503-'Raw Data'!E503)&lt;4), 'Raw Data'!Z503, 0)</f>
        <v/>
      </c>
      <c r="BJ508">
        <f>IF('Raw Data'!F503&gt;Analysis!BJ$1, 1, 0)</f>
        <v/>
      </c>
      <c r="BK508">
        <f>IF(BJ508, AQ508, 0)</f>
        <v/>
      </c>
      <c r="BL508">
        <f>IF(AND('Raw Data'!F503&lt;Analysis!BL$1, ISBLANK('Raw Data'!F503)=FALSE), 1, 0)</f>
        <v/>
      </c>
      <c r="BM508">
        <f>IF(BL508, AS508, 0)</f>
        <v/>
      </c>
      <c r="BN508">
        <f>IF(AND('Raw Data'!F503&lt;Analysis!BN$1, ISBLANK('Raw Data'!F503)=FALSE), 1, 0)</f>
        <v/>
      </c>
      <c r="BO508">
        <f>IF(BN508, AI508, 0)</f>
        <v/>
      </c>
    </row>
    <row r="509">
      <c r="A509" s="2">
        <f>'Raw Data'!A504</f>
        <v/>
      </c>
      <c r="B509" s="2">
        <f>IF(A509, 1, 0)</f>
        <v/>
      </c>
      <c r="C509">
        <f>IF('Raw Data'!D504&lt;'Raw Data'!E504, 'Raw Data'!J504, 0)</f>
        <v/>
      </c>
      <c r="D509" s="2">
        <f>IF(A509, 1, 0)</f>
        <v/>
      </c>
      <c r="E509">
        <f>IF('Raw Data'!D504&gt;'Raw Data'!E504, 'Raw Data'!I504, 0)</f>
        <v/>
      </c>
      <c r="F509" s="2">
        <f>IF('Raw Data'!F504&gt;0, 1, 0)</f>
        <v/>
      </c>
      <c r="G509">
        <f>IF(SUM('Raw Data'!D504:E504)&lt;'Raw Data'!F504, 'Raw Data'!H504, 0)</f>
        <v/>
      </c>
      <c r="H509">
        <f>IF('Raw Data'!F504&gt;0, 1, 0)</f>
        <v/>
      </c>
      <c r="I509">
        <f>IF(SUM('Raw Data'!D504:E504)&gt;'Raw Data'!F504, 'Raw Data'!G504, 0)</f>
        <v/>
      </c>
      <c r="J509" s="2">
        <f>IF($A509, 1, 0)</f>
        <v/>
      </c>
      <c r="K509">
        <f>IF(AND('Raw Data'!D504&gt;'Raw Data'!E504, ABS('Raw Data'!D504-'Raw Data'!E504)&lt;14), 'Raw Data'!K504, 0)</f>
        <v/>
      </c>
      <c r="L509" s="2">
        <f>IF($A509, 1, 0)</f>
        <v/>
      </c>
      <c r="M509">
        <f>IF(AND('Raw Data'!D504&gt;'Raw Data'!E504, ABS('Raw Data'!D504-'Raw Data'!E504)&gt;13), 'Raw Data'!L504, 0)</f>
        <v/>
      </c>
      <c r="N509" s="2">
        <f>IF($A509, 1, 0)</f>
        <v/>
      </c>
      <c r="O509">
        <f>IF(AND('Raw Data'!E504&gt;'Raw Data'!D504, ABS('Raw Data'!E504-'Raw Data'!D504)&lt;14), 'Raw Data'!M504, 0)</f>
        <v/>
      </c>
      <c r="P509" s="2">
        <f>IF($A509, 1, 0)</f>
        <v/>
      </c>
      <c r="Q509">
        <f>IF(AND('Raw Data'!E504&gt;'Raw Data'!D504, ABS('Raw Data'!E504-'Raw Data'!D504)&gt;13), 'Raw Data'!N504, 0)</f>
        <v/>
      </c>
      <c r="R509" s="2">
        <f>IF($A509, 1, 0)</f>
        <v/>
      </c>
      <c r="S509">
        <f>IF(AND('Raw Data'!D504&gt;'Raw Data'!E504, ABS('Raw Data'!E504-'Raw Data'!D504)&gt;7), 'Raw Data'!V504, 0)</f>
        <v/>
      </c>
      <c r="T509" s="2">
        <f>IF($A509, 1, 0)</f>
        <v/>
      </c>
      <c r="U509">
        <f>IF(ABS('Raw Data'!D504-'Raw Data'!E504)&lt;8, 'Raw Data'!W504, 0)</f>
        <v/>
      </c>
      <c r="V509" s="2">
        <f>IF($A509, 1, 0)</f>
        <v/>
      </c>
      <c r="W509">
        <f>IF(AND('Raw Data'!E504&gt;'Raw Data'!D504, ABS('Raw Data'!E504-'Raw Data'!D504)&gt;7), 'Raw Data'!X504, 0)</f>
        <v/>
      </c>
      <c r="X509" s="2">
        <f>IF($A509, 1, 0)</f>
        <v/>
      </c>
      <c r="Y509">
        <f>IF(AND('Raw Data'!D504&gt;'Raw Data'!E504, ABS('Raw Data'!E504-'Raw Data'!D504)&gt;3), 'Raw Data'!Y504, 0)</f>
        <v/>
      </c>
      <c r="Z509" s="2">
        <f>IF($A509, 1, 0)</f>
        <v/>
      </c>
      <c r="AA509">
        <f>IF(ABS('Raw Data'!D504-'Raw Data'!E504)&lt;4, 'Raw Data'!Z504, 0)</f>
        <v/>
      </c>
      <c r="AB509" s="2">
        <f>IF($A509, 1, 0)</f>
        <v/>
      </c>
      <c r="AC509">
        <f>IF(AND('Raw Data'!E504&gt;'Raw Data'!D504, ABS('Raw Data'!E504-'Raw Data'!D504)&gt;7), 'Raw Data'!AA504, 0)</f>
        <v/>
      </c>
      <c r="AD509" s="2">
        <f>IF($A509, 1, 0)</f>
        <v/>
      </c>
      <c r="AE509">
        <f>IF(AND('Raw Data'!D504&gt;9, 'Raw Data'!E504&gt;9), 'Raw Data'!AL504, 0)</f>
        <v/>
      </c>
      <c r="AF509" s="2">
        <f>IF($A509, 1, 0)</f>
        <v/>
      </c>
      <c r="AG509">
        <f>IF(AE509=0, 'Raw Data'!AM504, 0)</f>
        <v/>
      </c>
      <c r="AH509" s="2">
        <f>IF($A509, 1, 0)</f>
        <v/>
      </c>
      <c r="AI509">
        <f>IF(AND('Raw Data'!$D504&gt;14, 'Raw Data'!$E504&gt;14), 'Raw Data'!AN504, 0)</f>
        <v/>
      </c>
      <c r="AJ509" s="2">
        <f>IF($A509, 1, 0)</f>
        <v/>
      </c>
      <c r="AK509">
        <f>IF(AI509=0, 'Raw Data'!AO504, 0)</f>
        <v/>
      </c>
      <c r="AL509" s="2">
        <f>IF($A509, 1, 0)</f>
        <v/>
      </c>
      <c r="AM509">
        <f>IF(AND('Raw Data'!$D504&gt;19, 'Raw Data'!$E504&gt;19), 'Raw Data'!AP504, 0)</f>
        <v/>
      </c>
      <c r="AN509" s="2">
        <f>IF($A509, 1, 0)</f>
        <v/>
      </c>
      <c r="AO509">
        <f>IF(AM509=0, 'Raw Data'!AQ504, 0)</f>
        <v/>
      </c>
      <c r="AP509" s="2">
        <f>IF($A509, 1, 0)</f>
        <v/>
      </c>
      <c r="AQ509">
        <f>IF(AND('Raw Data'!$D504&gt;24, 'Raw Data'!$E504&gt;24), 'Raw Data'!AR504, 0)</f>
        <v/>
      </c>
      <c r="AR509" s="2">
        <f>IF($A509, 1, 0)</f>
        <v/>
      </c>
      <c r="AS509">
        <f>IF(AQ509=0, 'Raw Data'!AS504, 0)</f>
        <v/>
      </c>
      <c r="AT509" s="2">
        <f>IF($A509, 1, 0)</f>
        <v/>
      </c>
      <c r="AU509">
        <f>IF(AND('Raw Data'!$D504&gt;29, 'Raw Data'!$E504&gt;29), 'Raw Data'!AT504, 0)</f>
        <v/>
      </c>
      <c r="AV509" s="2">
        <f>IF($A509, 1, 0)</f>
        <v/>
      </c>
      <c r="AW509">
        <f>IF(AU509=0, 'Raw Data'!AU504, 0)</f>
        <v/>
      </c>
      <c r="AX509" s="2">
        <f>IF($A509, 1, 0)</f>
        <v/>
      </c>
      <c r="AY509">
        <f>IF(ISNUMBER('Raw Data'!D504), IF(_xlfn.XLOOKUP(SMALL('Raw Data'!K504:N504, 1), K509:Q509, K509:Q509, 0)&gt;0, SMALL('Raw Data'!K504:N504, 1), 0), 0)</f>
        <v/>
      </c>
      <c r="AZ509" s="2">
        <f>IF($A509, 1, 0)</f>
        <v/>
      </c>
      <c r="BA509">
        <f>IF(ISNUMBER('Raw Data'!D504), IF(_xlfn.XLOOKUP(SMALL('Raw Data'!K504:N504, 2), K509:Q509, K509:Q509, 0)&gt;0, SMALL('Raw Data'!K504:N504, 2), 0), 0)</f>
        <v/>
      </c>
      <c r="BB509" s="2">
        <f>IF($A509, 1, 0)</f>
        <v/>
      </c>
      <c r="BC509">
        <f>IF(ISNUMBER('Raw Data'!D504), IF(_xlfn.XLOOKUP(SMALL('Raw Data'!K504:N504, 3), K509:Q509, K509:Q509, 0)&gt;0, SMALL('Raw Data'!K504:N504, 3), 0), 0)</f>
        <v/>
      </c>
      <c r="BD509" s="2">
        <f>IF($A509, 1, 0)</f>
        <v/>
      </c>
      <c r="BE509">
        <f>IF(ISNUMBER('Raw Data'!D504), IF(_xlfn.XLOOKUP(SMALL('Raw Data'!K504:N504, 4), K509:Q509, K509:Q509, 0)&gt;0, SMALL('Raw Data'!K504:N504, 4), 0), 0)</f>
        <v/>
      </c>
      <c r="BF509" s="2">
        <f>IF($A509, 1, 0)</f>
        <v/>
      </c>
      <c r="BG509">
        <f>IF(AND('Raw Data'!I504&lt;'Raw Data'!J504, 'Raw Data'!D504&gt;'Raw Data'!E504), 'Raw Data'!I504, IF(AND('Raw Data'!J504&lt;'Raw Data'!I504, 'Raw Data'!E504&gt;'Raw Data'!D504), 'Raw Data'!J504, 0))</f>
        <v/>
      </c>
      <c r="BH509">
        <f>IF(OR(AND('Raw Data'!I504&lt;'Raw Data'!J504, 'Raw Data'!I504&gt;BH$1), AND('Raw Data'!J504&lt;'Raw Data'!I504, 'Raw Data'!J504&gt;BH$1)), 1, 0)</f>
        <v/>
      </c>
      <c r="BI509">
        <f>IF(AND(BH509, ABS('Raw Data'!D504-'Raw Data'!E504)&lt;4), 'Raw Data'!Z504, 0)</f>
        <v/>
      </c>
      <c r="BJ509">
        <f>IF('Raw Data'!F504&gt;Analysis!BJ$1, 1, 0)</f>
        <v/>
      </c>
      <c r="BK509">
        <f>IF(BJ509, AQ509, 0)</f>
        <v/>
      </c>
      <c r="BL509">
        <f>IF(AND('Raw Data'!F504&lt;Analysis!BL$1, ISBLANK('Raw Data'!F504)=FALSE), 1, 0)</f>
        <v/>
      </c>
      <c r="BM509">
        <f>IF(BL509, AS509, 0)</f>
        <v/>
      </c>
      <c r="BN509">
        <f>IF(AND('Raw Data'!F504&lt;Analysis!BN$1, ISBLANK('Raw Data'!F504)=FALSE), 1, 0)</f>
        <v/>
      </c>
      <c r="BO509">
        <f>IF(BN509, AI509, 0)</f>
        <v/>
      </c>
    </row>
    <row r="510">
      <c r="A510" s="2">
        <f>'Raw Data'!A505</f>
        <v/>
      </c>
      <c r="B510" s="2">
        <f>IF(A510, 1, 0)</f>
        <v/>
      </c>
      <c r="C510">
        <f>IF('Raw Data'!D505&lt;'Raw Data'!E505, 'Raw Data'!J505, 0)</f>
        <v/>
      </c>
      <c r="D510" s="2">
        <f>IF(A510, 1, 0)</f>
        <v/>
      </c>
      <c r="E510">
        <f>IF('Raw Data'!D505&gt;'Raw Data'!E505, 'Raw Data'!I505, 0)</f>
        <v/>
      </c>
      <c r="F510" s="2">
        <f>IF('Raw Data'!F505&gt;0, 1, 0)</f>
        <v/>
      </c>
      <c r="G510">
        <f>IF(SUM('Raw Data'!D505:E505)&lt;'Raw Data'!F505, 'Raw Data'!H505, 0)</f>
        <v/>
      </c>
      <c r="H510">
        <f>IF('Raw Data'!F505&gt;0, 1, 0)</f>
        <v/>
      </c>
      <c r="I510">
        <f>IF(SUM('Raw Data'!D505:E505)&gt;'Raw Data'!F505, 'Raw Data'!G505, 0)</f>
        <v/>
      </c>
      <c r="J510" s="2">
        <f>IF($A510, 1, 0)</f>
        <v/>
      </c>
      <c r="K510">
        <f>IF(AND('Raw Data'!D505&gt;'Raw Data'!E505, ABS('Raw Data'!D505-'Raw Data'!E505)&lt;14), 'Raw Data'!K505, 0)</f>
        <v/>
      </c>
      <c r="L510" s="2">
        <f>IF($A510, 1, 0)</f>
        <v/>
      </c>
      <c r="M510">
        <f>IF(AND('Raw Data'!D505&gt;'Raw Data'!E505, ABS('Raw Data'!D505-'Raw Data'!E505)&gt;13), 'Raw Data'!L505, 0)</f>
        <v/>
      </c>
      <c r="N510" s="2">
        <f>IF($A510, 1, 0)</f>
        <v/>
      </c>
      <c r="O510">
        <f>IF(AND('Raw Data'!E505&gt;'Raw Data'!D505, ABS('Raw Data'!E505-'Raw Data'!D505)&lt;14), 'Raw Data'!M505, 0)</f>
        <v/>
      </c>
      <c r="P510" s="2">
        <f>IF($A510, 1, 0)</f>
        <v/>
      </c>
      <c r="Q510">
        <f>IF(AND('Raw Data'!E505&gt;'Raw Data'!D505, ABS('Raw Data'!E505-'Raw Data'!D505)&gt;13), 'Raw Data'!N505, 0)</f>
        <v/>
      </c>
      <c r="R510" s="2">
        <f>IF($A510, 1, 0)</f>
        <v/>
      </c>
      <c r="S510">
        <f>IF(AND('Raw Data'!D505&gt;'Raw Data'!E505, ABS('Raw Data'!E505-'Raw Data'!D505)&gt;7), 'Raw Data'!V505, 0)</f>
        <v/>
      </c>
      <c r="T510" s="2">
        <f>IF($A510, 1, 0)</f>
        <v/>
      </c>
      <c r="U510">
        <f>IF(ABS('Raw Data'!D505-'Raw Data'!E505)&lt;8, 'Raw Data'!W505, 0)</f>
        <v/>
      </c>
      <c r="V510" s="2">
        <f>IF($A510, 1, 0)</f>
        <v/>
      </c>
      <c r="W510">
        <f>IF(AND('Raw Data'!E505&gt;'Raw Data'!D505, ABS('Raw Data'!E505-'Raw Data'!D505)&gt;7), 'Raw Data'!X505, 0)</f>
        <v/>
      </c>
      <c r="X510" s="2">
        <f>IF($A510, 1, 0)</f>
        <v/>
      </c>
      <c r="Y510">
        <f>IF(AND('Raw Data'!D505&gt;'Raw Data'!E505, ABS('Raw Data'!E505-'Raw Data'!D505)&gt;3), 'Raw Data'!Y505, 0)</f>
        <v/>
      </c>
      <c r="Z510" s="2">
        <f>IF($A510, 1, 0)</f>
        <v/>
      </c>
      <c r="AA510">
        <f>IF(ABS('Raw Data'!D505-'Raw Data'!E505)&lt;4, 'Raw Data'!Z505, 0)</f>
        <v/>
      </c>
      <c r="AB510" s="2">
        <f>IF($A510, 1, 0)</f>
        <v/>
      </c>
      <c r="AC510">
        <f>IF(AND('Raw Data'!E505&gt;'Raw Data'!D505, ABS('Raw Data'!E505-'Raw Data'!D505)&gt;7), 'Raw Data'!AA505, 0)</f>
        <v/>
      </c>
      <c r="AD510" s="2">
        <f>IF($A510, 1, 0)</f>
        <v/>
      </c>
      <c r="AE510">
        <f>IF(AND('Raw Data'!D505&gt;9, 'Raw Data'!E505&gt;9), 'Raw Data'!AL505, 0)</f>
        <v/>
      </c>
      <c r="AF510" s="2">
        <f>IF($A510, 1, 0)</f>
        <v/>
      </c>
      <c r="AG510">
        <f>IF(AE510=0, 'Raw Data'!AM505, 0)</f>
        <v/>
      </c>
      <c r="AH510" s="2">
        <f>IF($A510, 1, 0)</f>
        <v/>
      </c>
      <c r="AI510">
        <f>IF(AND('Raw Data'!$D505&gt;14, 'Raw Data'!$E505&gt;14), 'Raw Data'!AN505, 0)</f>
        <v/>
      </c>
      <c r="AJ510" s="2">
        <f>IF($A510, 1, 0)</f>
        <v/>
      </c>
      <c r="AK510">
        <f>IF(AI510=0, 'Raw Data'!AO505, 0)</f>
        <v/>
      </c>
      <c r="AL510" s="2">
        <f>IF($A510, 1, 0)</f>
        <v/>
      </c>
      <c r="AM510">
        <f>IF(AND('Raw Data'!$D505&gt;19, 'Raw Data'!$E505&gt;19), 'Raw Data'!AP505, 0)</f>
        <v/>
      </c>
      <c r="AN510" s="2">
        <f>IF($A510, 1, 0)</f>
        <v/>
      </c>
      <c r="AO510">
        <f>IF(AM510=0, 'Raw Data'!AQ505, 0)</f>
        <v/>
      </c>
      <c r="AP510" s="2">
        <f>IF($A510, 1, 0)</f>
        <v/>
      </c>
      <c r="AQ510">
        <f>IF(AND('Raw Data'!$D505&gt;24, 'Raw Data'!$E505&gt;24), 'Raw Data'!AR505, 0)</f>
        <v/>
      </c>
      <c r="AR510" s="2">
        <f>IF($A510, 1, 0)</f>
        <v/>
      </c>
      <c r="AS510">
        <f>IF(AQ510=0, 'Raw Data'!AS505, 0)</f>
        <v/>
      </c>
      <c r="AT510" s="2">
        <f>IF($A510, 1, 0)</f>
        <v/>
      </c>
      <c r="AU510">
        <f>IF(AND('Raw Data'!$D505&gt;29, 'Raw Data'!$E505&gt;29), 'Raw Data'!AT505, 0)</f>
        <v/>
      </c>
      <c r="AV510" s="2">
        <f>IF($A510, 1, 0)</f>
        <v/>
      </c>
      <c r="AW510">
        <f>IF(AU510=0, 'Raw Data'!AU505, 0)</f>
        <v/>
      </c>
      <c r="AX510" s="2">
        <f>IF($A510, 1, 0)</f>
        <v/>
      </c>
      <c r="AY510">
        <f>IF(ISNUMBER('Raw Data'!D505), IF(_xlfn.XLOOKUP(SMALL('Raw Data'!K505:N505, 1), K510:Q510, K510:Q510, 0)&gt;0, SMALL('Raw Data'!K505:N505, 1), 0), 0)</f>
        <v/>
      </c>
      <c r="AZ510" s="2">
        <f>IF($A510, 1, 0)</f>
        <v/>
      </c>
      <c r="BA510">
        <f>IF(ISNUMBER('Raw Data'!D505), IF(_xlfn.XLOOKUP(SMALL('Raw Data'!K505:N505, 2), K510:Q510, K510:Q510, 0)&gt;0, SMALL('Raw Data'!K505:N505, 2), 0), 0)</f>
        <v/>
      </c>
      <c r="BB510" s="2">
        <f>IF($A510, 1, 0)</f>
        <v/>
      </c>
      <c r="BC510">
        <f>IF(ISNUMBER('Raw Data'!D505), IF(_xlfn.XLOOKUP(SMALL('Raw Data'!K505:N505, 3), K510:Q510, K510:Q510, 0)&gt;0, SMALL('Raw Data'!K505:N505, 3), 0), 0)</f>
        <v/>
      </c>
      <c r="BD510" s="2">
        <f>IF($A510, 1, 0)</f>
        <v/>
      </c>
      <c r="BE510">
        <f>IF(ISNUMBER('Raw Data'!D505), IF(_xlfn.XLOOKUP(SMALL('Raw Data'!K505:N505, 4), K510:Q510, K510:Q510, 0)&gt;0, SMALL('Raw Data'!K505:N505, 4), 0), 0)</f>
        <v/>
      </c>
      <c r="BF510" s="2">
        <f>IF($A510, 1, 0)</f>
        <v/>
      </c>
      <c r="BG510">
        <f>IF(AND('Raw Data'!I505&lt;'Raw Data'!J505, 'Raw Data'!D505&gt;'Raw Data'!E505), 'Raw Data'!I505, IF(AND('Raw Data'!J505&lt;'Raw Data'!I505, 'Raw Data'!E505&gt;'Raw Data'!D505), 'Raw Data'!J505, 0))</f>
        <v/>
      </c>
      <c r="BH510">
        <f>IF(OR(AND('Raw Data'!I505&lt;'Raw Data'!J505, 'Raw Data'!I505&gt;BH$1), AND('Raw Data'!J505&lt;'Raw Data'!I505, 'Raw Data'!J505&gt;BH$1)), 1, 0)</f>
        <v/>
      </c>
      <c r="BI510">
        <f>IF(AND(BH510, ABS('Raw Data'!D505-'Raw Data'!E505)&lt;4), 'Raw Data'!Z505, 0)</f>
        <v/>
      </c>
      <c r="BJ510">
        <f>IF('Raw Data'!F505&gt;Analysis!BJ$1, 1, 0)</f>
        <v/>
      </c>
      <c r="BK510">
        <f>IF(BJ510, AQ510, 0)</f>
        <v/>
      </c>
      <c r="BL510">
        <f>IF(AND('Raw Data'!F505&lt;Analysis!BL$1, ISBLANK('Raw Data'!F505)=FALSE), 1, 0)</f>
        <v/>
      </c>
      <c r="BM510">
        <f>IF(BL510, AS510, 0)</f>
        <v/>
      </c>
      <c r="BN510">
        <f>IF(AND('Raw Data'!F505&lt;Analysis!BN$1, ISBLANK('Raw Data'!F505)=FALSE), 1, 0)</f>
        <v/>
      </c>
      <c r="BO510">
        <f>IF(BN510, AI510, 0)</f>
        <v/>
      </c>
    </row>
    <row r="511">
      <c r="A511" s="2">
        <f>'Raw Data'!A506</f>
        <v/>
      </c>
      <c r="B511" s="2">
        <f>IF(A511, 1, 0)</f>
        <v/>
      </c>
      <c r="C511">
        <f>IF('Raw Data'!D506&lt;'Raw Data'!E506, 'Raw Data'!J506, 0)</f>
        <v/>
      </c>
      <c r="D511" s="2">
        <f>IF(A511, 1, 0)</f>
        <v/>
      </c>
      <c r="E511">
        <f>IF('Raw Data'!D506&gt;'Raw Data'!E506, 'Raw Data'!I506, 0)</f>
        <v/>
      </c>
      <c r="F511" s="2">
        <f>IF('Raw Data'!F506&gt;0, 1, 0)</f>
        <v/>
      </c>
      <c r="G511">
        <f>IF(SUM('Raw Data'!D506:E506)&lt;'Raw Data'!F506, 'Raw Data'!H506, 0)</f>
        <v/>
      </c>
      <c r="H511">
        <f>IF('Raw Data'!F506&gt;0, 1, 0)</f>
        <v/>
      </c>
      <c r="I511">
        <f>IF(SUM('Raw Data'!D506:E506)&gt;'Raw Data'!F506, 'Raw Data'!G506, 0)</f>
        <v/>
      </c>
      <c r="J511" s="2">
        <f>IF($A511, 1, 0)</f>
        <v/>
      </c>
      <c r="K511">
        <f>IF(AND('Raw Data'!D506&gt;'Raw Data'!E506, ABS('Raw Data'!D506-'Raw Data'!E506)&lt;14), 'Raw Data'!K506, 0)</f>
        <v/>
      </c>
      <c r="L511" s="2">
        <f>IF($A511, 1, 0)</f>
        <v/>
      </c>
      <c r="M511">
        <f>IF(AND('Raw Data'!D506&gt;'Raw Data'!E506, ABS('Raw Data'!D506-'Raw Data'!E506)&gt;13), 'Raw Data'!L506, 0)</f>
        <v/>
      </c>
      <c r="N511" s="2">
        <f>IF($A511, 1, 0)</f>
        <v/>
      </c>
      <c r="O511">
        <f>IF(AND('Raw Data'!E506&gt;'Raw Data'!D506, ABS('Raw Data'!E506-'Raw Data'!D506)&lt;14), 'Raw Data'!M506, 0)</f>
        <v/>
      </c>
      <c r="P511" s="2">
        <f>IF($A511, 1, 0)</f>
        <v/>
      </c>
      <c r="Q511">
        <f>IF(AND('Raw Data'!E506&gt;'Raw Data'!D506, ABS('Raw Data'!E506-'Raw Data'!D506)&gt;13), 'Raw Data'!N506, 0)</f>
        <v/>
      </c>
      <c r="R511" s="2">
        <f>IF($A511, 1, 0)</f>
        <v/>
      </c>
      <c r="S511">
        <f>IF(AND('Raw Data'!D506&gt;'Raw Data'!E506, ABS('Raw Data'!E506-'Raw Data'!D506)&gt;7), 'Raw Data'!V506, 0)</f>
        <v/>
      </c>
      <c r="T511" s="2">
        <f>IF($A511, 1, 0)</f>
        <v/>
      </c>
      <c r="U511">
        <f>IF(ABS('Raw Data'!D506-'Raw Data'!E506)&lt;8, 'Raw Data'!W506, 0)</f>
        <v/>
      </c>
      <c r="V511" s="2">
        <f>IF($A511, 1, 0)</f>
        <v/>
      </c>
      <c r="W511">
        <f>IF(AND('Raw Data'!E506&gt;'Raw Data'!D506, ABS('Raw Data'!E506-'Raw Data'!D506)&gt;7), 'Raw Data'!X506, 0)</f>
        <v/>
      </c>
      <c r="X511" s="2">
        <f>IF($A511, 1, 0)</f>
        <v/>
      </c>
      <c r="Y511">
        <f>IF(AND('Raw Data'!D506&gt;'Raw Data'!E506, ABS('Raw Data'!E506-'Raw Data'!D506)&gt;3), 'Raw Data'!Y506, 0)</f>
        <v/>
      </c>
      <c r="Z511" s="2">
        <f>IF($A511, 1, 0)</f>
        <v/>
      </c>
      <c r="AA511">
        <f>IF(ABS('Raw Data'!D506-'Raw Data'!E506)&lt;4, 'Raw Data'!Z506, 0)</f>
        <v/>
      </c>
      <c r="AB511" s="2">
        <f>IF($A511, 1, 0)</f>
        <v/>
      </c>
      <c r="AC511">
        <f>IF(AND('Raw Data'!E506&gt;'Raw Data'!D506, ABS('Raw Data'!E506-'Raw Data'!D506)&gt;7), 'Raw Data'!AA506, 0)</f>
        <v/>
      </c>
      <c r="AD511" s="2">
        <f>IF($A511, 1, 0)</f>
        <v/>
      </c>
      <c r="AE511">
        <f>IF(AND('Raw Data'!D506&gt;9, 'Raw Data'!E506&gt;9), 'Raw Data'!AL506, 0)</f>
        <v/>
      </c>
      <c r="AF511" s="2">
        <f>IF($A511, 1, 0)</f>
        <v/>
      </c>
      <c r="AG511">
        <f>IF(AE511=0, 'Raw Data'!AM506, 0)</f>
        <v/>
      </c>
      <c r="AH511" s="2">
        <f>IF($A511, 1, 0)</f>
        <v/>
      </c>
      <c r="AI511">
        <f>IF(AND('Raw Data'!$D506&gt;14, 'Raw Data'!$E506&gt;14), 'Raw Data'!AN506, 0)</f>
        <v/>
      </c>
      <c r="AJ511" s="2">
        <f>IF($A511, 1, 0)</f>
        <v/>
      </c>
      <c r="AK511">
        <f>IF(AI511=0, 'Raw Data'!AO506, 0)</f>
        <v/>
      </c>
      <c r="AL511" s="2">
        <f>IF($A511, 1, 0)</f>
        <v/>
      </c>
      <c r="AM511">
        <f>IF(AND('Raw Data'!$D506&gt;19, 'Raw Data'!$E506&gt;19), 'Raw Data'!AP506, 0)</f>
        <v/>
      </c>
      <c r="AN511" s="2">
        <f>IF($A511, 1, 0)</f>
        <v/>
      </c>
      <c r="AO511">
        <f>IF(AM511=0, 'Raw Data'!AQ506, 0)</f>
        <v/>
      </c>
      <c r="AP511" s="2">
        <f>IF($A511, 1, 0)</f>
        <v/>
      </c>
      <c r="AQ511">
        <f>IF(AND('Raw Data'!$D506&gt;24, 'Raw Data'!$E506&gt;24), 'Raw Data'!AR506, 0)</f>
        <v/>
      </c>
      <c r="AR511" s="2">
        <f>IF($A511, 1, 0)</f>
        <v/>
      </c>
      <c r="AS511">
        <f>IF(AQ511=0, 'Raw Data'!AS506, 0)</f>
        <v/>
      </c>
      <c r="AT511" s="2">
        <f>IF($A511, 1, 0)</f>
        <v/>
      </c>
      <c r="AU511">
        <f>IF(AND('Raw Data'!$D506&gt;29, 'Raw Data'!$E506&gt;29), 'Raw Data'!AT506, 0)</f>
        <v/>
      </c>
      <c r="AV511" s="2">
        <f>IF($A511, 1, 0)</f>
        <v/>
      </c>
      <c r="AW511">
        <f>IF(AU511=0, 'Raw Data'!AU506, 0)</f>
        <v/>
      </c>
      <c r="AX511" s="2">
        <f>IF($A511, 1, 0)</f>
        <v/>
      </c>
      <c r="AY511">
        <f>IF(ISNUMBER('Raw Data'!D506), IF(_xlfn.XLOOKUP(SMALL('Raw Data'!K506:N506, 1), K511:Q511, K511:Q511, 0)&gt;0, SMALL('Raw Data'!K506:N506, 1), 0), 0)</f>
        <v/>
      </c>
      <c r="AZ511" s="2">
        <f>IF($A511, 1, 0)</f>
        <v/>
      </c>
      <c r="BA511">
        <f>IF(ISNUMBER('Raw Data'!D506), IF(_xlfn.XLOOKUP(SMALL('Raw Data'!K506:N506, 2), K511:Q511, K511:Q511, 0)&gt;0, SMALL('Raw Data'!K506:N506, 2), 0), 0)</f>
        <v/>
      </c>
      <c r="BB511" s="2">
        <f>IF($A511, 1, 0)</f>
        <v/>
      </c>
      <c r="BC511">
        <f>IF(ISNUMBER('Raw Data'!D506), IF(_xlfn.XLOOKUP(SMALL('Raw Data'!K506:N506, 3), K511:Q511, K511:Q511, 0)&gt;0, SMALL('Raw Data'!K506:N506, 3), 0), 0)</f>
        <v/>
      </c>
      <c r="BD511" s="2">
        <f>IF($A511, 1, 0)</f>
        <v/>
      </c>
      <c r="BE511">
        <f>IF(ISNUMBER('Raw Data'!D506), IF(_xlfn.XLOOKUP(SMALL('Raw Data'!K506:N506, 4), K511:Q511, K511:Q511, 0)&gt;0, SMALL('Raw Data'!K506:N506, 4), 0), 0)</f>
        <v/>
      </c>
      <c r="BF511" s="2">
        <f>IF($A511, 1, 0)</f>
        <v/>
      </c>
      <c r="BG511">
        <f>IF(AND('Raw Data'!I506&lt;'Raw Data'!J506, 'Raw Data'!D506&gt;'Raw Data'!E506), 'Raw Data'!I506, IF(AND('Raw Data'!J506&lt;'Raw Data'!I506, 'Raw Data'!E506&gt;'Raw Data'!D506), 'Raw Data'!J506, 0))</f>
        <v/>
      </c>
      <c r="BH511">
        <f>IF(OR(AND('Raw Data'!I506&lt;'Raw Data'!J506, 'Raw Data'!I506&gt;BH$1), AND('Raw Data'!J506&lt;'Raw Data'!I506, 'Raw Data'!J506&gt;BH$1)), 1, 0)</f>
        <v/>
      </c>
      <c r="BI511">
        <f>IF(AND(BH511, ABS('Raw Data'!D506-'Raw Data'!E506)&lt;4), 'Raw Data'!Z506, 0)</f>
        <v/>
      </c>
      <c r="BJ511">
        <f>IF('Raw Data'!F506&gt;Analysis!BJ$1, 1, 0)</f>
        <v/>
      </c>
      <c r="BK511">
        <f>IF(BJ511, AQ511, 0)</f>
        <v/>
      </c>
      <c r="BL511">
        <f>IF(AND('Raw Data'!F506&lt;Analysis!BL$1, ISBLANK('Raw Data'!F506)=FALSE), 1, 0)</f>
        <v/>
      </c>
      <c r="BM511">
        <f>IF(BL511, AS511, 0)</f>
        <v/>
      </c>
      <c r="BN511">
        <f>IF(AND('Raw Data'!F506&lt;Analysis!BN$1, ISBLANK('Raw Data'!F506)=FALSE), 1, 0)</f>
        <v/>
      </c>
      <c r="BO511">
        <f>IF(BN511, AI511, 0)</f>
        <v/>
      </c>
    </row>
    <row r="512">
      <c r="A512" s="2">
        <f>'Raw Data'!A507</f>
        <v/>
      </c>
      <c r="B512" s="2">
        <f>IF(A512, 1, 0)</f>
        <v/>
      </c>
      <c r="C512">
        <f>IF('Raw Data'!D507&lt;'Raw Data'!E507, 'Raw Data'!J507, 0)</f>
        <v/>
      </c>
      <c r="D512" s="2">
        <f>IF(A512, 1, 0)</f>
        <v/>
      </c>
      <c r="E512">
        <f>IF('Raw Data'!D507&gt;'Raw Data'!E507, 'Raw Data'!I507, 0)</f>
        <v/>
      </c>
      <c r="F512" s="2">
        <f>IF('Raw Data'!F507&gt;0, 1, 0)</f>
        <v/>
      </c>
      <c r="G512">
        <f>IF(SUM('Raw Data'!D507:E507)&lt;'Raw Data'!F507, 'Raw Data'!H507, 0)</f>
        <v/>
      </c>
      <c r="H512">
        <f>IF('Raw Data'!F507&gt;0, 1, 0)</f>
        <v/>
      </c>
      <c r="I512">
        <f>IF(SUM('Raw Data'!D507:E507)&gt;'Raw Data'!F507, 'Raw Data'!G507, 0)</f>
        <v/>
      </c>
      <c r="J512" s="2">
        <f>IF($A512, 1, 0)</f>
        <v/>
      </c>
      <c r="K512">
        <f>IF(AND('Raw Data'!D507&gt;'Raw Data'!E507, ABS('Raw Data'!D507-'Raw Data'!E507)&lt;14), 'Raw Data'!K507, 0)</f>
        <v/>
      </c>
      <c r="L512" s="2">
        <f>IF($A512, 1, 0)</f>
        <v/>
      </c>
      <c r="M512">
        <f>IF(AND('Raw Data'!D507&gt;'Raw Data'!E507, ABS('Raw Data'!D507-'Raw Data'!E507)&gt;13), 'Raw Data'!L507, 0)</f>
        <v/>
      </c>
      <c r="N512" s="2">
        <f>IF($A512, 1, 0)</f>
        <v/>
      </c>
      <c r="O512">
        <f>IF(AND('Raw Data'!E507&gt;'Raw Data'!D507, ABS('Raw Data'!E507-'Raw Data'!D507)&lt;14), 'Raw Data'!M507, 0)</f>
        <v/>
      </c>
      <c r="P512" s="2">
        <f>IF($A512, 1, 0)</f>
        <v/>
      </c>
      <c r="Q512">
        <f>IF(AND('Raw Data'!E507&gt;'Raw Data'!D507, ABS('Raw Data'!E507-'Raw Data'!D507)&gt;13), 'Raw Data'!N507, 0)</f>
        <v/>
      </c>
      <c r="R512" s="2">
        <f>IF($A512, 1, 0)</f>
        <v/>
      </c>
      <c r="S512">
        <f>IF(AND('Raw Data'!D507&gt;'Raw Data'!E507, ABS('Raw Data'!E507-'Raw Data'!D507)&gt;7), 'Raw Data'!V507, 0)</f>
        <v/>
      </c>
      <c r="T512" s="2">
        <f>IF($A512, 1, 0)</f>
        <v/>
      </c>
      <c r="U512">
        <f>IF(ABS('Raw Data'!D507-'Raw Data'!E507)&lt;8, 'Raw Data'!W507, 0)</f>
        <v/>
      </c>
      <c r="V512" s="2">
        <f>IF($A512, 1, 0)</f>
        <v/>
      </c>
      <c r="W512">
        <f>IF(AND('Raw Data'!E507&gt;'Raw Data'!D507, ABS('Raw Data'!E507-'Raw Data'!D507)&gt;7), 'Raw Data'!X507, 0)</f>
        <v/>
      </c>
      <c r="X512" s="2">
        <f>IF($A512, 1, 0)</f>
        <v/>
      </c>
      <c r="Y512">
        <f>IF(AND('Raw Data'!D507&gt;'Raw Data'!E507, ABS('Raw Data'!E507-'Raw Data'!D507)&gt;3), 'Raw Data'!Y507, 0)</f>
        <v/>
      </c>
      <c r="Z512" s="2">
        <f>IF($A512, 1, 0)</f>
        <v/>
      </c>
      <c r="AA512">
        <f>IF(ABS('Raw Data'!D507-'Raw Data'!E507)&lt;4, 'Raw Data'!Z507, 0)</f>
        <v/>
      </c>
      <c r="AB512" s="2">
        <f>IF($A512, 1, 0)</f>
        <v/>
      </c>
      <c r="AC512">
        <f>IF(AND('Raw Data'!E507&gt;'Raw Data'!D507, ABS('Raw Data'!E507-'Raw Data'!D507)&gt;7), 'Raw Data'!AA507, 0)</f>
        <v/>
      </c>
      <c r="AD512" s="2">
        <f>IF($A512, 1, 0)</f>
        <v/>
      </c>
      <c r="AE512">
        <f>IF(AND('Raw Data'!D507&gt;9, 'Raw Data'!E507&gt;9), 'Raw Data'!AL507, 0)</f>
        <v/>
      </c>
      <c r="AF512" s="2">
        <f>IF($A512, 1, 0)</f>
        <v/>
      </c>
      <c r="AG512">
        <f>IF(AE512=0, 'Raw Data'!AM507, 0)</f>
        <v/>
      </c>
      <c r="AH512" s="2">
        <f>IF($A512, 1, 0)</f>
        <v/>
      </c>
      <c r="AI512">
        <f>IF(AND('Raw Data'!$D507&gt;14, 'Raw Data'!$E507&gt;14), 'Raw Data'!AN507, 0)</f>
        <v/>
      </c>
      <c r="AJ512" s="2">
        <f>IF($A512, 1, 0)</f>
        <v/>
      </c>
      <c r="AK512">
        <f>IF(AI512=0, 'Raw Data'!AO507, 0)</f>
        <v/>
      </c>
      <c r="AL512" s="2">
        <f>IF($A512, 1, 0)</f>
        <v/>
      </c>
      <c r="AM512">
        <f>IF(AND('Raw Data'!$D507&gt;19, 'Raw Data'!$E507&gt;19), 'Raw Data'!AP507, 0)</f>
        <v/>
      </c>
      <c r="AN512" s="2">
        <f>IF($A512, 1, 0)</f>
        <v/>
      </c>
      <c r="AO512">
        <f>IF(AM512=0, 'Raw Data'!AQ507, 0)</f>
        <v/>
      </c>
      <c r="AP512" s="2">
        <f>IF($A512, 1, 0)</f>
        <v/>
      </c>
      <c r="AQ512">
        <f>IF(AND('Raw Data'!$D507&gt;24, 'Raw Data'!$E507&gt;24), 'Raw Data'!AR507, 0)</f>
        <v/>
      </c>
      <c r="AR512" s="2">
        <f>IF($A512, 1, 0)</f>
        <v/>
      </c>
      <c r="AS512">
        <f>IF(AQ512=0, 'Raw Data'!AS507, 0)</f>
        <v/>
      </c>
      <c r="AT512" s="2">
        <f>IF($A512, 1, 0)</f>
        <v/>
      </c>
      <c r="AU512">
        <f>IF(AND('Raw Data'!$D507&gt;29, 'Raw Data'!$E507&gt;29), 'Raw Data'!AT507, 0)</f>
        <v/>
      </c>
      <c r="AV512" s="2">
        <f>IF($A512, 1, 0)</f>
        <v/>
      </c>
      <c r="AW512">
        <f>IF(AU512=0, 'Raw Data'!AU507, 0)</f>
        <v/>
      </c>
      <c r="AX512" s="2">
        <f>IF($A512, 1, 0)</f>
        <v/>
      </c>
      <c r="AY512">
        <f>IF(ISNUMBER('Raw Data'!D507), IF(_xlfn.XLOOKUP(SMALL('Raw Data'!K507:N507, 1), K512:Q512, K512:Q512, 0)&gt;0, SMALL('Raw Data'!K507:N507, 1), 0), 0)</f>
        <v/>
      </c>
      <c r="AZ512" s="2">
        <f>IF($A512, 1, 0)</f>
        <v/>
      </c>
      <c r="BA512">
        <f>IF(ISNUMBER('Raw Data'!D507), IF(_xlfn.XLOOKUP(SMALL('Raw Data'!K507:N507, 2), K512:Q512, K512:Q512, 0)&gt;0, SMALL('Raw Data'!K507:N507, 2), 0), 0)</f>
        <v/>
      </c>
      <c r="BB512" s="2">
        <f>IF($A512, 1, 0)</f>
        <v/>
      </c>
      <c r="BC512">
        <f>IF(ISNUMBER('Raw Data'!D507), IF(_xlfn.XLOOKUP(SMALL('Raw Data'!K507:N507, 3), K512:Q512, K512:Q512, 0)&gt;0, SMALL('Raw Data'!K507:N507, 3), 0), 0)</f>
        <v/>
      </c>
      <c r="BD512" s="2">
        <f>IF($A512, 1, 0)</f>
        <v/>
      </c>
      <c r="BE512">
        <f>IF(ISNUMBER('Raw Data'!D507), IF(_xlfn.XLOOKUP(SMALL('Raw Data'!K507:N507, 4), K512:Q512, K512:Q512, 0)&gt;0, SMALL('Raw Data'!K507:N507, 4), 0), 0)</f>
        <v/>
      </c>
      <c r="BF512" s="2">
        <f>IF($A512, 1, 0)</f>
        <v/>
      </c>
      <c r="BG512">
        <f>IF(AND('Raw Data'!I507&lt;'Raw Data'!J507, 'Raw Data'!D507&gt;'Raw Data'!E507), 'Raw Data'!I507, IF(AND('Raw Data'!J507&lt;'Raw Data'!I507, 'Raw Data'!E507&gt;'Raw Data'!D507), 'Raw Data'!J507, 0))</f>
        <v/>
      </c>
      <c r="BH512">
        <f>IF(OR(AND('Raw Data'!I507&lt;'Raw Data'!J507, 'Raw Data'!I507&gt;BH$1), AND('Raw Data'!J507&lt;'Raw Data'!I507, 'Raw Data'!J507&gt;BH$1)), 1, 0)</f>
        <v/>
      </c>
      <c r="BI512">
        <f>IF(AND(BH512, ABS('Raw Data'!D507-'Raw Data'!E507)&lt;4), 'Raw Data'!Z507, 0)</f>
        <v/>
      </c>
      <c r="BJ512">
        <f>IF('Raw Data'!F507&gt;Analysis!BJ$1, 1, 0)</f>
        <v/>
      </c>
      <c r="BK512">
        <f>IF(BJ512, AQ512, 0)</f>
        <v/>
      </c>
      <c r="BL512">
        <f>IF(AND('Raw Data'!F507&lt;Analysis!BL$1, ISBLANK('Raw Data'!F507)=FALSE), 1, 0)</f>
        <v/>
      </c>
      <c r="BM512">
        <f>IF(BL512, AS512, 0)</f>
        <v/>
      </c>
      <c r="BN512">
        <f>IF(AND('Raw Data'!F507&lt;Analysis!BN$1, ISBLANK('Raw Data'!F507)=FALSE), 1, 0)</f>
        <v/>
      </c>
      <c r="BO512">
        <f>IF(BN512, AI512, 0)</f>
        <v/>
      </c>
    </row>
    <row r="513">
      <c r="A513" s="2">
        <f>'Raw Data'!A508</f>
        <v/>
      </c>
      <c r="B513" s="2">
        <f>IF(A513, 1, 0)</f>
        <v/>
      </c>
      <c r="C513">
        <f>IF('Raw Data'!D508&lt;'Raw Data'!E508, 'Raw Data'!J508, 0)</f>
        <v/>
      </c>
      <c r="D513" s="2">
        <f>IF(A513, 1, 0)</f>
        <v/>
      </c>
      <c r="E513">
        <f>IF('Raw Data'!D508&gt;'Raw Data'!E508, 'Raw Data'!I508, 0)</f>
        <v/>
      </c>
      <c r="F513" s="2">
        <f>IF('Raw Data'!F508&gt;0, 1, 0)</f>
        <v/>
      </c>
      <c r="G513">
        <f>IF(SUM('Raw Data'!D508:E508)&lt;'Raw Data'!F508, 'Raw Data'!H508, 0)</f>
        <v/>
      </c>
      <c r="H513">
        <f>IF('Raw Data'!F508&gt;0, 1, 0)</f>
        <v/>
      </c>
      <c r="I513">
        <f>IF(SUM('Raw Data'!D508:E508)&gt;'Raw Data'!F508, 'Raw Data'!G508, 0)</f>
        <v/>
      </c>
      <c r="J513" s="2">
        <f>IF($A513, 1, 0)</f>
        <v/>
      </c>
      <c r="K513">
        <f>IF(AND('Raw Data'!D508&gt;'Raw Data'!E508, ABS('Raw Data'!D508-'Raw Data'!E508)&lt;14), 'Raw Data'!K508, 0)</f>
        <v/>
      </c>
      <c r="L513" s="2">
        <f>IF($A513, 1, 0)</f>
        <v/>
      </c>
      <c r="M513">
        <f>IF(AND('Raw Data'!D508&gt;'Raw Data'!E508, ABS('Raw Data'!D508-'Raw Data'!E508)&gt;13), 'Raw Data'!L508, 0)</f>
        <v/>
      </c>
      <c r="N513" s="2">
        <f>IF($A513, 1, 0)</f>
        <v/>
      </c>
      <c r="O513">
        <f>IF(AND('Raw Data'!E508&gt;'Raw Data'!D508, ABS('Raw Data'!E508-'Raw Data'!D508)&lt;14), 'Raw Data'!M508, 0)</f>
        <v/>
      </c>
      <c r="P513" s="2">
        <f>IF($A513, 1, 0)</f>
        <v/>
      </c>
      <c r="Q513">
        <f>IF(AND('Raw Data'!E508&gt;'Raw Data'!D508, ABS('Raw Data'!E508-'Raw Data'!D508)&gt;13), 'Raw Data'!N508, 0)</f>
        <v/>
      </c>
      <c r="R513" s="2">
        <f>IF($A513, 1, 0)</f>
        <v/>
      </c>
      <c r="S513">
        <f>IF(AND('Raw Data'!D508&gt;'Raw Data'!E508, ABS('Raw Data'!E508-'Raw Data'!D508)&gt;7), 'Raw Data'!V508, 0)</f>
        <v/>
      </c>
      <c r="T513" s="2">
        <f>IF($A513, 1, 0)</f>
        <v/>
      </c>
      <c r="U513">
        <f>IF(ABS('Raw Data'!D508-'Raw Data'!E508)&lt;8, 'Raw Data'!W508, 0)</f>
        <v/>
      </c>
      <c r="V513" s="2">
        <f>IF($A513, 1, 0)</f>
        <v/>
      </c>
      <c r="W513">
        <f>IF(AND('Raw Data'!E508&gt;'Raw Data'!D508, ABS('Raw Data'!E508-'Raw Data'!D508)&gt;7), 'Raw Data'!X508, 0)</f>
        <v/>
      </c>
      <c r="X513" s="2">
        <f>IF($A513, 1, 0)</f>
        <v/>
      </c>
      <c r="Y513">
        <f>IF(AND('Raw Data'!D508&gt;'Raw Data'!E508, ABS('Raw Data'!E508-'Raw Data'!D508)&gt;3), 'Raw Data'!Y508, 0)</f>
        <v/>
      </c>
      <c r="Z513" s="2">
        <f>IF($A513, 1, 0)</f>
        <v/>
      </c>
      <c r="AA513">
        <f>IF(ABS('Raw Data'!D508-'Raw Data'!E508)&lt;4, 'Raw Data'!Z508, 0)</f>
        <v/>
      </c>
      <c r="AB513" s="2">
        <f>IF($A513, 1, 0)</f>
        <v/>
      </c>
      <c r="AC513">
        <f>IF(AND('Raw Data'!E508&gt;'Raw Data'!D508, ABS('Raw Data'!E508-'Raw Data'!D508)&gt;7), 'Raw Data'!AA508, 0)</f>
        <v/>
      </c>
      <c r="AD513" s="2">
        <f>IF($A513, 1, 0)</f>
        <v/>
      </c>
      <c r="AE513">
        <f>IF(AND('Raw Data'!D508&gt;9, 'Raw Data'!E508&gt;9), 'Raw Data'!AL508, 0)</f>
        <v/>
      </c>
      <c r="AF513" s="2">
        <f>IF($A513, 1, 0)</f>
        <v/>
      </c>
      <c r="AG513">
        <f>IF(AE513=0, 'Raw Data'!AM508, 0)</f>
        <v/>
      </c>
      <c r="AH513" s="2">
        <f>IF($A513, 1, 0)</f>
        <v/>
      </c>
      <c r="AI513">
        <f>IF(AND('Raw Data'!$D508&gt;14, 'Raw Data'!$E508&gt;14), 'Raw Data'!AN508, 0)</f>
        <v/>
      </c>
      <c r="AJ513" s="2">
        <f>IF($A513, 1, 0)</f>
        <v/>
      </c>
      <c r="AK513">
        <f>IF(AI513=0, 'Raw Data'!AO508, 0)</f>
        <v/>
      </c>
      <c r="AL513" s="2">
        <f>IF($A513, 1, 0)</f>
        <v/>
      </c>
      <c r="AM513">
        <f>IF(AND('Raw Data'!$D508&gt;19, 'Raw Data'!$E508&gt;19), 'Raw Data'!AP508, 0)</f>
        <v/>
      </c>
      <c r="AN513" s="2">
        <f>IF($A513, 1, 0)</f>
        <v/>
      </c>
      <c r="AO513">
        <f>IF(AM513=0, 'Raw Data'!AQ508, 0)</f>
        <v/>
      </c>
      <c r="AP513" s="2">
        <f>IF($A513, 1, 0)</f>
        <v/>
      </c>
      <c r="AQ513">
        <f>IF(AND('Raw Data'!$D508&gt;24, 'Raw Data'!$E508&gt;24), 'Raw Data'!AR508, 0)</f>
        <v/>
      </c>
      <c r="AR513" s="2">
        <f>IF($A513, 1, 0)</f>
        <v/>
      </c>
      <c r="AS513">
        <f>IF(AQ513=0, 'Raw Data'!AS508, 0)</f>
        <v/>
      </c>
      <c r="AT513" s="2">
        <f>IF($A513, 1, 0)</f>
        <v/>
      </c>
      <c r="AU513">
        <f>IF(AND('Raw Data'!$D508&gt;29, 'Raw Data'!$E508&gt;29), 'Raw Data'!AT508, 0)</f>
        <v/>
      </c>
      <c r="AV513" s="2">
        <f>IF($A513, 1, 0)</f>
        <v/>
      </c>
      <c r="AW513">
        <f>IF(AU513=0, 'Raw Data'!AU508, 0)</f>
        <v/>
      </c>
      <c r="AX513" s="2">
        <f>IF($A513, 1, 0)</f>
        <v/>
      </c>
      <c r="AY513">
        <f>IF(ISNUMBER('Raw Data'!D508), IF(_xlfn.XLOOKUP(SMALL('Raw Data'!K508:N508, 1), K513:Q513, K513:Q513, 0)&gt;0, SMALL('Raw Data'!K508:N508, 1), 0), 0)</f>
        <v/>
      </c>
      <c r="AZ513" s="2">
        <f>IF($A513, 1, 0)</f>
        <v/>
      </c>
      <c r="BA513">
        <f>IF(ISNUMBER('Raw Data'!D508), IF(_xlfn.XLOOKUP(SMALL('Raw Data'!K508:N508, 2), K513:Q513, K513:Q513, 0)&gt;0, SMALL('Raw Data'!K508:N508, 2), 0), 0)</f>
        <v/>
      </c>
      <c r="BB513" s="2">
        <f>IF($A513, 1, 0)</f>
        <v/>
      </c>
      <c r="BC513">
        <f>IF(ISNUMBER('Raw Data'!D508), IF(_xlfn.XLOOKUP(SMALL('Raw Data'!K508:N508, 3), K513:Q513, K513:Q513, 0)&gt;0, SMALL('Raw Data'!K508:N508, 3), 0), 0)</f>
        <v/>
      </c>
      <c r="BD513" s="2">
        <f>IF($A513, 1, 0)</f>
        <v/>
      </c>
      <c r="BE513">
        <f>IF(ISNUMBER('Raw Data'!D508), IF(_xlfn.XLOOKUP(SMALL('Raw Data'!K508:N508, 4), K513:Q513, K513:Q513, 0)&gt;0, SMALL('Raw Data'!K508:N508, 4), 0), 0)</f>
        <v/>
      </c>
      <c r="BF513" s="2">
        <f>IF($A513, 1, 0)</f>
        <v/>
      </c>
      <c r="BG513">
        <f>IF(AND('Raw Data'!I508&lt;'Raw Data'!J508, 'Raw Data'!D508&gt;'Raw Data'!E508), 'Raw Data'!I508, IF(AND('Raw Data'!J508&lt;'Raw Data'!I508, 'Raw Data'!E508&gt;'Raw Data'!D508), 'Raw Data'!J508, 0))</f>
        <v/>
      </c>
      <c r="BH513">
        <f>IF(OR(AND('Raw Data'!I508&lt;'Raw Data'!J508, 'Raw Data'!I508&gt;BH$1), AND('Raw Data'!J508&lt;'Raw Data'!I508, 'Raw Data'!J508&gt;BH$1)), 1, 0)</f>
        <v/>
      </c>
      <c r="BI513">
        <f>IF(AND(BH513, ABS('Raw Data'!D508-'Raw Data'!E508)&lt;4), 'Raw Data'!Z508, 0)</f>
        <v/>
      </c>
      <c r="BJ513">
        <f>IF('Raw Data'!F508&gt;Analysis!BJ$1, 1, 0)</f>
        <v/>
      </c>
      <c r="BK513">
        <f>IF(BJ513, AQ513, 0)</f>
        <v/>
      </c>
      <c r="BL513">
        <f>IF(AND('Raw Data'!F508&lt;Analysis!BL$1, ISBLANK('Raw Data'!F508)=FALSE), 1, 0)</f>
        <v/>
      </c>
      <c r="BM513">
        <f>IF(BL513, AS513, 0)</f>
        <v/>
      </c>
      <c r="BN513">
        <f>IF(AND('Raw Data'!F508&lt;Analysis!BN$1, ISBLANK('Raw Data'!F508)=FALSE), 1, 0)</f>
        <v/>
      </c>
      <c r="BO513">
        <f>IF(BN513, AI513, 0)</f>
        <v/>
      </c>
    </row>
    <row r="514">
      <c r="A514" s="2">
        <f>'Raw Data'!A509</f>
        <v/>
      </c>
      <c r="B514" s="2">
        <f>IF(A514, 1, 0)</f>
        <v/>
      </c>
      <c r="C514">
        <f>IF('Raw Data'!D509&lt;'Raw Data'!E509, 'Raw Data'!J509, 0)</f>
        <v/>
      </c>
      <c r="D514" s="2">
        <f>IF(A514, 1, 0)</f>
        <v/>
      </c>
      <c r="E514">
        <f>IF('Raw Data'!D509&gt;'Raw Data'!E509, 'Raw Data'!I509, 0)</f>
        <v/>
      </c>
      <c r="F514" s="2">
        <f>IF('Raw Data'!F509&gt;0, 1, 0)</f>
        <v/>
      </c>
      <c r="G514">
        <f>IF(SUM('Raw Data'!D509:E509)&lt;'Raw Data'!F509, 'Raw Data'!H509, 0)</f>
        <v/>
      </c>
      <c r="H514">
        <f>IF('Raw Data'!F509&gt;0, 1, 0)</f>
        <v/>
      </c>
      <c r="I514">
        <f>IF(SUM('Raw Data'!D509:E509)&gt;'Raw Data'!F509, 'Raw Data'!G509, 0)</f>
        <v/>
      </c>
      <c r="J514" s="2">
        <f>IF($A514, 1, 0)</f>
        <v/>
      </c>
      <c r="K514">
        <f>IF(AND('Raw Data'!D509&gt;'Raw Data'!E509, ABS('Raw Data'!D509-'Raw Data'!E509)&lt;14), 'Raw Data'!K509, 0)</f>
        <v/>
      </c>
      <c r="L514" s="2">
        <f>IF($A514, 1, 0)</f>
        <v/>
      </c>
      <c r="M514">
        <f>IF(AND('Raw Data'!D509&gt;'Raw Data'!E509, ABS('Raw Data'!D509-'Raw Data'!E509)&gt;13), 'Raw Data'!L509, 0)</f>
        <v/>
      </c>
      <c r="N514" s="2">
        <f>IF($A514, 1, 0)</f>
        <v/>
      </c>
      <c r="O514">
        <f>IF(AND('Raw Data'!E509&gt;'Raw Data'!D509, ABS('Raw Data'!E509-'Raw Data'!D509)&lt;14), 'Raw Data'!M509, 0)</f>
        <v/>
      </c>
      <c r="P514" s="2">
        <f>IF($A514, 1, 0)</f>
        <v/>
      </c>
      <c r="Q514">
        <f>IF(AND('Raw Data'!E509&gt;'Raw Data'!D509, ABS('Raw Data'!E509-'Raw Data'!D509)&gt;13), 'Raw Data'!N509, 0)</f>
        <v/>
      </c>
      <c r="R514" s="2">
        <f>IF($A514, 1, 0)</f>
        <v/>
      </c>
      <c r="S514">
        <f>IF(AND('Raw Data'!D509&gt;'Raw Data'!E509, ABS('Raw Data'!E509-'Raw Data'!D509)&gt;7), 'Raw Data'!V509, 0)</f>
        <v/>
      </c>
      <c r="T514" s="2">
        <f>IF($A514, 1, 0)</f>
        <v/>
      </c>
      <c r="U514">
        <f>IF(ABS('Raw Data'!D509-'Raw Data'!E509)&lt;8, 'Raw Data'!W509, 0)</f>
        <v/>
      </c>
      <c r="V514" s="2">
        <f>IF($A514, 1, 0)</f>
        <v/>
      </c>
      <c r="W514">
        <f>IF(AND('Raw Data'!E509&gt;'Raw Data'!D509, ABS('Raw Data'!E509-'Raw Data'!D509)&gt;7), 'Raw Data'!X509, 0)</f>
        <v/>
      </c>
      <c r="X514" s="2">
        <f>IF($A514, 1, 0)</f>
        <v/>
      </c>
      <c r="Y514">
        <f>IF(AND('Raw Data'!D509&gt;'Raw Data'!E509, ABS('Raw Data'!E509-'Raw Data'!D509)&gt;3), 'Raw Data'!Y509, 0)</f>
        <v/>
      </c>
      <c r="Z514" s="2">
        <f>IF($A514, 1, 0)</f>
        <v/>
      </c>
      <c r="AA514">
        <f>IF(ABS('Raw Data'!D509-'Raw Data'!E509)&lt;4, 'Raw Data'!Z509, 0)</f>
        <v/>
      </c>
      <c r="AB514" s="2">
        <f>IF($A514, 1, 0)</f>
        <v/>
      </c>
      <c r="AC514">
        <f>IF(AND('Raw Data'!E509&gt;'Raw Data'!D509, ABS('Raw Data'!E509-'Raw Data'!D509)&gt;7), 'Raw Data'!AA509, 0)</f>
        <v/>
      </c>
      <c r="AD514" s="2">
        <f>IF($A514, 1, 0)</f>
        <v/>
      </c>
      <c r="AE514">
        <f>IF(AND('Raw Data'!D509&gt;9, 'Raw Data'!E509&gt;9), 'Raw Data'!AL509, 0)</f>
        <v/>
      </c>
      <c r="AF514" s="2">
        <f>IF($A514, 1, 0)</f>
        <v/>
      </c>
      <c r="AG514">
        <f>IF(AE514=0, 'Raw Data'!AM509, 0)</f>
        <v/>
      </c>
      <c r="AH514" s="2">
        <f>IF($A514, 1, 0)</f>
        <v/>
      </c>
      <c r="AI514">
        <f>IF(AND('Raw Data'!$D509&gt;14, 'Raw Data'!$E509&gt;14), 'Raw Data'!AN509, 0)</f>
        <v/>
      </c>
      <c r="AJ514" s="2">
        <f>IF($A514, 1, 0)</f>
        <v/>
      </c>
      <c r="AK514">
        <f>IF(AI514=0, 'Raw Data'!AO509, 0)</f>
        <v/>
      </c>
      <c r="AL514" s="2">
        <f>IF($A514, 1, 0)</f>
        <v/>
      </c>
      <c r="AM514">
        <f>IF(AND('Raw Data'!$D509&gt;19, 'Raw Data'!$E509&gt;19), 'Raw Data'!AP509, 0)</f>
        <v/>
      </c>
      <c r="AN514" s="2">
        <f>IF($A514, 1, 0)</f>
        <v/>
      </c>
      <c r="AO514">
        <f>IF(AM514=0, 'Raw Data'!AQ509, 0)</f>
        <v/>
      </c>
      <c r="AP514" s="2">
        <f>IF($A514, 1, 0)</f>
        <v/>
      </c>
      <c r="AQ514">
        <f>IF(AND('Raw Data'!$D509&gt;24, 'Raw Data'!$E509&gt;24), 'Raw Data'!AR509, 0)</f>
        <v/>
      </c>
      <c r="AR514" s="2">
        <f>IF($A514, 1, 0)</f>
        <v/>
      </c>
      <c r="AS514">
        <f>IF(AQ514=0, 'Raw Data'!AS509, 0)</f>
        <v/>
      </c>
      <c r="AT514" s="2">
        <f>IF($A514, 1, 0)</f>
        <v/>
      </c>
      <c r="AU514">
        <f>IF(AND('Raw Data'!$D509&gt;29, 'Raw Data'!$E509&gt;29), 'Raw Data'!AT509, 0)</f>
        <v/>
      </c>
      <c r="AV514" s="2">
        <f>IF($A514, 1, 0)</f>
        <v/>
      </c>
      <c r="AW514">
        <f>IF(AU514=0, 'Raw Data'!AU509, 0)</f>
        <v/>
      </c>
      <c r="AX514" s="2">
        <f>IF($A514, 1, 0)</f>
        <v/>
      </c>
      <c r="AY514">
        <f>IF(ISNUMBER('Raw Data'!D509), IF(_xlfn.XLOOKUP(SMALL('Raw Data'!K509:N509, 1), K514:Q514, K514:Q514, 0)&gt;0, SMALL('Raw Data'!K509:N509, 1), 0), 0)</f>
        <v/>
      </c>
      <c r="AZ514" s="2">
        <f>IF($A514, 1, 0)</f>
        <v/>
      </c>
      <c r="BA514">
        <f>IF(ISNUMBER('Raw Data'!D509), IF(_xlfn.XLOOKUP(SMALL('Raw Data'!K509:N509, 2), K514:Q514, K514:Q514, 0)&gt;0, SMALL('Raw Data'!K509:N509, 2), 0), 0)</f>
        <v/>
      </c>
      <c r="BB514" s="2">
        <f>IF($A514, 1, 0)</f>
        <v/>
      </c>
      <c r="BC514">
        <f>IF(ISNUMBER('Raw Data'!D509), IF(_xlfn.XLOOKUP(SMALL('Raw Data'!K509:N509, 3), K514:Q514, K514:Q514, 0)&gt;0, SMALL('Raw Data'!K509:N509, 3), 0), 0)</f>
        <v/>
      </c>
      <c r="BD514" s="2">
        <f>IF($A514, 1, 0)</f>
        <v/>
      </c>
      <c r="BE514">
        <f>IF(ISNUMBER('Raw Data'!D509), IF(_xlfn.XLOOKUP(SMALL('Raw Data'!K509:N509, 4), K514:Q514, K514:Q514, 0)&gt;0, SMALL('Raw Data'!K509:N509, 4), 0), 0)</f>
        <v/>
      </c>
      <c r="BF514" s="2">
        <f>IF($A514, 1, 0)</f>
        <v/>
      </c>
      <c r="BG514">
        <f>IF(AND('Raw Data'!I509&lt;'Raw Data'!J509, 'Raw Data'!D509&gt;'Raw Data'!E509), 'Raw Data'!I509, IF(AND('Raw Data'!J509&lt;'Raw Data'!I509, 'Raw Data'!E509&gt;'Raw Data'!D509), 'Raw Data'!J509, 0))</f>
        <v/>
      </c>
      <c r="BH514">
        <f>IF(OR(AND('Raw Data'!I509&lt;'Raw Data'!J509, 'Raw Data'!I509&gt;BH$1), AND('Raw Data'!J509&lt;'Raw Data'!I509, 'Raw Data'!J509&gt;BH$1)), 1, 0)</f>
        <v/>
      </c>
      <c r="BI514">
        <f>IF(AND(BH514, ABS('Raw Data'!D509-'Raw Data'!E509)&lt;4), 'Raw Data'!Z509, 0)</f>
        <v/>
      </c>
      <c r="BJ514">
        <f>IF('Raw Data'!F509&gt;Analysis!BJ$1, 1, 0)</f>
        <v/>
      </c>
      <c r="BK514">
        <f>IF(BJ514, AQ514, 0)</f>
        <v/>
      </c>
      <c r="BL514">
        <f>IF(AND('Raw Data'!F509&lt;Analysis!BL$1, ISBLANK('Raw Data'!F509)=FALSE), 1, 0)</f>
        <v/>
      </c>
      <c r="BM514">
        <f>IF(BL514, AS514, 0)</f>
        <v/>
      </c>
      <c r="BN514">
        <f>IF(AND('Raw Data'!F509&lt;Analysis!BN$1, ISBLANK('Raw Data'!F509)=FALSE), 1, 0)</f>
        <v/>
      </c>
      <c r="BO514">
        <f>IF(BN514, AI514, 0)</f>
        <v/>
      </c>
    </row>
    <row r="515">
      <c r="A515" s="2">
        <f>'Raw Data'!A510</f>
        <v/>
      </c>
      <c r="B515" s="2">
        <f>IF(A515, 1, 0)</f>
        <v/>
      </c>
      <c r="C515">
        <f>IF('Raw Data'!D510&lt;'Raw Data'!E510, 'Raw Data'!J510, 0)</f>
        <v/>
      </c>
      <c r="D515" s="2">
        <f>IF(A515, 1, 0)</f>
        <v/>
      </c>
      <c r="E515">
        <f>IF('Raw Data'!D510&gt;'Raw Data'!E510, 'Raw Data'!I510, 0)</f>
        <v/>
      </c>
      <c r="F515" s="2">
        <f>IF('Raw Data'!F510&gt;0, 1, 0)</f>
        <v/>
      </c>
      <c r="G515">
        <f>IF(SUM('Raw Data'!D510:E510)&lt;'Raw Data'!F510, 'Raw Data'!H510, 0)</f>
        <v/>
      </c>
      <c r="H515">
        <f>IF('Raw Data'!F510&gt;0, 1, 0)</f>
        <v/>
      </c>
      <c r="I515">
        <f>IF(SUM('Raw Data'!D510:E510)&gt;'Raw Data'!F510, 'Raw Data'!G510, 0)</f>
        <v/>
      </c>
      <c r="J515" s="2">
        <f>IF($A515, 1, 0)</f>
        <v/>
      </c>
      <c r="K515">
        <f>IF(AND('Raw Data'!D510&gt;'Raw Data'!E510, ABS('Raw Data'!D510-'Raw Data'!E510)&lt;14), 'Raw Data'!K510, 0)</f>
        <v/>
      </c>
      <c r="L515" s="2">
        <f>IF($A515, 1, 0)</f>
        <v/>
      </c>
      <c r="M515">
        <f>IF(AND('Raw Data'!D510&gt;'Raw Data'!E510, ABS('Raw Data'!D510-'Raw Data'!E510)&gt;13), 'Raw Data'!L510, 0)</f>
        <v/>
      </c>
      <c r="N515" s="2">
        <f>IF($A515, 1, 0)</f>
        <v/>
      </c>
      <c r="O515">
        <f>IF(AND('Raw Data'!E510&gt;'Raw Data'!D510, ABS('Raw Data'!E510-'Raw Data'!D510)&lt;14), 'Raw Data'!M510, 0)</f>
        <v/>
      </c>
      <c r="P515" s="2">
        <f>IF($A515, 1, 0)</f>
        <v/>
      </c>
      <c r="Q515">
        <f>IF(AND('Raw Data'!E510&gt;'Raw Data'!D510, ABS('Raw Data'!E510-'Raw Data'!D510)&gt;13), 'Raw Data'!N510, 0)</f>
        <v/>
      </c>
      <c r="R515" s="2">
        <f>IF($A515, 1, 0)</f>
        <v/>
      </c>
      <c r="S515">
        <f>IF(AND('Raw Data'!D510&gt;'Raw Data'!E510, ABS('Raw Data'!E510-'Raw Data'!D510)&gt;7), 'Raw Data'!V510, 0)</f>
        <v/>
      </c>
      <c r="T515" s="2">
        <f>IF($A515, 1, 0)</f>
        <v/>
      </c>
      <c r="U515">
        <f>IF(ABS('Raw Data'!D510-'Raw Data'!E510)&lt;8, 'Raw Data'!W510, 0)</f>
        <v/>
      </c>
      <c r="V515" s="2">
        <f>IF($A515, 1, 0)</f>
        <v/>
      </c>
      <c r="W515">
        <f>IF(AND('Raw Data'!E510&gt;'Raw Data'!D510, ABS('Raw Data'!E510-'Raw Data'!D510)&gt;7), 'Raw Data'!X510, 0)</f>
        <v/>
      </c>
      <c r="X515" s="2">
        <f>IF($A515, 1, 0)</f>
        <v/>
      </c>
      <c r="Y515">
        <f>IF(AND('Raw Data'!D510&gt;'Raw Data'!E510, ABS('Raw Data'!E510-'Raw Data'!D510)&gt;3), 'Raw Data'!Y510, 0)</f>
        <v/>
      </c>
      <c r="Z515" s="2">
        <f>IF($A515, 1, 0)</f>
        <v/>
      </c>
      <c r="AA515">
        <f>IF(ABS('Raw Data'!D510-'Raw Data'!E510)&lt;4, 'Raw Data'!Z510, 0)</f>
        <v/>
      </c>
      <c r="AB515" s="2">
        <f>IF($A515, 1, 0)</f>
        <v/>
      </c>
      <c r="AC515">
        <f>IF(AND('Raw Data'!E510&gt;'Raw Data'!D510, ABS('Raw Data'!E510-'Raw Data'!D510)&gt;7), 'Raw Data'!AA510, 0)</f>
        <v/>
      </c>
      <c r="AD515" s="2">
        <f>IF($A515, 1, 0)</f>
        <v/>
      </c>
      <c r="AE515">
        <f>IF(AND('Raw Data'!D510&gt;9, 'Raw Data'!E510&gt;9), 'Raw Data'!AL510, 0)</f>
        <v/>
      </c>
      <c r="AF515" s="2">
        <f>IF($A515, 1, 0)</f>
        <v/>
      </c>
      <c r="AG515">
        <f>IF(AE515=0, 'Raw Data'!AM510, 0)</f>
        <v/>
      </c>
      <c r="AH515" s="2">
        <f>IF($A515, 1, 0)</f>
        <v/>
      </c>
      <c r="AI515">
        <f>IF(AND('Raw Data'!$D510&gt;14, 'Raw Data'!$E510&gt;14), 'Raw Data'!AN510, 0)</f>
        <v/>
      </c>
      <c r="AJ515" s="2">
        <f>IF($A515, 1, 0)</f>
        <v/>
      </c>
      <c r="AK515">
        <f>IF(AI515=0, 'Raw Data'!AO510, 0)</f>
        <v/>
      </c>
      <c r="AL515" s="2">
        <f>IF($A515, 1, 0)</f>
        <v/>
      </c>
      <c r="AM515">
        <f>IF(AND('Raw Data'!$D510&gt;19, 'Raw Data'!$E510&gt;19), 'Raw Data'!AP510, 0)</f>
        <v/>
      </c>
      <c r="AN515" s="2">
        <f>IF($A515, 1, 0)</f>
        <v/>
      </c>
      <c r="AO515">
        <f>IF(AM515=0, 'Raw Data'!AQ510, 0)</f>
        <v/>
      </c>
      <c r="AP515" s="2">
        <f>IF($A515, 1, 0)</f>
        <v/>
      </c>
      <c r="AQ515">
        <f>IF(AND('Raw Data'!$D510&gt;24, 'Raw Data'!$E510&gt;24), 'Raw Data'!AR510, 0)</f>
        <v/>
      </c>
      <c r="AR515" s="2">
        <f>IF($A515, 1, 0)</f>
        <v/>
      </c>
      <c r="AS515">
        <f>IF(AQ515=0, 'Raw Data'!AS510, 0)</f>
        <v/>
      </c>
      <c r="AT515" s="2">
        <f>IF($A515, 1, 0)</f>
        <v/>
      </c>
      <c r="AU515">
        <f>IF(AND('Raw Data'!$D510&gt;29, 'Raw Data'!$E510&gt;29), 'Raw Data'!AT510, 0)</f>
        <v/>
      </c>
      <c r="AV515" s="2">
        <f>IF($A515, 1, 0)</f>
        <v/>
      </c>
      <c r="AW515">
        <f>IF(AU515=0, 'Raw Data'!AU510, 0)</f>
        <v/>
      </c>
      <c r="AX515" s="2">
        <f>IF($A515, 1, 0)</f>
        <v/>
      </c>
      <c r="AY515">
        <f>IF(ISNUMBER('Raw Data'!D510), IF(_xlfn.XLOOKUP(SMALL('Raw Data'!K510:N510, 1), K515:Q515, K515:Q515, 0)&gt;0, SMALL('Raw Data'!K510:N510, 1), 0), 0)</f>
        <v/>
      </c>
      <c r="AZ515" s="2">
        <f>IF($A515, 1, 0)</f>
        <v/>
      </c>
      <c r="BA515">
        <f>IF(ISNUMBER('Raw Data'!D510), IF(_xlfn.XLOOKUP(SMALL('Raw Data'!K510:N510, 2), K515:Q515, K515:Q515, 0)&gt;0, SMALL('Raw Data'!K510:N510, 2), 0), 0)</f>
        <v/>
      </c>
      <c r="BB515" s="2">
        <f>IF($A515, 1, 0)</f>
        <v/>
      </c>
      <c r="BC515">
        <f>IF(ISNUMBER('Raw Data'!D510), IF(_xlfn.XLOOKUP(SMALL('Raw Data'!K510:N510, 3), K515:Q515, K515:Q515, 0)&gt;0, SMALL('Raw Data'!K510:N510, 3), 0), 0)</f>
        <v/>
      </c>
      <c r="BD515" s="2">
        <f>IF($A515, 1, 0)</f>
        <v/>
      </c>
      <c r="BE515">
        <f>IF(ISNUMBER('Raw Data'!D510), IF(_xlfn.XLOOKUP(SMALL('Raw Data'!K510:N510, 4), K515:Q515, K515:Q515, 0)&gt;0, SMALL('Raw Data'!K510:N510, 4), 0), 0)</f>
        <v/>
      </c>
      <c r="BF515" s="2">
        <f>IF($A515, 1, 0)</f>
        <v/>
      </c>
      <c r="BG515">
        <f>IF(AND('Raw Data'!I510&lt;'Raw Data'!J510, 'Raw Data'!D510&gt;'Raw Data'!E510), 'Raw Data'!I510, IF(AND('Raw Data'!J510&lt;'Raw Data'!I510, 'Raw Data'!E510&gt;'Raw Data'!D510), 'Raw Data'!J510, 0))</f>
        <v/>
      </c>
      <c r="BH515">
        <f>IF(OR(AND('Raw Data'!I510&lt;'Raw Data'!J510, 'Raw Data'!I510&gt;BH$1), AND('Raw Data'!J510&lt;'Raw Data'!I510, 'Raw Data'!J510&gt;BH$1)), 1, 0)</f>
        <v/>
      </c>
      <c r="BI515">
        <f>IF(AND(BH515, ABS('Raw Data'!D510-'Raw Data'!E510)&lt;4), 'Raw Data'!Z510, 0)</f>
        <v/>
      </c>
      <c r="BJ515">
        <f>IF('Raw Data'!F510&gt;Analysis!BJ$1, 1, 0)</f>
        <v/>
      </c>
      <c r="BK515">
        <f>IF(BJ515, AQ515, 0)</f>
        <v/>
      </c>
      <c r="BL515">
        <f>IF(AND('Raw Data'!F510&lt;Analysis!BL$1, ISBLANK('Raw Data'!F510)=FALSE), 1, 0)</f>
        <v/>
      </c>
      <c r="BM515">
        <f>IF(BL515, AS515, 0)</f>
        <v/>
      </c>
      <c r="BN515">
        <f>IF(AND('Raw Data'!F510&lt;Analysis!BN$1, ISBLANK('Raw Data'!F510)=FALSE), 1, 0)</f>
        <v/>
      </c>
      <c r="BO515">
        <f>IF(BN515, AI515, 0)</f>
        <v/>
      </c>
    </row>
    <row r="516">
      <c r="A516" s="2">
        <f>'Raw Data'!A511</f>
        <v/>
      </c>
      <c r="B516" s="2">
        <f>IF(A516, 1, 0)</f>
        <v/>
      </c>
      <c r="C516">
        <f>IF('Raw Data'!D511&lt;'Raw Data'!E511, 'Raw Data'!J511, 0)</f>
        <v/>
      </c>
      <c r="D516" s="2">
        <f>IF(A516, 1, 0)</f>
        <v/>
      </c>
      <c r="E516">
        <f>IF('Raw Data'!D511&gt;'Raw Data'!E511, 'Raw Data'!I511, 0)</f>
        <v/>
      </c>
      <c r="F516" s="2">
        <f>IF('Raw Data'!F511&gt;0, 1, 0)</f>
        <v/>
      </c>
      <c r="G516">
        <f>IF(SUM('Raw Data'!D511:E511)&lt;'Raw Data'!F511, 'Raw Data'!H511, 0)</f>
        <v/>
      </c>
      <c r="H516">
        <f>IF('Raw Data'!F511&gt;0, 1, 0)</f>
        <v/>
      </c>
      <c r="I516">
        <f>IF(SUM('Raw Data'!D511:E511)&gt;'Raw Data'!F511, 'Raw Data'!G511, 0)</f>
        <v/>
      </c>
      <c r="J516" s="2">
        <f>IF($A516, 1, 0)</f>
        <v/>
      </c>
      <c r="K516">
        <f>IF(AND('Raw Data'!D511&gt;'Raw Data'!E511, ABS('Raw Data'!D511-'Raw Data'!E511)&lt;14), 'Raw Data'!K511, 0)</f>
        <v/>
      </c>
      <c r="L516" s="2">
        <f>IF($A516, 1, 0)</f>
        <v/>
      </c>
      <c r="M516">
        <f>IF(AND('Raw Data'!D511&gt;'Raw Data'!E511, ABS('Raw Data'!D511-'Raw Data'!E511)&gt;13), 'Raw Data'!L511, 0)</f>
        <v/>
      </c>
      <c r="N516" s="2">
        <f>IF($A516, 1, 0)</f>
        <v/>
      </c>
      <c r="O516">
        <f>IF(AND('Raw Data'!E511&gt;'Raw Data'!D511, ABS('Raw Data'!E511-'Raw Data'!D511)&lt;14), 'Raw Data'!M511, 0)</f>
        <v/>
      </c>
      <c r="P516" s="2">
        <f>IF($A516, 1, 0)</f>
        <v/>
      </c>
      <c r="Q516">
        <f>IF(AND('Raw Data'!E511&gt;'Raw Data'!D511, ABS('Raw Data'!E511-'Raw Data'!D511)&gt;13), 'Raw Data'!N511, 0)</f>
        <v/>
      </c>
      <c r="R516" s="2">
        <f>IF($A516, 1, 0)</f>
        <v/>
      </c>
      <c r="S516">
        <f>IF(AND('Raw Data'!D511&gt;'Raw Data'!E511, ABS('Raw Data'!E511-'Raw Data'!D511)&gt;7), 'Raw Data'!V511, 0)</f>
        <v/>
      </c>
      <c r="T516" s="2">
        <f>IF($A516, 1, 0)</f>
        <v/>
      </c>
      <c r="U516">
        <f>IF(ABS('Raw Data'!D511-'Raw Data'!E511)&lt;8, 'Raw Data'!W511, 0)</f>
        <v/>
      </c>
      <c r="V516" s="2">
        <f>IF($A516, 1, 0)</f>
        <v/>
      </c>
      <c r="W516">
        <f>IF(AND('Raw Data'!E511&gt;'Raw Data'!D511, ABS('Raw Data'!E511-'Raw Data'!D511)&gt;7), 'Raw Data'!X511, 0)</f>
        <v/>
      </c>
      <c r="X516" s="2">
        <f>IF($A516, 1, 0)</f>
        <v/>
      </c>
      <c r="Y516">
        <f>IF(AND('Raw Data'!D511&gt;'Raw Data'!E511, ABS('Raw Data'!E511-'Raw Data'!D511)&gt;3), 'Raw Data'!Y511, 0)</f>
        <v/>
      </c>
      <c r="Z516" s="2">
        <f>IF($A516, 1, 0)</f>
        <v/>
      </c>
      <c r="AA516">
        <f>IF(ABS('Raw Data'!D511-'Raw Data'!E511)&lt;4, 'Raw Data'!Z511, 0)</f>
        <v/>
      </c>
      <c r="AB516" s="2">
        <f>IF($A516, 1, 0)</f>
        <v/>
      </c>
      <c r="AC516">
        <f>IF(AND('Raw Data'!E511&gt;'Raw Data'!D511, ABS('Raw Data'!E511-'Raw Data'!D511)&gt;7), 'Raw Data'!AA511, 0)</f>
        <v/>
      </c>
      <c r="AD516" s="2">
        <f>IF($A516, 1, 0)</f>
        <v/>
      </c>
      <c r="AE516">
        <f>IF(AND('Raw Data'!D511&gt;9, 'Raw Data'!E511&gt;9), 'Raw Data'!AL511, 0)</f>
        <v/>
      </c>
      <c r="AF516" s="2">
        <f>IF($A516, 1, 0)</f>
        <v/>
      </c>
      <c r="AG516">
        <f>IF(AE516=0, 'Raw Data'!AM511, 0)</f>
        <v/>
      </c>
      <c r="AH516" s="2">
        <f>IF($A516, 1, 0)</f>
        <v/>
      </c>
      <c r="AI516">
        <f>IF(AND('Raw Data'!$D511&gt;14, 'Raw Data'!$E511&gt;14), 'Raw Data'!AN511, 0)</f>
        <v/>
      </c>
      <c r="AJ516" s="2">
        <f>IF($A516, 1, 0)</f>
        <v/>
      </c>
      <c r="AK516">
        <f>IF(AI516=0, 'Raw Data'!AO511, 0)</f>
        <v/>
      </c>
      <c r="AL516" s="2">
        <f>IF($A516, 1, 0)</f>
        <v/>
      </c>
      <c r="AM516">
        <f>IF(AND('Raw Data'!$D511&gt;19, 'Raw Data'!$E511&gt;19), 'Raw Data'!AP511, 0)</f>
        <v/>
      </c>
      <c r="AN516" s="2">
        <f>IF($A516, 1, 0)</f>
        <v/>
      </c>
      <c r="AO516">
        <f>IF(AM516=0, 'Raw Data'!AQ511, 0)</f>
        <v/>
      </c>
      <c r="AP516" s="2">
        <f>IF($A516, 1, 0)</f>
        <v/>
      </c>
      <c r="AQ516">
        <f>IF(AND('Raw Data'!$D511&gt;24, 'Raw Data'!$E511&gt;24), 'Raw Data'!AR511, 0)</f>
        <v/>
      </c>
      <c r="AR516" s="2">
        <f>IF($A516, 1, 0)</f>
        <v/>
      </c>
      <c r="AS516">
        <f>IF(AQ516=0, 'Raw Data'!AS511, 0)</f>
        <v/>
      </c>
      <c r="AT516" s="2">
        <f>IF($A516, 1, 0)</f>
        <v/>
      </c>
      <c r="AU516">
        <f>IF(AND('Raw Data'!$D511&gt;29, 'Raw Data'!$E511&gt;29), 'Raw Data'!AT511, 0)</f>
        <v/>
      </c>
      <c r="AV516" s="2">
        <f>IF($A516, 1, 0)</f>
        <v/>
      </c>
      <c r="AW516">
        <f>IF(AU516=0, 'Raw Data'!AU511, 0)</f>
        <v/>
      </c>
      <c r="AX516" s="2">
        <f>IF($A516, 1, 0)</f>
        <v/>
      </c>
      <c r="AY516">
        <f>IF(ISNUMBER('Raw Data'!D511), IF(_xlfn.XLOOKUP(SMALL('Raw Data'!K511:N511, 1), K516:Q516, K516:Q516, 0)&gt;0, SMALL('Raw Data'!K511:N511, 1), 0), 0)</f>
        <v/>
      </c>
      <c r="AZ516" s="2">
        <f>IF($A516, 1, 0)</f>
        <v/>
      </c>
      <c r="BA516">
        <f>IF(ISNUMBER('Raw Data'!D511), IF(_xlfn.XLOOKUP(SMALL('Raw Data'!K511:N511, 2), K516:Q516, K516:Q516, 0)&gt;0, SMALL('Raw Data'!K511:N511, 2), 0), 0)</f>
        <v/>
      </c>
      <c r="BB516" s="2">
        <f>IF($A516, 1, 0)</f>
        <v/>
      </c>
      <c r="BC516">
        <f>IF(ISNUMBER('Raw Data'!D511), IF(_xlfn.XLOOKUP(SMALL('Raw Data'!K511:N511, 3), K516:Q516, K516:Q516, 0)&gt;0, SMALL('Raw Data'!K511:N511, 3), 0), 0)</f>
        <v/>
      </c>
      <c r="BD516" s="2">
        <f>IF($A516, 1, 0)</f>
        <v/>
      </c>
      <c r="BE516">
        <f>IF(ISNUMBER('Raw Data'!D511), IF(_xlfn.XLOOKUP(SMALL('Raw Data'!K511:N511, 4), K516:Q516, K516:Q516, 0)&gt;0, SMALL('Raw Data'!K511:N511, 4), 0), 0)</f>
        <v/>
      </c>
      <c r="BF516" s="2">
        <f>IF($A516, 1, 0)</f>
        <v/>
      </c>
      <c r="BG516">
        <f>IF(AND('Raw Data'!I511&lt;'Raw Data'!J511, 'Raw Data'!D511&gt;'Raw Data'!E511), 'Raw Data'!I511, IF(AND('Raw Data'!J511&lt;'Raw Data'!I511, 'Raw Data'!E511&gt;'Raw Data'!D511), 'Raw Data'!J511, 0))</f>
        <v/>
      </c>
      <c r="BH516">
        <f>IF(OR(AND('Raw Data'!I511&lt;'Raw Data'!J511, 'Raw Data'!I511&gt;BH$1), AND('Raw Data'!J511&lt;'Raw Data'!I511, 'Raw Data'!J511&gt;BH$1)), 1, 0)</f>
        <v/>
      </c>
      <c r="BI516">
        <f>IF(AND(BH516, ABS('Raw Data'!D511-'Raw Data'!E511)&lt;4), 'Raw Data'!Z511, 0)</f>
        <v/>
      </c>
      <c r="BJ516">
        <f>IF('Raw Data'!F511&gt;Analysis!BJ$1, 1, 0)</f>
        <v/>
      </c>
      <c r="BK516">
        <f>IF(BJ516, AQ516, 0)</f>
        <v/>
      </c>
      <c r="BL516">
        <f>IF(AND('Raw Data'!F511&lt;Analysis!BL$1, ISBLANK('Raw Data'!F511)=FALSE), 1, 0)</f>
        <v/>
      </c>
      <c r="BM516">
        <f>IF(BL516, AS516, 0)</f>
        <v/>
      </c>
      <c r="BN516">
        <f>IF(AND('Raw Data'!F511&lt;Analysis!BN$1, ISBLANK('Raw Data'!F511)=FALSE), 1, 0)</f>
        <v/>
      </c>
      <c r="BO516">
        <f>IF(BN516, AI516, 0)</f>
        <v/>
      </c>
    </row>
    <row r="517">
      <c r="A517" s="2">
        <f>'Raw Data'!A512</f>
        <v/>
      </c>
      <c r="B517" s="2">
        <f>IF(A517, 1, 0)</f>
        <v/>
      </c>
      <c r="C517">
        <f>IF('Raw Data'!D512&lt;'Raw Data'!E512, 'Raw Data'!J512, 0)</f>
        <v/>
      </c>
      <c r="D517" s="2">
        <f>IF(A517, 1, 0)</f>
        <v/>
      </c>
      <c r="E517">
        <f>IF('Raw Data'!D512&gt;'Raw Data'!E512, 'Raw Data'!I512, 0)</f>
        <v/>
      </c>
      <c r="F517" s="2">
        <f>IF('Raw Data'!F512&gt;0, 1, 0)</f>
        <v/>
      </c>
      <c r="G517">
        <f>IF(SUM('Raw Data'!D512:E512)&lt;'Raw Data'!F512, 'Raw Data'!H512, 0)</f>
        <v/>
      </c>
      <c r="H517">
        <f>IF('Raw Data'!F512&gt;0, 1, 0)</f>
        <v/>
      </c>
      <c r="I517">
        <f>IF(SUM('Raw Data'!D512:E512)&gt;'Raw Data'!F512, 'Raw Data'!G512, 0)</f>
        <v/>
      </c>
      <c r="J517" s="2">
        <f>IF($A517, 1, 0)</f>
        <v/>
      </c>
      <c r="K517">
        <f>IF(AND('Raw Data'!D512&gt;'Raw Data'!E512, ABS('Raw Data'!D512-'Raw Data'!E512)&lt;14), 'Raw Data'!K512, 0)</f>
        <v/>
      </c>
      <c r="L517" s="2">
        <f>IF($A517, 1, 0)</f>
        <v/>
      </c>
      <c r="M517">
        <f>IF(AND('Raw Data'!D512&gt;'Raw Data'!E512, ABS('Raw Data'!D512-'Raw Data'!E512)&gt;13), 'Raw Data'!L512, 0)</f>
        <v/>
      </c>
      <c r="N517" s="2">
        <f>IF($A517, 1, 0)</f>
        <v/>
      </c>
      <c r="O517">
        <f>IF(AND('Raw Data'!E512&gt;'Raw Data'!D512, ABS('Raw Data'!E512-'Raw Data'!D512)&lt;14), 'Raw Data'!M512, 0)</f>
        <v/>
      </c>
      <c r="P517" s="2">
        <f>IF($A517, 1, 0)</f>
        <v/>
      </c>
      <c r="Q517">
        <f>IF(AND('Raw Data'!E512&gt;'Raw Data'!D512, ABS('Raw Data'!E512-'Raw Data'!D512)&gt;13), 'Raw Data'!N512, 0)</f>
        <v/>
      </c>
      <c r="R517" s="2">
        <f>IF($A517, 1, 0)</f>
        <v/>
      </c>
      <c r="S517">
        <f>IF(AND('Raw Data'!D512&gt;'Raw Data'!E512, ABS('Raw Data'!E512-'Raw Data'!D512)&gt;7), 'Raw Data'!V512, 0)</f>
        <v/>
      </c>
      <c r="T517" s="2">
        <f>IF($A517, 1, 0)</f>
        <v/>
      </c>
      <c r="U517">
        <f>IF(ABS('Raw Data'!D512-'Raw Data'!E512)&lt;8, 'Raw Data'!W512, 0)</f>
        <v/>
      </c>
      <c r="V517" s="2">
        <f>IF($A517, 1, 0)</f>
        <v/>
      </c>
      <c r="W517">
        <f>IF(AND('Raw Data'!E512&gt;'Raw Data'!D512, ABS('Raw Data'!E512-'Raw Data'!D512)&gt;7), 'Raw Data'!X512, 0)</f>
        <v/>
      </c>
      <c r="X517" s="2">
        <f>IF($A517, 1, 0)</f>
        <v/>
      </c>
      <c r="Y517">
        <f>IF(AND('Raw Data'!D512&gt;'Raw Data'!E512, ABS('Raw Data'!E512-'Raw Data'!D512)&gt;3), 'Raw Data'!Y512, 0)</f>
        <v/>
      </c>
      <c r="Z517" s="2">
        <f>IF($A517, 1, 0)</f>
        <v/>
      </c>
      <c r="AA517">
        <f>IF(ABS('Raw Data'!D512-'Raw Data'!E512)&lt;4, 'Raw Data'!Z512, 0)</f>
        <v/>
      </c>
      <c r="AB517" s="2">
        <f>IF($A517, 1, 0)</f>
        <v/>
      </c>
      <c r="AC517">
        <f>IF(AND('Raw Data'!E512&gt;'Raw Data'!D512, ABS('Raw Data'!E512-'Raw Data'!D512)&gt;7), 'Raw Data'!AA512, 0)</f>
        <v/>
      </c>
      <c r="AD517" s="2">
        <f>IF($A517, 1, 0)</f>
        <v/>
      </c>
      <c r="AE517">
        <f>IF(AND('Raw Data'!D512&gt;9, 'Raw Data'!E512&gt;9), 'Raw Data'!AL512, 0)</f>
        <v/>
      </c>
      <c r="AF517" s="2">
        <f>IF($A517, 1, 0)</f>
        <v/>
      </c>
      <c r="AG517">
        <f>IF(AE517=0, 'Raw Data'!AM512, 0)</f>
        <v/>
      </c>
      <c r="AH517" s="2">
        <f>IF($A517, 1, 0)</f>
        <v/>
      </c>
      <c r="AI517">
        <f>IF(AND('Raw Data'!$D512&gt;14, 'Raw Data'!$E512&gt;14), 'Raw Data'!AN512, 0)</f>
        <v/>
      </c>
      <c r="AJ517" s="2">
        <f>IF($A517, 1, 0)</f>
        <v/>
      </c>
      <c r="AK517">
        <f>IF(AI517=0, 'Raw Data'!AO512, 0)</f>
        <v/>
      </c>
      <c r="AL517" s="2">
        <f>IF($A517, 1, 0)</f>
        <v/>
      </c>
      <c r="AM517">
        <f>IF(AND('Raw Data'!$D512&gt;19, 'Raw Data'!$E512&gt;19), 'Raw Data'!AP512, 0)</f>
        <v/>
      </c>
      <c r="AN517" s="2">
        <f>IF($A517, 1, 0)</f>
        <v/>
      </c>
      <c r="AO517">
        <f>IF(AM517=0, 'Raw Data'!AQ512, 0)</f>
        <v/>
      </c>
      <c r="AP517" s="2">
        <f>IF($A517, 1, 0)</f>
        <v/>
      </c>
      <c r="AQ517">
        <f>IF(AND('Raw Data'!$D512&gt;24, 'Raw Data'!$E512&gt;24), 'Raw Data'!AR512, 0)</f>
        <v/>
      </c>
      <c r="AR517" s="2">
        <f>IF($A517, 1, 0)</f>
        <v/>
      </c>
      <c r="AS517">
        <f>IF(AQ517=0, 'Raw Data'!AS512, 0)</f>
        <v/>
      </c>
      <c r="AT517" s="2">
        <f>IF($A517, 1, 0)</f>
        <v/>
      </c>
      <c r="AU517">
        <f>IF(AND('Raw Data'!$D512&gt;29, 'Raw Data'!$E512&gt;29), 'Raw Data'!AT512, 0)</f>
        <v/>
      </c>
      <c r="AV517" s="2">
        <f>IF($A517, 1, 0)</f>
        <v/>
      </c>
      <c r="AW517">
        <f>IF(AU517=0, 'Raw Data'!AU512, 0)</f>
        <v/>
      </c>
      <c r="AX517" s="2">
        <f>IF($A517, 1, 0)</f>
        <v/>
      </c>
      <c r="AY517">
        <f>IF(ISNUMBER('Raw Data'!D512), IF(_xlfn.XLOOKUP(SMALL('Raw Data'!K512:N512, 1), K517:Q517, K517:Q517, 0)&gt;0, SMALL('Raw Data'!K512:N512, 1), 0), 0)</f>
        <v/>
      </c>
      <c r="AZ517" s="2">
        <f>IF($A517, 1, 0)</f>
        <v/>
      </c>
      <c r="BA517">
        <f>IF(ISNUMBER('Raw Data'!D512), IF(_xlfn.XLOOKUP(SMALL('Raw Data'!K512:N512, 2), K517:Q517, K517:Q517, 0)&gt;0, SMALL('Raw Data'!K512:N512, 2), 0), 0)</f>
        <v/>
      </c>
      <c r="BB517" s="2">
        <f>IF($A517, 1, 0)</f>
        <v/>
      </c>
      <c r="BC517">
        <f>IF(ISNUMBER('Raw Data'!D512), IF(_xlfn.XLOOKUP(SMALL('Raw Data'!K512:N512, 3), K517:Q517, K517:Q517, 0)&gt;0, SMALL('Raw Data'!K512:N512, 3), 0), 0)</f>
        <v/>
      </c>
      <c r="BD517" s="2">
        <f>IF($A517, 1, 0)</f>
        <v/>
      </c>
      <c r="BE517">
        <f>IF(ISNUMBER('Raw Data'!D512), IF(_xlfn.XLOOKUP(SMALL('Raw Data'!K512:N512, 4), K517:Q517, K517:Q517, 0)&gt;0, SMALL('Raw Data'!K512:N512, 4), 0), 0)</f>
        <v/>
      </c>
      <c r="BF517" s="2">
        <f>IF($A517, 1, 0)</f>
        <v/>
      </c>
      <c r="BG517">
        <f>IF(AND('Raw Data'!I512&lt;'Raw Data'!J512, 'Raw Data'!D512&gt;'Raw Data'!E512), 'Raw Data'!I512, IF(AND('Raw Data'!J512&lt;'Raw Data'!I512, 'Raw Data'!E512&gt;'Raw Data'!D512), 'Raw Data'!J512, 0))</f>
        <v/>
      </c>
      <c r="BH517">
        <f>IF(OR(AND('Raw Data'!I512&lt;'Raw Data'!J512, 'Raw Data'!I512&gt;BH$1), AND('Raw Data'!J512&lt;'Raw Data'!I512, 'Raw Data'!J512&gt;BH$1)), 1, 0)</f>
        <v/>
      </c>
      <c r="BI517">
        <f>IF(AND(BH517, ABS('Raw Data'!D512-'Raw Data'!E512)&lt;4), 'Raw Data'!Z512, 0)</f>
        <v/>
      </c>
      <c r="BJ517">
        <f>IF('Raw Data'!F512&gt;Analysis!BJ$1, 1, 0)</f>
        <v/>
      </c>
      <c r="BK517">
        <f>IF(BJ517, AQ517, 0)</f>
        <v/>
      </c>
      <c r="BL517">
        <f>IF(AND('Raw Data'!F512&lt;Analysis!BL$1, ISBLANK('Raw Data'!F512)=FALSE), 1, 0)</f>
        <v/>
      </c>
      <c r="BM517">
        <f>IF(BL517, AS517, 0)</f>
        <v/>
      </c>
      <c r="BN517">
        <f>IF(AND('Raw Data'!F512&lt;Analysis!BN$1, ISBLANK('Raw Data'!F512)=FALSE), 1, 0)</f>
        <v/>
      </c>
      <c r="BO517">
        <f>IF(BN517, AI517, 0)</f>
        <v/>
      </c>
    </row>
    <row r="518">
      <c r="A518" s="2">
        <f>'Raw Data'!A513</f>
        <v/>
      </c>
      <c r="B518" s="2">
        <f>IF(A518, 1, 0)</f>
        <v/>
      </c>
      <c r="C518">
        <f>IF('Raw Data'!D513&lt;'Raw Data'!E513, 'Raw Data'!J513, 0)</f>
        <v/>
      </c>
      <c r="D518" s="2">
        <f>IF(A518, 1, 0)</f>
        <v/>
      </c>
      <c r="E518">
        <f>IF('Raw Data'!D513&gt;'Raw Data'!E513, 'Raw Data'!I513, 0)</f>
        <v/>
      </c>
      <c r="F518" s="2">
        <f>IF('Raw Data'!F513&gt;0, 1, 0)</f>
        <v/>
      </c>
      <c r="G518">
        <f>IF(SUM('Raw Data'!D513:E513)&lt;'Raw Data'!F513, 'Raw Data'!H513, 0)</f>
        <v/>
      </c>
      <c r="H518">
        <f>IF('Raw Data'!F513&gt;0, 1, 0)</f>
        <v/>
      </c>
      <c r="I518">
        <f>IF(SUM('Raw Data'!D513:E513)&gt;'Raw Data'!F513, 'Raw Data'!G513, 0)</f>
        <v/>
      </c>
      <c r="J518" s="2">
        <f>IF($A518, 1, 0)</f>
        <v/>
      </c>
      <c r="K518">
        <f>IF(AND('Raw Data'!D513&gt;'Raw Data'!E513, ABS('Raw Data'!D513-'Raw Data'!E513)&lt;14), 'Raw Data'!K513, 0)</f>
        <v/>
      </c>
      <c r="L518" s="2">
        <f>IF($A518, 1, 0)</f>
        <v/>
      </c>
      <c r="M518">
        <f>IF(AND('Raw Data'!D513&gt;'Raw Data'!E513, ABS('Raw Data'!D513-'Raw Data'!E513)&gt;13), 'Raw Data'!L513, 0)</f>
        <v/>
      </c>
      <c r="N518" s="2">
        <f>IF($A518, 1, 0)</f>
        <v/>
      </c>
      <c r="O518">
        <f>IF(AND('Raw Data'!E513&gt;'Raw Data'!D513, ABS('Raw Data'!E513-'Raw Data'!D513)&lt;14), 'Raw Data'!M513, 0)</f>
        <v/>
      </c>
      <c r="P518" s="2">
        <f>IF($A518, 1, 0)</f>
        <v/>
      </c>
      <c r="Q518">
        <f>IF(AND('Raw Data'!E513&gt;'Raw Data'!D513, ABS('Raw Data'!E513-'Raw Data'!D513)&gt;13), 'Raw Data'!N513, 0)</f>
        <v/>
      </c>
      <c r="R518" s="2">
        <f>IF($A518, 1, 0)</f>
        <v/>
      </c>
      <c r="S518">
        <f>IF(AND('Raw Data'!D513&gt;'Raw Data'!E513, ABS('Raw Data'!E513-'Raw Data'!D513)&gt;7), 'Raw Data'!V513, 0)</f>
        <v/>
      </c>
      <c r="T518" s="2">
        <f>IF($A518, 1, 0)</f>
        <v/>
      </c>
      <c r="U518">
        <f>IF(ABS('Raw Data'!D513-'Raw Data'!E513)&lt;8, 'Raw Data'!W513, 0)</f>
        <v/>
      </c>
      <c r="V518" s="2">
        <f>IF($A518, 1, 0)</f>
        <v/>
      </c>
      <c r="W518">
        <f>IF(AND('Raw Data'!E513&gt;'Raw Data'!D513, ABS('Raw Data'!E513-'Raw Data'!D513)&gt;7), 'Raw Data'!X513, 0)</f>
        <v/>
      </c>
      <c r="X518" s="2">
        <f>IF($A518, 1, 0)</f>
        <v/>
      </c>
      <c r="Y518">
        <f>IF(AND('Raw Data'!D513&gt;'Raw Data'!E513, ABS('Raw Data'!E513-'Raw Data'!D513)&gt;3), 'Raw Data'!Y513, 0)</f>
        <v/>
      </c>
      <c r="Z518" s="2">
        <f>IF($A518, 1, 0)</f>
        <v/>
      </c>
      <c r="AA518">
        <f>IF(ABS('Raw Data'!D513-'Raw Data'!E513)&lt;4, 'Raw Data'!Z513, 0)</f>
        <v/>
      </c>
      <c r="AB518" s="2">
        <f>IF($A518, 1, 0)</f>
        <v/>
      </c>
      <c r="AC518">
        <f>IF(AND('Raw Data'!E513&gt;'Raw Data'!D513, ABS('Raw Data'!E513-'Raw Data'!D513)&gt;7), 'Raw Data'!AA513, 0)</f>
        <v/>
      </c>
      <c r="AD518" s="2">
        <f>IF($A518, 1, 0)</f>
        <v/>
      </c>
      <c r="AE518">
        <f>IF(AND('Raw Data'!D513&gt;9, 'Raw Data'!E513&gt;9), 'Raw Data'!AL513, 0)</f>
        <v/>
      </c>
      <c r="AF518" s="2">
        <f>IF($A518, 1, 0)</f>
        <v/>
      </c>
      <c r="AG518">
        <f>IF(AE518=0, 'Raw Data'!AM513, 0)</f>
        <v/>
      </c>
      <c r="AH518" s="2">
        <f>IF($A518, 1, 0)</f>
        <v/>
      </c>
      <c r="AI518">
        <f>IF(AND('Raw Data'!$D513&gt;14, 'Raw Data'!$E513&gt;14), 'Raw Data'!AN513, 0)</f>
        <v/>
      </c>
      <c r="AJ518" s="2">
        <f>IF($A518, 1, 0)</f>
        <v/>
      </c>
      <c r="AK518">
        <f>IF(AI518=0, 'Raw Data'!AO513, 0)</f>
        <v/>
      </c>
      <c r="AL518" s="2">
        <f>IF($A518, 1, 0)</f>
        <v/>
      </c>
      <c r="AM518">
        <f>IF(AND('Raw Data'!$D513&gt;19, 'Raw Data'!$E513&gt;19), 'Raw Data'!AP513, 0)</f>
        <v/>
      </c>
      <c r="AN518" s="2">
        <f>IF($A518, 1, 0)</f>
        <v/>
      </c>
      <c r="AO518">
        <f>IF(AM518=0, 'Raw Data'!AQ513, 0)</f>
        <v/>
      </c>
      <c r="AP518" s="2">
        <f>IF($A518, 1, 0)</f>
        <v/>
      </c>
      <c r="AQ518">
        <f>IF(AND('Raw Data'!$D513&gt;24, 'Raw Data'!$E513&gt;24), 'Raw Data'!AR513, 0)</f>
        <v/>
      </c>
      <c r="AR518" s="2">
        <f>IF($A518, 1, 0)</f>
        <v/>
      </c>
      <c r="AS518">
        <f>IF(AQ518=0, 'Raw Data'!AS513, 0)</f>
        <v/>
      </c>
      <c r="AT518" s="2">
        <f>IF($A518, 1, 0)</f>
        <v/>
      </c>
      <c r="AU518">
        <f>IF(AND('Raw Data'!$D513&gt;29, 'Raw Data'!$E513&gt;29), 'Raw Data'!AT513, 0)</f>
        <v/>
      </c>
      <c r="AV518" s="2">
        <f>IF($A518, 1, 0)</f>
        <v/>
      </c>
      <c r="AW518">
        <f>IF(AU518=0, 'Raw Data'!AU513, 0)</f>
        <v/>
      </c>
      <c r="AX518" s="2">
        <f>IF($A518, 1, 0)</f>
        <v/>
      </c>
      <c r="AY518">
        <f>IF(ISNUMBER('Raw Data'!D513), IF(_xlfn.XLOOKUP(SMALL('Raw Data'!K513:N513, 1), K518:Q518, K518:Q518, 0)&gt;0, SMALL('Raw Data'!K513:N513, 1), 0), 0)</f>
        <v/>
      </c>
      <c r="AZ518" s="2">
        <f>IF($A518, 1, 0)</f>
        <v/>
      </c>
      <c r="BA518">
        <f>IF(ISNUMBER('Raw Data'!D513), IF(_xlfn.XLOOKUP(SMALL('Raw Data'!K513:N513, 2), K518:Q518, K518:Q518, 0)&gt;0, SMALL('Raw Data'!K513:N513, 2), 0), 0)</f>
        <v/>
      </c>
      <c r="BB518" s="2">
        <f>IF($A518, 1, 0)</f>
        <v/>
      </c>
      <c r="BC518">
        <f>IF(ISNUMBER('Raw Data'!D513), IF(_xlfn.XLOOKUP(SMALL('Raw Data'!K513:N513, 3), K518:Q518, K518:Q518, 0)&gt;0, SMALL('Raw Data'!K513:N513, 3), 0), 0)</f>
        <v/>
      </c>
      <c r="BD518" s="2">
        <f>IF($A518, 1, 0)</f>
        <v/>
      </c>
      <c r="BE518">
        <f>IF(ISNUMBER('Raw Data'!D513), IF(_xlfn.XLOOKUP(SMALL('Raw Data'!K513:N513, 4), K518:Q518, K518:Q518, 0)&gt;0, SMALL('Raw Data'!K513:N513, 4), 0), 0)</f>
        <v/>
      </c>
      <c r="BF518" s="2">
        <f>IF($A518, 1, 0)</f>
        <v/>
      </c>
      <c r="BG518">
        <f>IF(AND('Raw Data'!I513&lt;'Raw Data'!J513, 'Raw Data'!D513&gt;'Raw Data'!E513), 'Raw Data'!I513, IF(AND('Raw Data'!J513&lt;'Raw Data'!I513, 'Raw Data'!E513&gt;'Raw Data'!D513), 'Raw Data'!J513, 0))</f>
        <v/>
      </c>
      <c r="BH518">
        <f>IF(OR(AND('Raw Data'!I513&lt;'Raw Data'!J513, 'Raw Data'!I513&gt;BH$1), AND('Raw Data'!J513&lt;'Raw Data'!I513, 'Raw Data'!J513&gt;BH$1)), 1, 0)</f>
        <v/>
      </c>
      <c r="BI518">
        <f>IF(AND(BH518, ABS('Raw Data'!D513-'Raw Data'!E513)&lt;4), 'Raw Data'!Z513, 0)</f>
        <v/>
      </c>
      <c r="BJ518">
        <f>IF('Raw Data'!F513&gt;Analysis!BJ$1, 1, 0)</f>
        <v/>
      </c>
      <c r="BK518">
        <f>IF(BJ518, AQ518, 0)</f>
        <v/>
      </c>
      <c r="BL518">
        <f>IF(AND('Raw Data'!F513&lt;Analysis!BL$1, ISBLANK('Raw Data'!F513)=FALSE), 1, 0)</f>
        <v/>
      </c>
      <c r="BM518">
        <f>IF(BL518, AS518, 0)</f>
        <v/>
      </c>
      <c r="BN518">
        <f>IF(AND('Raw Data'!F513&lt;Analysis!BN$1, ISBLANK('Raw Data'!F513)=FALSE), 1, 0)</f>
        <v/>
      </c>
      <c r="BO518">
        <f>IF(BN518, AI518, 0)</f>
        <v/>
      </c>
    </row>
    <row r="519">
      <c r="A519" s="2">
        <f>'Raw Data'!A514</f>
        <v/>
      </c>
      <c r="B519" s="2">
        <f>IF(A519, 1, 0)</f>
        <v/>
      </c>
      <c r="C519">
        <f>IF('Raw Data'!D514&lt;'Raw Data'!E514, 'Raw Data'!J514, 0)</f>
        <v/>
      </c>
      <c r="D519" s="2">
        <f>IF(A519, 1, 0)</f>
        <v/>
      </c>
      <c r="E519">
        <f>IF('Raw Data'!D514&gt;'Raw Data'!E514, 'Raw Data'!I514, 0)</f>
        <v/>
      </c>
      <c r="F519" s="2">
        <f>IF('Raw Data'!F514&gt;0, 1, 0)</f>
        <v/>
      </c>
      <c r="G519">
        <f>IF(SUM('Raw Data'!D514:E514)&lt;'Raw Data'!F514, 'Raw Data'!H514, 0)</f>
        <v/>
      </c>
      <c r="H519">
        <f>IF('Raw Data'!F514&gt;0, 1, 0)</f>
        <v/>
      </c>
      <c r="I519">
        <f>IF(SUM('Raw Data'!D514:E514)&gt;'Raw Data'!F514, 'Raw Data'!G514, 0)</f>
        <v/>
      </c>
      <c r="J519" s="2">
        <f>IF($A519, 1, 0)</f>
        <v/>
      </c>
      <c r="K519">
        <f>IF(AND('Raw Data'!D514&gt;'Raw Data'!E514, ABS('Raw Data'!D514-'Raw Data'!E514)&lt;14), 'Raw Data'!K514, 0)</f>
        <v/>
      </c>
      <c r="L519" s="2">
        <f>IF($A519, 1, 0)</f>
        <v/>
      </c>
      <c r="M519">
        <f>IF(AND('Raw Data'!D514&gt;'Raw Data'!E514, ABS('Raw Data'!D514-'Raw Data'!E514)&gt;13), 'Raw Data'!L514, 0)</f>
        <v/>
      </c>
      <c r="N519" s="2">
        <f>IF($A519, 1, 0)</f>
        <v/>
      </c>
      <c r="O519">
        <f>IF(AND('Raw Data'!E514&gt;'Raw Data'!D514, ABS('Raw Data'!E514-'Raw Data'!D514)&lt;14), 'Raw Data'!M514, 0)</f>
        <v/>
      </c>
      <c r="P519" s="2">
        <f>IF($A519, 1, 0)</f>
        <v/>
      </c>
      <c r="Q519">
        <f>IF(AND('Raw Data'!E514&gt;'Raw Data'!D514, ABS('Raw Data'!E514-'Raw Data'!D514)&gt;13), 'Raw Data'!N514, 0)</f>
        <v/>
      </c>
      <c r="R519" s="2">
        <f>IF($A519, 1, 0)</f>
        <v/>
      </c>
      <c r="S519">
        <f>IF(AND('Raw Data'!D514&gt;'Raw Data'!E514, ABS('Raw Data'!E514-'Raw Data'!D514)&gt;7), 'Raw Data'!V514, 0)</f>
        <v/>
      </c>
      <c r="T519" s="2">
        <f>IF($A519, 1, 0)</f>
        <v/>
      </c>
      <c r="U519">
        <f>IF(ABS('Raw Data'!D514-'Raw Data'!E514)&lt;8, 'Raw Data'!W514, 0)</f>
        <v/>
      </c>
      <c r="V519" s="2">
        <f>IF($A519, 1, 0)</f>
        <v/>
      </c>
      <c r="W519">
        <f>IF(AND('Raw Data'!E514&gt;'Raw Data'!D514, ABS('Raw Data'!E514-'Raw Data'!D514)&gt;7), 'Raw Data'!X514, 0)</f>
        <v/>
      </c>
      <c r="X519" s="2">
        <f>IF($A519, 1, 0)</f>
        <v/>
      </c>
      <c r="Y519">
        <f>IF(AND('Raw Data'!D514&gt;'Raw Data'!E514, ABS('Raw Data'!E514-'Raw Data'!D514)&gt;3), 'Raw Data'!Y514, 0)</f>
        <v/>
      </c>
      <c r="Z519" s="2">
        <f>IF($A519, 1, 0)</f>
        <v/>
      </c>
      <c r="AA519">
        <f>IF(ABS('Raw Data'!D514-'Raw Data'!E514)&lt;4, 'Raw Data'!Z514, 0)</f>
        <v/>
      </c>
      <c r="AB519" s="2">
        <f>IF($A519, 1, 0)</f>
        <v/>
      </c>
      <c r="AC519">
        <f>IF(AND('Raw Data'!E514&gt;'Raw Data'!D514, ABS('Raw Data'!E514-'Raw Data'!D514)&gt;7), 'Raw Data'!AA514, 0)</f>
        <v/>
      </c>
      <c r="AD519" s="2">
        <f>IF($A519, 1, 0)</f>
        <v/>
      </c>
      <c r="AE519">
        <f>IF(AND('Raw Data'!D514&gt;9, 'Raw Data'!E514&gt;9), 'Raw Data'!AL514, 0)</f>
        <v/>
      </c>
      <c r="AF519" s="2">
        <f>IF($A519, 1, 0)</f>
        <v/>
      </c>
      <c r="AG519">
        <f>IF(AE519=0, 'Raw Data'!AM514, 0)</f>
        <v/>
      </c>
      <c r="AH519" s="2">
        <f>IF($A519, 1, 0)</f>
        <v/>
      </c>
      <c r="AI519">
        <f>IF(AND('Raw Data'!$D514&gt;14, 'Raw Data'!$E514&gt;14), 'Raw Data'!AN514, 0)</f>
        <v/>
      </c>
      <c r="AJ519" s="2">
        <f>IF($A519, 1, 0)</f>
        <v/>
      </c>
      <c r="AK519">
        <f>IF(AI519=0, 'Raw Data'!AO514, 0)</f>
        <v/>
      </c>
      <c r="AL519" s="2">
        <f>IF($A519, 1, 0)</f>
        <v/>
      </c>
      <c r="AM519">
        <f>IF(AND('Raw Data'!$D514&gt;19, 'Raw Data'!$E514&gt;19), 'Raw Data'!AP514, 0)</f>
        <v/>
      </c>
      <c r="AN519" s="2">
        <f>IF($A519, 1, 0)</f>
        <v/>
      </c>
      <c r="AO519">
        <f>IF(AM519=0, 'Raw Data'!AQ514, 0)</f>
        <v/>
      </c>
      <c r="AP519" s="2">
        <f>IF($A519, 1, 0)</f>
        <v/>
      </c>
      <c r="AQ519">
        <f>IF(AND('Raw Data'!$D514&gt;24, 'Raw Data'!$E514&gt;24), 'Raw Data'!AR514, 0)</f>
        <v/>
      </c>
      <c r="AR519" s="2">
        <f>IF($A519, 1, 0)</f>
        <v/>
      </c>
      <c r="AS519">
        <f>IF(AQ519=0, 'Raw Data'!AS514, 0)</f>
        <v/>
      </c>
      <c r="AT519" s="2">
        <f>IF($A519, 1, 0)</f>
        <v/>
      </c>
      <c r="AU519">
        <f>IF(AND('Raw Data'!$D514&gt;29, 'Raw Data'!$E514&gt;29), 'Raw Data'!AT514, 0)</f>
        <v/>
      </c>
      <c r="AV519" s="2">
        <f>IF($A519, 1, 0)</f>
        <v/>
      </c>
      <c r="AW519">
        <f>IF(AU519=0, 'Raw Data'!AU514, 0)</f>
        <v/>
      </c>
      <c r="AX519" s="2">
        <f>IF($A519, 1, 0)</f>
        <v/>
      </c>
      <c r="AY519">
        <f>IF(ISNUMBER('Raw Data'!D514), IF(_xlfn.XLOOKUP(SMALL('Raw Data'!K514:N514, 1), K519:Q519, K519:Q519, 0)&gt;0, SMALL('Raw Data'!K514:N514, 1), 0), 0)</f>
        <v/>
      </c>
      <c r="AZ519" s="2">
        <f>IF($A519, 1, 0)</f>
        <v/>
      </c>
      <c r="BA519">
        <f>IF(ISNUMBER('Raw Data'!D514), IF(_xlfn.XLOOKUP(SMALL('Raw Data'!K514:N514, 2), K519:Q519, K519:Q519, 0)&gt;0, SMALL('Raw Data'!K514:N514, 2), 0), 0)</f>
        <v/>
      </c>
      <c r="BB519" s="2">
        <f>IF($A519, 1, 0)</f>
        <v/>
      </c>
      <c r="BC519">
        <f>IF(ISNUMBER('Raw Data'!D514), IF(_xlfn.XLOOKUP(SMALL('Raw Data'!K514:N514, 3), K519:Q519, K519:Q519, 0)&gt;0, SMALL('Raw Data'!K514:N514, 3), 0), 0)</f>
        <v/>
      </c>
      <c r="BD519" s="2">
        <f>IF($A519, 1, 0)</f>
        <v/>
      </c>
      <c r="BE519">
        <f>IF(ISNUMBER('Raw Data'!D514), IF(_xlfn.XLOOKUP(SMALL('Raw Data'!K514:N514, 4), K519:Q519, K519:Q519, 0)&gt;0, SMALL('Raw Data'!K514:N514, 4), 0), 0)</f>
        <v/>
      </c>
      <c r="BF519" s="2">
        <f>IF($A519, 1, 0)</f>
        <v/>
      </c>
      <c r="BG519">
        <f>IF(AND('Raw Data'!I514&lt;'Raw Data'!J514, 'Raw Data'!D514&gt;'Raw Data'!E514), 'Raw Data'!I514, IF(AND('Raw Data'!J514&lt;'Raw Data'!I514, 'Raw Data'!E514&gt;'Raw Data'!D514), 'Raw Data'!J514, 0))</f>
        <v/>
      </c>
      <c r="BH519">
        <f>IF(OR(AND('Raw Data'!I514&lt;'Raw Data'!J514, 'Raw Data'!I514&gt;BH$1), AND('Raw Data'!J514&lt;'Raw Data'!I514, 'Raw Data'!J514&gt;BH$1)), 1, 0)</f>
        <v/>
      </c>
      <c r="BI519">
        <f>IF(AND(BH519, ABS('Raw Data'!D514-'Raw Data'!E514)&lt;4), 'Raw Data'!Z514, 0)</f>
        <v/>
      </c>
      <c r="BJ519">
        <f>IF('Raw Data'!F514&gt;Analysis!BJ$1, 1, 0)</f>
        <v/>
      </c>
      <c r="BK519">
        <f>IF(BJ519, AQ519, 0)</f>
        <v/>
      </c>
      <c r="BL519">
        <f>IF(AND('Raw Data'!F514&lt;Analysis!BL$1, ISBLANK('Raw Data'!F514)=FALSE), 1, 0)</f>
        <v/>
      </c>
      <c r="BM519">
        <f>IF(BL519, AS519, 0)</f>
        <v/>
      </c>
      <c r="BN519">
        <f>IF(AND('Raw Data'!F514&lt;Analysis!BN$1, ISBLANK('Raw Data'!F514)=FALSE), 1, 0)</f>
        <v/>
      </c>
      <c r="BO519">
        <f>IF(BN519, AI519, 0)</f>
        <v/>
      </c>
    </row>
    <row r="520">
      <c r="A520" s="2">
        <f>'Raw Data'!A515</f>
        <v/>
      </c>
      <c r="B520" s="2">
        <f>IF(A520, 1, 0)</f>
        <v/>
      </c>
      <c r="C520">
        <f>IF('Raw Data'!D515&lt;'Raw Data'!E515, 'Raw Data'!J515, 0)</f>
        <v/>
      </c>
      <c r="D520" s="2">
        <f>IF(A520, 1, 0)</f>
        <v/>
      </c>
      <c r="E520">
        <f>IF('Raw Data'!D515&gt;'Raw Data'!E515, 'Raw Data'!I515, 0)</f>
        <v/>
      </c>
      <c r="F520" s="2">
        <f>IF('Raw Data'!F515&gt;0, 1, 0)</f>
        <v/>
      </c>
      <c r="G520">
        <f>IF(SUM('Raw Data'!D515:E515)&lt;'Raw Data'!F515, 'Raw Data'!H515, 0)</f>
        <v/>
      </c>
      <c r="H520">
        <f>IF('Raw Data'!F515&gt;0, 1, 0)</f>
        <v/>
      </c>
      <c r="I520">
        <f>IF(SUM('Raw Data'!D515:E515)&gt;'Raw Data'!F515, 'Raw Data'!G515, 0)</f>
        <v/>
      </c>
      <c r="J520" s="2">
        <f>IF($A520, 1, 0)</f>
        <v/>
      </c>
      <c r="K520">
        <f>IF(AND('Raw Data'!D515&gt;'Raw Data'!E515, ABS('Raw Data'!D515-'Raw Data'!E515)&lt;14), 'Raw Data'!K515, 0)</f>
        <v/>
      </c>
      <c r="L520" s="2">
        <f>IF($A520, 1, 0)</f>
        <v/>
      </c>
      <c r="M520">
        <f>IF(AND('Raw Data'!D515&gt;'Raw Data'!E515, ABS('Raw Data'!D515-'Raw Data'!E515)&gt;13), 'Raw Data'!L515, 0)</f>
        <v/>
      </c>
      <c r="N520" s="2">
        <f>IF($A520, 1, 0)</f>
        <v/>
      </c>
      <c r="O520">
        <f>IF(AND('Raw Data'!E515&gt;'Raw Data'!D515, ABS('Raw Data'!E515-'Raw Data'!D515)&lt;14), 'Raw Data'!M515, 0)</f>
        <v/>
      </c>
      <c r="P520" s="2">
        <f>IF($A520, 1, 0)</f>
        <v/>
      </c>
      <c r="Q520">
        <f>IF(AND('Raw Data'!E515&gt;'Raw Data'!D515, ABS('Raw Data'!E515-'Raw Data'!D515)&gt;13), 'Raw Data'!N515, 0)</f>
        <v/>
      </c>
      <c r="R520" s="2">
        <f>IF($A520, 1, 0)</f>
        <v/>
      </c>
      <c r="S520">
        <f>IF(AND('Raw Data'!D515&gt;'Raw Data'!E515, ABS('Raw Data'!E515-'Raw Data'!D515)&gt;7), 'Raw Data'!V515, 0)</f>
        <v/>
      </c>
      <c r="T520" s="2">
        <f>IF($A520, 1, 0)</f>
        <v/>
      </c>
      <c r="U520">
        <f>IF(ABS('Raw Data'!D515-'Raw Data'!E515)&lt;8, 'Raw Data'!W515, 0)</f>
        <v/>
      </c>
      <c r="V520" s="2">
        <f>IF($A520, 1, 0)</f>
        <v/>
      </c>
      <c r="W520">
        <f>IF(AND('Raw Data'!E515&gt;'Raw Data'!D515, ABS('Raw Data'!E515-'Raw Data'!D515)&gt;7), 'Raw Data'!X515, 0)</f>
        <v/>
      </c>
      <c r="X520" s="2">
        <f>IF($A520, 1, 0)</f>
        <v/>
      </c>
      <c r="Y520">
        <f>IF(AND('Raw Data'!D515&gt;'Raw Data'!E515, ABS('Raw Data'!E515-'Raw Data'!D515)&gt;3), 'Raw Data'!Y515, 0)</f>
        <v/>
      </c>
      <c r="Z520" s="2">
        <f>IF($A520, 1, 0)</f>
        <v/>
      </c>
      <c r="AA520">
        <f>IF(ABS('Raw Data'!D515-'Raw Data'!E515)&lt;4, 'Raw Data'!Z515, 0)</f>
        <v/>
      </c>
      <c r="AB520" s="2">
        <f>IF($A520, 1, 0)</f>
        <v/>
      </c>
      <c r="AC520">
        <f>IF(AND('Raw Data'!E515&gt;'Raw Data'!D515, ABS('Raw Data'!E515-'Raw Data'!D515)&gt;7), 'Raw Data'!AA515, 0)</f>
        <v/>
      </c>
      <c r="AD520" s="2">
        <f>IF($A520, 1, 0)</f>
        <v/>
      </c>
      <c r="AE520">
        <f>IF(AND('Raw Data'!D515&gt;9, 'Raw Data'!E515&gt;9), 'Raw Data'!AL515, 0)</f>
        <v/>
      </c>
      <c r="AF520" s="2">
        <f>IF($A520, 1, 0)</f>
        <v/>
      </c>
      <c r="AG520">
        <f>IF(AE520=0, 'Raw Data'!AM515, 0)</f>
        <v/>
      </c>
      <c r="AH520" s="2">
        <f>IF($A520, 1, 0)</f>
        <v/>
      </c>
      <c r="AI520">
        <f>IF(AND('Raw Data'!$D515&gt;14, 'Raw Data'!$E515&gt;14), 'Raw Data'!AN515, 0)</f>
        <v/>
      </c>
      <c r="AJ520" s="2">
        <f>IF($A520, 1, 0)</f>
        <v/>
      </c>
      <c r="AK520">
        <f>IF(AI520=0, 'Raw Data'!AO515, 0)</f>
        <v/>
      </c>
      <c r="AL520" s="2">
        <f>IF($A520, 1, 0)</f>
        <v/>
      </c>
      <c r="AM520">
        <f>IF(AND('Raw Data'!$D515&gt;19, 'Raw Data'!$E515&gt;19), 'Raw Data'!AP515, 0)</f>
        <v/>
      </c>
      <c r="AN520" s="2">
        <f>IF($A520, 1, 0)</f>
        <v/>
      </c>
      <c r="AO520">
        <f>IF(AM520=0, 'Raw Data'!AQ515, 0)</f>
        <v/>
      </c>
      <c r="AP520" s="2">
        <f>IF($A520, 1, 0)</f>
        <v/>
      </c>
      <c r="AQ520">
        <f>IF(AND('Raw Data'!$D515&gt;24, 'Raw Data'!$E515&gt;24), 'Raw Data'!AR515, 0)</f>
        <v/>
      </c>
      <c r="AR520" s="2">
        <f>IF($A520, 1, 0)</f>
        <v/>
      </c>
      <c r="AS520">
        <f>IF(AQ520=0, 'Raw Data'!AS515, 0)</f>
        <v/>
      </c>
      <c r="AT520" s="2">
        <f>IF($A520, 1, 0)</f>
        <v/>
      </c>
      <c r="AU520">
        <f>IF(AND('Raw Data'!$D515&gt;29, 'Raw Data'!$E515&gt;29), 'Raw Data'!AT515, 0)</f>
        <v/>
      </c>
      <c r="AV520" s="2">
        <f>IF($A520, 1, 0)</f>
        <v/>
      </c>
      <c r="AW520">
        <f>IF(AU520=0, 'Raw Data'!AU515, 0)</f>
        <v/>
      </c>
      <c r="AX520" s="2">
        <f>IF($A520, 1, 0)</f>
        <v/>
      </c>
      <c r="AY520">
        <f>IF(ISNUMBER('Raw Data'!D515), IF(_xlfn.XLOOKUP(SMALL('Raw Data'!K515:N515, 1), K520:Q520, K520:Q520, 0)&gt;0, SMALL('Raw Data'!K515:N515, 1), 0), 0)</f>
        <v/>
      </c>
      <c r="AZ520" s="2">
        <f>IF($A520, 1, 0)</f>
        <v/>
      </c>
      <c r="BA520">
        <f>IF(ISNUMBER('Raw Data'!D515), IF(_xlfn.XLOOKUP(SMALL('Raw Data'!K515:N515, 2), K520:Q520, K520:Q520, 0)&gt;0, SMALL('Raw Data'!K515:N515, 2), 0), 0)</f>
        <v/>
      </c>
      <c r="BB520" s="2">
        <f>IF($A520, 1, 0)</f>
        <v/>
      </c>
      <c r="BC520">
        <f>IF(ISNUMBER('Raw Data'!D515), IF(_xlfn.XLOOKUP(SMALL('Raw Data'!K515:N515, 3), K520:Q520, K520:Q520, 0)&gt;0, SMALL('Raw Data'!K515:N515, 3), 0), 0)</f>
        <v/>
      </c>
      <c r="BD520" s="2">
        <f>IF($A520, 1, 0)</f>
        <v/>
      </c>
      <c r="BE520">
        <f>IF(ISNUMBER('Raw Data'!D515), IF(_xlfn.XLOOKUP(SMALL('Raw Data'!K515:N515, 4), K520:Q520, K520:Q520, 0)&gt;0, SMALL('Raw Data'!K515:N515, 4), 0), 0)</f>
        <v/>
      </c>
      <c r="BF520" s="2">
        <f>IF($A520, 1, 0)</f>
        <v/>
      </c>
      <c r="BG520">
        <f>IF(AND('Raw Data'!I515&lt;'Raw Data'!J515, 'Raw Data'!D515&gt;'Raw Data'!E515), 'Raw Data'!I515, IF(AND('Raw Data'!J515&lt;'Raw Data'!I515, 'Raw Data'!E515&gt;'Raw Data'!D515), 'Raw Data'!J515, 0))</f>
        <v/>
      </c>
      <c r="BH520">
        <f>IF(OR(AND('Raw Data'!I515&lt;'Raw Data'!J515, 'Raw Data'!I515&gt;BH$1), AND('Raw Data'!J515&lt;'Raw Data'!I515, 'Raw Data'!J515&gt;BH$1)), 1, 0)</f>
        <v/>
      </c>
      <c r="BI520">
        <f>IF(AND(BH520, ABS('Raw Data'!D515-'Raw Data'!E515)&lt;4), 'Raw Data'!Z515, 0)</f>
        <v/>
      </c>
      <c r="BJ520">
        <f>IF('Raw Data'!F515&gt;Analysis!BJ$1, 1, 0)</f>
        <v/>
      </c>
      <c r="BK520">
        <f>IF(BJ520, AQ520, 0)</f>
        <v/>
      </c>
      <c r="BL520">
        <f>IF(AND('Raw Data'!F515&lt;Analysis!BL$1, ISBLANK('Raw Data'!F515)=FALSE), 1, 0)</f>
        <v/>
      </c>
      <c r="BM520">
        <f>IF(BL520, AS520, 0)</f>
        <v/>
      </c>
      <c r="BN520">
        <f>IF(AND('Raw Data'!F515&lt;Analysis!BN$1, ISBLANK('Raw Data'!F515)=FALSE), 1, 0)</f>
        <v/>
      </c>
      <c r="BO520">
        <f>IF(BN520, AI520, 0)</f>
        <v/>
      </c>
    </row>
    <row r="521">
      <c r="A521" s="2">
        <f>'Raw Data'!A516</f>
        <v/>
      </c>
      <c r="B521" s="2">
        <f>IF(A521, 1, 0)</f>
        <v/>
      </c>
      <c r="C521">
        <f>IF('Raw Data'!D516&lt;'Raw Data'!E516, 'Raw Data'!J516, 0)</f>
        <v/>
      </c>
      <c r="D521" s="2">
        <f>IF(A521, 1, 0)</f>
        <v/>
      </c>
      <c r="E521">
        <f>IF('Raw Data'!D516&gt;'Raw Data'!E516, 'Raw Data'!I516, 0)</f>
        <v/>
      </c>
      <c r="F521" s="2">
        <f>IF('Raw Data'!F516&gt;0, 1, 0)</f>
        <v/>
      </c>
      <c r="G521">
        <f>IF(SUM('Raw Data'!D516:E516)&lt;'Raw Data'!F516, 'Raw Data'!H516, 0)</f>
        <v/>
      </c>
      <c r="H521">
        <f>IF('Raw Data'!F516&gt;0, 1, 0)</f>
        <v/>
      </c>
      <c r="I521">
        <f>IF(SUM('Raw Data'!D516:E516)&gt;'Raw Data'!F516, 'Raw Data'!G516, 0)</f>
        <v/>
      </c>
      <c r="J521" s="2">
        <f>IF($A521, 1, 0)</f>
        <v/>
      </c>
      <c r="K521">
        <f>IF(AND('Raw Data'!D516&gt;'Raw Data'!E516, ABS('Raw Data'!D516-'Raw Data'!E516)&lt;14), 'Raw Data'!K516, 0)</f>
        <v/>
      </c>
      <c r="L521" s="2">
        <f>IF($A521, 1, 0)</f>
        <v/>
      </c>
      <c r="M521">
        <f>IF(AND('Raw Data'!D516&gt;'Raw Data'!E516, ABS('Raw Data'!D516-'Raw Data'!E516)&gt;13), 'Raw Data'!L516, 0)</f>
        <v/>
      </c>
      <c r="N521" s="2">
        <f>IF($A521, 1, 0)</f>
        <v/>
      </c>
      <c r="O521">
        <f>IF(AND('Raw Data'!E516&gt;'Raw Data'!D516, ABS('Raw Data'!E516-'Raw Data'!D516)&lt;14), 'Raw Data'!M516, 0)</f>
        <v/>
      </c>
      <c r="P521" s="2">
        <f>IF($A521, 1, 0)</f>
        <v/>
      </c>
      <c r="Q521">
        <f>IF(AND('Raw Data'!E516&gt;'Raw Data'!D516, ABS('Raw Data'!E516-'Raw Data'!D516)&gt;13), 'Raw Data'!N516, 0)</f>
        <v/>
      </c>
      <c r="R521" s="2">
        <f>IF($A521, 1, 0)</f>
        <v/>
      </c>
      <c r="S521">
        <f>IF(AND('Raw Data'!D516&gt;'Raw Data'!E516, ABS('Raw Data'!E516-'Raw Data'!D516)&gt;7), 'Raw Data'!V516, 0)</f>
        <v/>
      </c>
      <c r="T521" s="2">
        <f>IF($A521, 1, 0)</f>
        <v/>
      </c>
      <c r="U521">
        <f>IF(ABS('Raw Data'!D516-'Raw Data'!E516)&lt;8, 'Raw Data'!W516, 0)</f>
        <v/>
      </c>
      <c r="V521" s="2">
        <f>IF($A521, 1, 0)</f>
        <v/>
      </c>
      <c r="W521">
        <f>IF(AND('Raw Data'!E516&gt;'Raw Data'!D516, ABS('Raw Data'!E516-'Raw Data'!D516)&gt;7), 'Raw Data'!X516, 0)</f>
        <v/>
      </c>
      <c r="X521" s="2">
        <f>IF($A521, 1, 0)</f>
        <v/>
      </c>
      <c r="Y521">
        <f>IF(AND('Raw Data'!D516&gt;'Raw Data'!E516, ABS('Raw Data'!E516-'Raw Data'!D516)&gt;3), 'Raw Data'!Y516, 0)</f>
        <v/>
      </c>
      <c r="Z521" s="2">
        <f>IF($A521, 1, 0)</f>
        <v/>
      </c>
      <c r="AA521">
        <f>IF(ABS('Raw Data'!D516-'Raw Data'!E516)&lt;4, 'Raw Data'!Z516, 0)</f>
        <v/>
      </c>
      <c r="AB521" s="2">
        <f>IF($A521, 1, 0)</f>
        <v/>
      </c>
      <c r="AC521">
        <f>IF(AND('Raw Data'!E516&gt;'Raw Data'!D516, ABS('Raw Data'!E516-'Raw Data'!D516)&gt;7), 'Raw Data'!AA516, 0)</f>
        <v/>
      </c>
      <c r="AD521" s="2">
        <f>IF($A521, 1, 0)</f>
        <v/>
      </c>
      <c r="AE521">
        <f>IF(AND('Raw Data'!D516&gt;9, 'Raw Data'!E516&gt;9), 'Raw Data'!AL516, 0)</f>
        <v/>
      </c>
      <c r="AF521" s="2">
        <f>IF($A521, 1, 0)</f>
        <v/>
      </c>
      <c r="AG521">
        <f>IF(AE521=0, 'Raw Data'!AM516, 0)</f>
        <v/>
      </c>
      <c r="AH521" s="2">
        <f>IF($A521, 1, 0)</f>
        <v/>
      </c>
      <c r="AI521">
        <f>IF(AND('Raw Data'!$D516&gt;14, 'Raw Data'!$E516&gt;14), 'Raw Data'!AN516, 0)</f>
        <v/>
      </c>
      <c r="AJ521" s="2">
        <f>IF($A521, 1, 0)</f>
        <v/>
      </c>
      <c r="AK521">
        <f>IF(AI521=0, 'Raw Data'!AO516, 0)</f>
        <v/>
      </c>
      <c r="AL521" s="2">
        <f>IF($A521, 1, 0)</f>
        <v/>
      </c>
      <c r="AM521">
        <f>IF(AND('Raw Data'!$D516&gt;19, 'Raw Data'!$E516&gt;19), 'Raw Data'!AP516, 0)</f>
        <v/>
      </c>
      <c r="AN521" s="2">
        <f>IF($A521, 1, 0)</f>
        <v/>
      </c>
      <c r="AO521">
        <f>IF(AM521=0, 'Raw Data'!AQ516, 0)</f>
        <v/>
      </c>
      <c r="AP521" s="2">
        <f>IF($A521, 1, 0)</f>
        <v/>
      </c>
      <c r="AQ521">
        <f>IF(AND('Raw Data'!$D516&gt;24, 'Raw Data'!$E516&gt;24), 'Raw Data'!AR516, 0)</f>
        <v/>
      </c>
      <c r="AR521" s="2">
        <f>IF($A521, 1, 0)</f>
        <v/>
      </c>
      <c r="AS521">
        <f>IF(AQ521=0, 'Raw Data'!AS516, 0)</f>
        <v/>
      </c>
      <c r="AT521" s="2">
        <f>IF($A521, 1, 0)</f>
        <v/>
      </c>
      <c r="AU521">
        <f>IF(AND('Raw Data'!$D516&gt;29, 'Raw Data'!$E516&gt;29), 'Raw Data'!AT516, 0)</f>
        <v/>
      </c>
      <c r="AV521" s="2">
        <f>IF($A521, 1, 0)</f>
        <v/>
      </c>
      <c r="AW521">
        <f>IF(AU521=0, 'Raw Data'!AU516, 0)</f>
        <v/>
      </c>
      <c r="AX521" s="2">
        <f>IF($A521, 1, 0)</f>
        <v/>
      </c>
      <c r="AY521">
        <f>IF(ISNUMBER('Raw Data'!D516), IF(_xlfn.XLOOKUP(SMALL('Raw Data'!K516:N516, 1), K521:Q521, K521:Q521, 0)&gt;0, SMALL('Raw Data'!K516:N516, 1), 0), 0)</f>
        <v/>
      </c>
      <c r="AZ521" s="2">
        <f>IF($A521, 1, 0)</f>
        <v/>
      </c>
      <c r="BA521">
        <f>IF(ISNUMBER('Raw Data'!D516), IF(_xlfn.XLOOKUP(SMALL('Raw Data'!K516:N516, 2), K521:Q521, K521:Q521, 0)&gt;0, SMALL('Raw Data'!K516:N516, 2), 0), 0)</f>
        <v/>
      </c>
      <c r="BB521" s="2">
        <f>IF($A521, 1, 0)</f>
        <v/>
      </c>
      <c r="BC521">
        <f>IF(ISNUMBER('Raw Data'!D516), IF(_xlfn.XLOOKUP(SMALL('Raw Data'!K516:N516, 3), K521:Q521, K521:Q521, 0)&gt;0, SMALL('Raw Data'!K516:N516, 3), 0), 0)</f>
        <v/>
      </c>
      <c r="BD521" s="2">
        <f>IF($A521, 1, 0)</f>
        <v/>
      </c>
      <c r="BE521">
        <f>IF(ISNUMBER('Raw Data'!D516), IF(_xlfn.XLOOKUP(SMALL('Raw Data'!K516:N516, 4), K521:Q521, K521:Q521, 0)&gt;0, SMALL('Raw Data'!K516:N516, 4), 0), 0)</f>
        <v/>
      </c>
      <c r="BF521" s="2">
        <f>IF($A521, 1, 0)</f>
        <v/>
      </c>
      <c r="BG521">
        <f>IF(AND('Raw Data'!I516&lt;'Raw Data'!J516, 'Raw Data'!D516&gt;'Raw Data'!E516), 'Raw Data'!I516, IF(AND('Raw Data'!J516&lt;'Raw Data'!I516, 'Raw Data'!E516&gt;'Raw Data'!D516), 'Raw Data'!J516, 0))</f>
        <v/>
      </c>
      <c r="BH521">
        <f>IF(OR(AND('Raw Data'!I516&lt;'Raw Data'!J516, 'Raw Data'!I516&gt;BH$1), AND('Raw Data'!J516&lt;'Raw Data'!I516, 'Raw Data'!J516&gt;BH$1)), 1, 0)</f>
        <v/>
      </c>
      <c r="BI521">
        <f>IF(AND(BH521, ABS('Raw Data'!D516-'Raw Data'!E516)&lt;4), 'Raw Data'!Z516, 0)</f>
        <v/>
      </c>
      <c r="BJ521">
        <f>IF('Raw Data'!F516&gt;Analysis!BJ$1, 1, 0)</f>
        <v/>
      </c>
      <c r="BK521">
        <f>IF(BJ521, AQ521, 0)</f>
        <v/>
      </c>
      <c r="BL521">
        <f>IF(AND('Raw Data'!F516&lt;Analysis!BL$1, ISBLANK('Raw Data'!F516)=FALSE), 1, 0)</f>
        <v/>
      </c>
      <c r="BM521">
        <f>IF(BL521, AS521, 0)</f>
        <v/>
      </c>
      <c r="BN521">
        <f>IF(AND('Raw Data'!F516&lt;Analysis!BN$1, ISBLANK('Raw Data'!F516)=FALSE), 1, 0)</f>
        <v/>
      </c>
      <c r="BO521">
        <f>IF(BN521, AI521, 0)</f>
        <v/>
      </c>
    </row>
    <row r="522">
      <c r="A522" s="2">
        <f>'Raw Data'!A517</f>
        <v/>
      </c>
      <c r="B522" s="2">
        <f>IF(A522, 1, 0)</f>
        <v/>
      </c>
      <c r="C522">
        <f>IF('Raw Data'!D517&lt;'Raw Data'!E517, 'Raw Data'!J517, 0)</f>
        <v/>
      </c>
      <c r="D522" s="2">
        <f>IF(A522, 1, 0)</f>
        <v/>
      </c>
      <c r="E522">
        <f>IF('Raw Data'!D517&gt;'Raw Data'!E517, 'Raw Data'!I517, 0)</f>
        <v/>
      </c>
      <c r="F522" s="2">
        <f>IF('Raw Data'!F517&gt;0, 1, 0)</f>
        <v/>
      </c>
      <c r="G522">
        <f>IF(SUM('Raw Data'!D517:E517)&lt;'Raw Data'!F517, 'Raw Data'!H517, 0)</f>
        <v/>
      </c>
      <c r="H522">
        <f>IF('Raw Data'!F517&gt;0, 1, 0)</f>
        <v/>
      </c>
      <c r="I522">
        <f>IF(SUM('Raw Data'!D517:E517)&gt;'Raw Data'!F517, 'Raw Data'!G517, 0)</f>
        <v/>
      </c>
      <c r="J522" s="2">
        <f>IF($A522, 1, 0)</f>
        <v/>
      </c>
      <c r="K522">
        <f>IF(AND('Raw Data'!D517&gt;'Raw Data'!E517, ABS('Raw Data'!D517-'Raw Data'!E517)&lt;14), 'Raw Data'!K517, 0)</f>
        <v/>
      </c>
      <c r="L522" s="2">
        <f>IF($A522, 1, 0)</f>
        <v/>
      </c>
      <c r="M522">
        <f>IF(AND('Raw Data'!D517&gt;'Raw Data'!E517, ABS('Raw Data'!D517-'Raw Data'!E517)&gt;13), 'Raw Data'!L517, 0)</f>
        <v/>
      </c>
      <c r="N522" s="2">
        <f>IF($A522, 1, 0)</f>
        <v/>
      </c>
      <c r="O522">
        <f>IF(AND('Raw Data'!E517&gt;'Raw Data'!D517, ABS('Raw Data'!E517-'Raw Data'!D517)&lt;14), 'Raw Data'!M517, 0)</f>
        <v/>
      </c>
      <c r="P522" s="2">
        <f>IF($A522, 1, 0)</f>
        <v/>
      </c>
      <c r="Q522">
        <f>IF(AND('Raw Data'!E517&gt;'Raw Data'!D517, ABS('Raw Data'!E517-'Raw Data'!D517)&gt;13), 'Raw Data'!N517, 0)</f>
        <v/>
      </c>
      <c r="R522" s="2">
        <f>IF($A522, 1, 0)</f>
        <v/>
      </c>
      <c r="S522">
        <f>IF(AND('Raw Data'!D517&gt;'Raw Data'!E517, ABS('Raw Data'!E517-'Raw Data'!D517)&gt;7), 'Raw Data'!V517, 0)</f>
        <v/>
      </c>
      <c r="T522" s="2">
        <f>IF($A522, 1, 0)</f>
        <v/>
      </c>
      <c r="U522">
        <f>IF(ABS('Raw Data'!D517-'Raw Data'!E517)&lt;8, 'Raw Data'!W517, 0)</f>
        <v/>
      </c>
      <c r="V522" s="2">
        <f>IF($A522, 1, 0)</f>
        <v/>
      </c>
      <c r="W522">
        <f>IF(AND('Raw Data'!E517&gt;'Raw Data'!D517, ABS('Raw Data'!E517-'Raw Data'!D517)&gt;7), 'Raw Data'!X517, 0)</f>
        <v/>
      </c>
      <c r="X522" s="2">
        <f>IF($A522, 1, 0)</f>
        <v/>
      </c>
      <c r="Y522">
        <f>IF(AND('Raw Data'!D517&gt;'Raw Data'!E517, ABS('Raw Data'!E517-'Raw Data'!D517)&gt;3), 'Raw Data'!Y517, 0)</f>
        <v/>
      </c>
      <c r="Z522" s="2">
        <f>IF($A522, 1, 0)</f>
        <v/>
      </c>
      <c r="AA522">
        <f>IF(ABS('Raw Data'!D517-'Raw Data'!E517)&lt;4, 'Raw Data'!Z517, 0)</f>
        <v/>
      </c>
      <c r="AB522" s="2">
        <f>IF($A522, 1, 0)</f>
        <v/>
      </c>
      <c r="AC522">
        <f>IF(AND('Raw Data'!E517&gt;'Raw Data'!D517, ABS('Raw Data'!E517-'Raw Data'!D517)&gt;7), 'Raw Data'!AA517, 0)</f>
        <v/>
      </c>
      <c r="AD522" s="2">
        <f>IF($A522, 1, 0)</f>
        <v/>
      </c>
      <c r="AE522">
        <f>IF(AND('Raw Data'!D517&gt;9, 'Raw Data'!E517&gt;9), 'Raw Data'!AL517, 0)</f>
        <v/>
      </c>
      <c r="AF522" s="2">
        <f>IF($A522, 1, 0)</f>
        <v/>
      </c>
      <c r="AG522">
        <f>IF(AE522=0, 'Raw Data'!AM517, 0)</f>
        <v/>
      </c>
      <c r="AH522" s="2">
        <f>IF($A522, 1, 0)</f>
        <v/>
      </c>
      <c r="AI522">
        <f>IF(AND('Raw Data'!$D517&gt;14, 'Raw Data'!$E517&gt;14), 'Raw Data'!AN517, 0)</f>
        <v/>
      </c>
      <c r="AJ522" s="2">
        <f>IF($A522, 1, 0)</f>
        <v/>
      </c>
      <c r="AK522">
        <f>IF(AI522=0, 'Raw Data'!AO517, 0)</f>
        <v/>
      </c>
      <c r="AL522" s="2">
        <f>IF($A522, 1, 0)</f>
        <v/>
      </c>
      <c r="AM522">
        <f>IF(AND('Raw Data'!$D517&gt;19, 'Raw Data'!$E517&gt;19), 'Raw Data'!AP517, 0)</f>
        <v/>
      </c>
      <c r="AN522" s="2">
        <f>IF($A522, 1, 0)</f>
        <v/>
      </c>
      <c r="AO522">
        <f>IF(AM522=0, 'Raw Data'!AQ517, 0)</f>
        <v/>
      </c>
      <c r="AP522" s="2">
        <f>IF($A522, 1, 0)</f>
        <v/>
      </c>
      <c r="AQ522">
        <f>IF(AND('Raw Data'!$D517&gt;24, 'Raw Data'!$E517&gt;24), 'Raw Data'!AR517, 0)</f>
        <v/>
      </c>
      <c r="AR522" s="2">
        <f>IF($A522, 1, 0)</f>
        <v/>
      </c>
      <c r="AS522">
        <f>IF(AQ522=0, 'Raw Data'!AS517, 0)</f>
        <v/>
      </c>
      <c r="AT522" s="2">
        <f>IF($A522, 1, 0)</f>
        <v/>
      </c>
      <c r="AU522">
        <f>IF(AND('Raw Data'!$D517&gt;29, 'Raw Data'!$E517&gt;29), 'Raw Data'!AT517, 0)</f>
        <v/>
      </c>
      <c r="AV522" s="2">
        <f>IF($A522, 1, 0)</f>
        <v/>
      </c>
      <c r="AW522">
        <f>IF(AU522=0, 'Raw Data'!AU517, 0)</f>
        <v/>
      </c>
      <c r="AX522" s="2">
        <f>IF($A522, 1, 0)</f>
        <v/>
      </c>
      <c r="AY522">
        <f>IF(ISNUMBER('Raw Data'!D517), IF(_xlfn.XLOOKUP(SMALL('Raw Data'!K517:N517, 1), K522:Q522, K522:Q522, 0)&gt;0, SMALL('Raw Data'!K517:N517, 1), 0), 0)</f>
        <v/>
      </c>
      <c r="AZ522" s="2">
        <f>IF($A522, 1, 0)</f>
        <v/>
      </c>
      <c r="BA522">
        <f>IF(ISNUMBER('Raw Data'!D517), IF(_xlfn.XLOOKUP(SMALL('Raw Data'!K517:N517, 2), K522:Q522, K522:Q522, 0)&gt;0, SMALL('Raw Data'!K517:N517, 2), 0), 0)</f>
        <v/>
      </c>
      <c r="BB522" s="2">
        <f>IF($A522, 1, 0)</f>
        <v/>
      </c>
      <c r="BC522">
        <f>IF(ISNUMBER('Raw Data'!D517), IF(_xlfn.XLOOKUP(SMALL('Raw Data'!K517:N517, 3), K522:Q522, K522:Q522, 0)&gt;0, SMALL('Raw Data'!K517:N517, 3), 0), 0)</f>
        <v/>
      </c>
      <c r="BD522" s="2">
        <f>IF($A522, 1, 0)</f>
        <v/>
      </c>
      <c r="BE522">
        <f>IF(ISNUMBER('Raw Data'!D517), IF(_xlfn.XLOOKUP(SMALL('Raw Data'!K517:N517, 4), K522:Q522, K522:Q522, 0)&gt;0, SMALL('Raw Data'!K517:N517, 4), 0), 0)</f>
        <v/>
      </c>
      <c r="BF522" s="2">
        <f>IF($A522, 1, 0)</f>
        <v/>
      </c>
      <c r="BG522">
        <f>IF(AND('Raw Data'!I517&lt;'Raw Data'!J517, 'Raw Data'!D517&gt;'Raw Data'!E517), 'Raw Data'!I517, IF(AND('Raw Data'!J517&lt;'Raw Data'!I517, 'Raw Data'!E517&gt;'Raw Data'!D517), 'Raw Data'!J517, 0))</f>
        <v/>
      </c>
      <c r="BH522">
        <f>IF(OR(AND('Raw Data'!I517&lt;'Raw Data'!J517, 'Raw Data'!I517&gt;BH$1), AND('Raw Data'!J517&lt;'Raw Data'!I517, 'Raw Data'!J517&gt;BH$1)), 1, 0)</f>
        <v/>
      </c>
      <c r="BI522">
        <f>IF(AND(BH522, ABS('Raw Data'!D517-'Raw Data'!E517)&lt;4), 'Raw Data'!Z517, 0)</f>
        <v/>
      </c>
      <c r="BJ522">
        <f>IF('Raw Data'!F517&gt;Analysis!BJ$1, 1, 0)</f>
        <v/>
      </c>
      <c r="BK522">
        <f>IF(BJ522, AQ522, 0)</f>
        <v/>
      </c>
      <c r="BL522">
        <f>IF(AND('Raw Data'!F517&lt;Analysis!BL$1, ISBLANK('Raw Data'!F517)=FALSE), 1, 0)</f>
        <v/>
      </c>
      <c r="BM522">
        <f>IF(BL522, AS522, 0)</f>
        <v/>
      </c>
      <c r="BN522">
        <f>IF(AND('Raw Data'!F517&lt;Analysis!BN$1, ISBLANK('Raw Data'!F517)=FALSE), 1, 0)</f>
        <v/>
      </c>
      <c r="BO522">
        <f>IF(BN522, AI522, 0)</f>
        <v/>
      </c>
    </row>
    <row r="523">
      <c r="A523" s="2">
        <f>'Raw Data'!A518</f>
        <v/>
      </c>
      <c r="B523" s="2">
        <f>IF(A523, 1, 0)</f>
        <v/>
      </c>
      <c r="C523">
        <f>IF('Raw Data'!D518&lt;'Raw Data'!E518, 'Raw Data'!J518, 0)</f>
        <v/>
      </c>
      <c r="D523" s="2">
        <f>IF(A523, 1, 0)</f>
        <v/>
      </c>
      <c r="E523">
        <f>IF('Raw Data'!D518&gt;'Raw Data'!E518, 'Raw Data'!I518, 0)</f>
        <v/>
      </c>
      <c r="F523" s="2">
        <f>IF('Raw Data'!F518&gt;0, 1, 0)</f>
        <v/>
      </c>
      <c r="G523">
        <f>IF(SUM('Raw Data'!D518:E518)&lt;'Raw Data'!F518, 'Raw Data'!H518, 0)</f>
        <v/>
      </c>
      <c r="H523">
        <f>IF('Raw Data'!F518&gt;0, 1, 0)</f>
        <v/>
      </c>
      <c r="I523">
        <f>IF(SUM('Raw Data'!D518:E518)&gt;'Raw Data'!F518, 'Raw Data'!G518, 0)</f>
        <v/>
      </c>
      <c r="J523" s="2">
        <f>IF($A523, 1, 0)</f>
        <v/>
      </c>
      <c r="K523">
        <f>IF(AND('Raw Data'!D518&gt;'Raw Data'!E518, ABS('Raw Data'!D518-'Raw Data'!E518)&lt;14), 'Raw Data'!K518, 0)</f>
        <v/>
      </c>
      <c r="L523" s="2">
        <f>IF($A523, 1, 0)</f>
        <v/>
      </c>
      <c r="M523">
        <f>IF(AND('Raw Data'!D518&gt;'Raw Data'!E518, ABS('Raw Data'!D518-'Raw Data'!E518)&gt;13), 'Raw Data'!L518, 0)</f>
        <v/>
      </c>
      <c r="N523" s="2">
        <f>IF($A523, 1, 0)</f>
        <v/>
      </c>
      <c r="O523">
        <f>IF(AND('Raw Data'!E518&gt;'Raw Data'!D518, ABS('Raw Data'!E518-'Raw Data'!D518)&lt;14), 'Raw Data'!M518, 0)</f>
        <v/>
      </c>
      <c r="P523" s="2">
        <f>IF($A523, 1, 0)</f>
        <v/>
      </c>
      <c r="Q523">
        <f>IF(AND('Raw Data'!E518&gt;'Raw Data'!D518, ABS('Raw Data'!E518-'Raw Data'!D518)&gt;13), 'Raw Data'!N518, 0)</f>
        <v/>
      </c>
      <c r="R523" s="2">
        <f>IF($A523, 1, 0)</f>
        <v/>
      </c>
      <c r="S523">
        <f>IF(AND('Raw Data'!D518&gt;'Raw Data'!E518, ABS('Raw Data'!E518-'Raw Data'!D518)&gt;7), 'Raw Data'!V518, 0)</f>
        <v/>
      </c>
      <c r="T523" s="2">
        <f>IF($A523, 1, 0)</f>
        <v/>
      </c>
      <c r="U523">
        <f>IF(ABS('Raw Data'!D518-'Raw Data'!E518)&lt;8, 'Raw Data'!W518, 0)</f>
        <v/>
      </c>
      <c r="V523" s="2">
        <f>IF($A523, 1, 0)</f>
        <v/>
      </c>
      <c r="W523">
        <f>IF(AND('Raw Data'!E518&gt;'Raw Data'!D518, ABS('Raw Data'!E518-'Raw Data'!D518)&gt;7), 'Raw Data'!X518, 0)</f>
        <v/>
      </c>
      <c r="X523" s="2">
        <f>IF($A523, 1, 0)</f>
        <v/>
      </c>
      <c r="Y523">
        <f>IF(AND('Raw Data'!D518&gt;'Raw Data'!E518, ABS('Raw Data'!E518-'Raw Data'!D518)&gt;3), 'Raw Data'!Y518, 0)</f>
        <v/>
      </c>
      <c r="Z523" s="2">
        <f>IF($A523, 1, 0)</f>
        <v/>
      </c>
      <c r="AA523">
        <f>IF(ABS('Raw Data'!D518-'Raw Data'!E518)&lt;4, 'Raw Data'!Z518, 0)</f>
        <v/>
      </c>
      <c r="AB523" s="2">
        <f>IF($A523, 1, 0)</f>
        <v/>
      </c>
      <c r="AC523">
        <f>IF(AND('Raw Data'!E518&gt;'Raw Data'!D518, ABS('Raw Data'!E518-'Raw Data'!D518)&gt;7), 'Raw Data'!AA518, 0)</f>
        <v/>
      </c>
      <c r="AD523" s="2">
        <f>IF($A523, 1, 0)</f>
        <v/>
      </c>
      <c r="AE523">
        <f>IF(AND('Raw Data'!D518&gt;9, 'Raw Data'!E518&gt;9), 'Raw Data'!AL518, 0)</f>
        <v/>
      </c>
      <c r="AF523" s="2">
        <f>IF($A523, 1, 0)</f>
        <v/>
      </c>
      <c r="AG523">
        <f>IF(AE523=0, 'Raw Data'!AM518, 0)</f>
        <v/>
      </c>
      <c r="AH523" s="2">
        <f>IF($A523, 1, 0)</f>
        <v/>
      </c>
      <c r="AI523">
        <f>IF(AND('Raw Data'!$D518&gt;14, 'Raw Data'!$E518&gt;14), 'Raw Data'!AN518, 0)</f>
        <v/>
      </c>
      <c r="AJ523" s="2">
        <f>IF($A523, 1, 0)</f>
        <v/>
      </c>
      <c r="AK523">
        <f>IF(AI523=0, 'Raw Data'!AO518, 0)</f>
        <v/>
      </c>
      <c r="AL523" s="2">
        <f>IF($A523, 1, 0)</f>
        <v/>
      </c>
      <c r="AM523">
        <f>IF(AND('Raw Data'!$D518&gt;19, 'Raw Data'!$E518&gt;19), 'Raw Data'!AP518, 0)</f>
        <v/>
      </c>
      <c r="AN523" s="2">
        <f>IF($A523, 1, 0)</f>
        <v/>
      </c>
      <c r="AO523">
        <f>IF(AM523=0, 'Raw Data'!AQ518, 0)</f>
        <v/>
      </c>
      <c r="AP523" s="2">
        <f>IF($A523, 1, 0)</f>
        <v/>
      </c>
      <c r="AQ523">
        <f>IF(AND('Raw Data'!$D518&gt;24, 'Raw Data'!$E518&gt;24), 'Raw Data'!AR518, 0)</f>
        <v/>
      </c>
      <c r="AR523" s="2">
        <f>IF($A523, 1, 0)</f>
        <v/>
      </c>
      <c r="AS523">
        <f>IF(AQ523=0, 'Raw Data'!AS518, 0)</f>
        <v/>
      </c>
      <c r="AT523" s="2">
        <f>IF($A523, 1, 0)</f>
        <v/>
      </c>
      <c r="AU523">
        <f>IF(AND('Raw Data'!$D518&gt;29, 'Raw Data'!$E518&gt;29), 'Raw Data'!AT518, 0)</f>
        <v/>
      </c>
      <c r="AV523" s="2">
        <f>IF($A523, 1, 0)</f>
        <v/>
      </c>
      <c r="AW523">
        <f>IF(AU523=0, 'Raw Data'!AU518, 0)</f>
        <v/>
      </c>
      <c r="AX523" s="2">
        <f>IF($A523, 1, 0)</f>
        <v/>
      </c>
      <c r="AY523">
        <f>IF(ISNUMBER('Raw Data'!D518), IF(_xlfn.XLOOKUP(SMALL('Raw Data'!K518:N518, 1), K523:Q523, K523:Q523, 0)&gt;0, SMALL('Raw Data'!K518:N518, 1), 0), 0)</f>
        <v/>
      </c>
      <c r="AZ523" s="2">
        <f>IF($A523, 1, 0)</f>
        <v/>
      </c>
      <c r="BA523">
        <f>IF(ISNUMBER('Raw Data'!D518), IF(_xlfn.XLOOKUP(SMALL('Raw Data'!K518:N518, 2), K523:Q523, K523:Q523, 0)&gt;0, SMALL('Raw Data'!K518:N518, 2), 0), 0)</f>
        <v/>
      </c>
      <c r="BB523" s="2">
        <f>IF($A523, 1, 0)</f>
        <v/>
      </c>
      <c r="BC523">
        <f>IF(ISNUMBER('Raw Data'!D518), IF(_xlfn.XLOOKUP(SMALL('Raw Data'!K518:N518, 3), K523:Q523, K523:Q523, 0)&gt;0, SMALL('Raw Data'!K518:N518, 3), 0), 0)</f>
        <v/>
      </c>
      <c r="BD523" s="2">
        <f>IF($A523, 1, 0)</f>
        <v/>
      </c>
      <c r="BE523">
        <f>IF(ISNUMBER('Raw Data'!D518), IF(_xlfn.XLOOKUP(SMALL('Raw Data'!K518:N518, 4), K523:Q523, K523:Q523, 0)&gt;0, SMALL('Raw Data'!K518:N518, 4), 0), 0)</f>
        <v/>
      </c>
      <c r="BF523" s="2">
        <f>IF($A523, 1, 0)</f>
        <v/>
      </c>
      <c r="BG523">
        <f>IF(AND('Raw Data'!I518&lt;'Raw Data'!J518, 'Raw Data'!D518&gt;'Raw Data'!E518), 'Raw Data'!I518, IF(AND('Raw Data'!J518&lt;'Raw Data'!I518, 'Raw Data'!E518&gt;'Raw Data'!D518), 'Raw Data'!J518, 0))</f>
        <v/>
      </c>
      <c r="BH523">
        <f>IF(OR(AND('Raw Data'!I518&lt;'Raw Data'!J518, 'Raw Data'!I518&gt;BH$1), AND('Raw Data'!J518&lt;'Raw Data'!I518, 'Raw Data'!J518&gt;BH$1)), 1, 0)</f>
        <v/>
      </c>
      <c r="BI523">
        <f>IF(AND(BH523, ABS('Raw Data'!D518-'Raw Data'!E518)&lt;4), 'Raw Data'!Z518, 0)</f>
        <v/>
      </c>
      <c r="BJ523">
        <f>IF('Raw Data'!F518&gt;Analysis!BJ$1, 1, 0)</f>
        <v/>
      </c>
      <c r="BK523">
        <f>IF(BJ523, AQ523, 0)</f>
        <v/>
      </c>
      <c r="BL523">
        <f>IF(AND('Raw Data'!F518&lt;Analysis!BL$1, ISBLANK('Raw Data'!F518)=FALSE), 1, 0)</f>
        <v/>
      </c>
      <c r="BM523">
        <f>IF(BL523, AS523, 0)</f>
        <v/>
      </c>
      <c r="BN523">
        <f>IF(AND('Raw Data'!F518&lt;Analysis!BN$1, ISBLANK('Raw Data'!F518)=FALSE), 1, 0)</f>
        <v/>
      </c>
      <c r="BO523">
        <f>IF(BN523, AI523, 0)</f>
        <v/>
      </c>
    </row>
    <row r="524">
      <c r="A524" s="2">
        <f>'Raw Data'!A519</f>
        <v/>
      </c>
      <c r="B524" s="2">
        <f>IF(A524, 1, 0)</f>
        <v/>
      </c>
      <c r="C524">
        <f>IF('Raw Data'!D519&lt;'Raw Data'!E519, 'Raw Data'!J519, 0)</f>
        <v/>
      </c>
      <c r="D524" s="2">
        <f>IF(A524, 1, 0)</f>
        <v/>
      </c>
      <c r="E524">
        <f>IF('Raw Data'!D519&gt;'Raw Data'!E519, 'Raw Data'!I519, 0)</f>
        <v/>
      </c>
      <c r="F524" s="2">
        <f>IF('Raw Data'!F519&gt;0, 1, 0)</f>
        <v/>
      </c>
      <c r="G524">
        <f>IF(SUM('Raw Data'!D519:E519)&lt;'Raw Data'!F519, 'Raw Data'!H519, 0)</f>
        <v/>
      </c>
      <c r="H524">
        <f>IF('Raw Data'!F519&gt;0, 1, 0)</f>
        <v/>
      </c>
      <c r="I524">
        <f>IF(SUM('Raw Data'!D519:E519)&gt;'Raw Data'!F519, 'Raw Data'!G519, 0)</f>
        <v/>
      </c>
      <c r="J524" s="2">
        <f>IF($A524, 1, 0)</f>
        <v/>
      </c>
      <c r="K524">
        <f>IF(AND('Raw Data'!D519&gt;'Raw Data'!E519, ABS('Raw Data'!D519-'Raw Data'!E519)&lt;14), 'Raw Data'!K519, 0)</f>
        <v/>
      </c>
      <c r="L524" s="2">
        <f>IF($A524, 1, 0)</f>
        <v/>
      </c>
      <c r="M524">
        <f>IF(AND('Raw Data'!D519&gt;'Raw Data'!E519, ABS('Raw Data'!D519-'Raw Data'!E519)&gt;13), 'Raw Data'!L519, 0)</f>
        <v/>
      </c>
      <c r="N524" s="2">
        <f>IF($A524, 1, 0)</f>
        <v/>
      </c>
      <c r="O524">
        <f>IF(AND('Raw Data'!E519&gt;'Raw Data'!D519, ABS('Raw Data'!E519-'Raw Data'!D519)&lt;14), 'Raw Data'!M519, 0)</f>
        <v/>
      </c>
      <c r="P524" s="2">
        <f>IF($A524, 1, 0)</f>
        <v/>
      </c>
      <c r="Q524">
        <f>IF(AND('Raw Data'!E519&gt;'Raw Data'!D519, ABS('Raw Data'!E519-'Raw Data'!D519)&gt;13), 'Raw Data'!N519, 0)</f>
        <v/>
      </c>
      <c r="R524" s="2">
        <f>IF($A524, 1, 0)</f>
        <v/>
      </c>
      <c r="S524">
        <f>IF(AND('Raw Data'!D519&gt;'Raw Data'!E519, ABS('Raw Data'!E519-'Raw Data'!D519)&gt;7), 'Raw Data'!V519, 0)</f>
        <v/>
      </c>
      <c r="T524" s="2">
        <f>IF($A524, 1, 0)</f>
        <v/>
      </c>
      <c r="U524">
        <f>IF(ABS('Raw Data'!D519-'Raw Data'!E519)&lt;8, 'Raw Data'!W519, 0)</f>
        <v/>
      </c>
      <c r="V524" s="2">
        <f>IF($A524, 1, 0)</f>
        <v/>
      </c>
      <c r="W524">
        <f>IF(AND('Raw Data'!E519&gt;'Raw Data'!D519, ABS('Raw Data'!E519-'Raw Data'!D519)&gt;7), 'Raw Data'!X519, 0)</f>
        <v/>
      </c>
      <c r="X524" s="2">
        <f>IF($A524, 1, 0)</f>
        <v/>
      </c>
      <c r="Y524">
        <f>IF(AND('Raw Data'!D519&gt;'Raw Data'!E519, ABS('Raw Data'!E519-'Raw Data'!D519)&gt;3), 'Raw Data'!Y519, 0)</f>
        <v/>
      </c>
      <c r="Z524" s="2">
        <f>IF($A524, 1, 0)</f>
        <v/>
      </c>
      <c r="AA524">
        <f>IF(ABS('Raw Data'!D519-'Raw Data'!E519)&lt;4, 'Raw Data'!Z519, 0)</f>
        <v/>
      </c>
      <c r="AB524" s="2">
        <f>IF($A524, 1, 0)</f>
        <v/>
      </c>
      <c r="AC524">
        <f>IF(AND('Raw Data'!E519&gt;'Raw Data'!D519, ABS('Raw Data'!E519-'Raw Data'!D519)&gt;7), 'Raw Data'!AA519, 0)</f>
        <v/>
      </c>
      <c r="AD524" s="2">
        <f>IF($A524, 1, 0)</f>
        <v/>
      </c>
      <c r="AE524">
        <f>IF(AND('Raw Data'!D519&gt;9, 'Raw Data'!E519&gt;9), 'Raw Data'!AL519, 0)</f>
        <v/>
      </c>
      <c r="AF524" s="2">
        <f>IF($A524, 1, 0)</f>
        <v/>
      </c>
      <c r="AG524">
        <f>IF(AE524=0, 'Raw Data'!AM519, 0)</f>
        <v/>
      </c>
      <c r="AH524" s="2">
        <f>IF($A524, 1, 0)</f>
        <v/>
      </c>
      <c r="AI524">
        <f>IF(AND('Raw Data'!$D519&gt;14, 'Raw Data'!$E519&gt;14), 'Raw Data'!AN519, 0)</f>
        <v/>
      </c>
      <c r="AJ524" s="2">
        <f>IF($A524, 1, 0)</f>
        <v/>
      </c>
      <c r="AK524">
        <f>IF(AI524=0, 'Raw Data'!AO519, 0)</f>
        <v/>
      </c>
      <c r="AL524" s="2">
        <f>IF($A524, 1, 0)</f>
        <v/>
      </c>
      <c r="AM524">
        <f>IF(AND('Raw Data'!$D519&gt;19, 'Raw Data'!$E519&gt;19), 'Raw Data'!AP519, 0)</f>
        <v/>
      </c>
      <c r="AN524" s="2">
        <f>IF($A524, 1, 0)</f>
        <v/>
      </c>
      <c r="AO524">
        <f>IF(AM524=0, 'Raw Data'!AQ519, 0)</f>
        <v/>
      </c>
      <c r="AP524" s="2">
        <f>IF($A524, 1, 0)</f>
        <v/>
      </c>
      <c r="AQ524">
        <f>IF(AND('Raw Data'!$D519&gt;24, 'Raw Data'!$E519&gt;24), 'Raw Data'!AR519, 0)</f>
        <v/>
      </c>
      <c r="AR524" s="2">
        <f>IF($A524, 1, 0)</f>
        <v/>
      </c>
      <c r="AS524">
        <f>IF(AQ524=0, 'Raw Data'!AS519, 0)</f>
        <v/>
      </c>
      <c r="AT524" s="2">
        <f>IF($A524, 1, 0)</f>
        <v/>
      </c>
      <c r="AU524">
        <f>IF(AND('Raw Data'!$D519&gt;29, 'Raw Data'!$E519&gt;29), 'Raw Data'!AT519, 0)</f>
        <v/>
      </c>
      <c r="AV524" s="2">
        <f>IF($A524, 1, 0)</f>
        <v/>
      </c>
      <c r="AW524">
        <f>IF(AU524=0, 'Raw Data'!AU519, 0)</f>
        <v/>
      </c>
      <c r="AX524" s="2">
        <f>IF($A524, 1, 0)</f>
        <v/>
      </c>
      <c r="AY524">
        <f>IF(ISNUMBER('Raw Data'!D519), IF(_xlfn.XLOOKUP(SMALL('Raw Data'!K519:N519, 1), K524:Q524, K524:Q524, 0)&gt;0, SMALL('Raw Data'!K519:N519, 1), 0), 0)</f>
        <v/>
      </c>
      <c r="AZ524" s="2">
        <f>IF($A524, 1, 0)</f>
        <v/>
      </c>
      <c r="BA524">
        <f>IF(ISNUMBER('Raw Data'!D519), IF(_xlfn.XLOOKUP(SMALL('Raw Data'!K519:N519, 2), K524:Q524, K524:Q524, 0)&gt;0, SMALL('Raw Data'!K519:N519, 2), 0), 0)</f>
        <v/>
      </c>
      <c r="BB524" s="2">
        <f>IF($A524, 1, 0)</f>
        <v/>
      </c>
      <c r="BC524">
        <f>IF(ISNUMBER('Raw Data'!D519), IF(_xlfn.XLOOKUP(SMALL('Raw Data'!K519:N519, 3), K524:Q524, K524:Q524, 0)&gt;0, SMALL('Raw Data'!K519:N519, 3), 0), 0)</f>
        <v/>
      </c>
      <c r="BD524" s="2">
        <f>IF($A524, 1, 0)</f>
        <v/>
      </c>
      <c r="BE524">
        <f>IF(ISNUMBER('Raw Data'!D519), IF(_xlfn.XLOOKUP(SMALL('Raw Data'!K519:N519, 4), K524:Q524, K524:Q524, 0)&gt;0, SMALL('Raw Data'!K519:N519, 4), 0), 0)</f>
        <v/>
      </c>
      <c r="BF524" s="2">
        <f>IF($A524, 1, 0)</f>
        <v/>
      </c>
      <c r="BG524">
        <f>IF(AND('Raw Data'!I519&lt;'Raw Data'!J519, 'Raw Data'!D519&gt;'Raw Data'!E519), 'Raw Data'!I519, IF(AND('Raw Data'!J519&lt;'Raw Data'!I519, 'Raw Data'!E519&gt;'Raw Data'!D519), 'Raw Data'!J519, 0))</f>
        <v/>
      </c>
      <c r="BH524">
        <f>IF(OR(AND('Raw Data'!I519&lt;'Raw Data'!J519, 'Raw Data'!I519&gt;BH$1), AND('Raw Data'!J519&lt;'Raw Data'!I519, 'Raw Data'!J519&gt;BH$1)), 1, 0)</f>
        <v/>
      </c>
      <c r="BI524">
        <f>IF(AND(BH524, ABS('Raw Data'!D519-'Raw Data'!E519)&lt;4), 'Raw Data'!Z519, 0)</f>
        <v/>
      </c>
      <c r="BJ524">
        <f>IF('Raw Data'!F519&gt;Analysis!BJ$1, 1, 0)</f>
        <v/>
      </c>
      <c r="BK524">
        <f>IF(BJ524, AQ524, 0)</f>
        <v/>
      </c>
      <c r="BL524">
        <f>IF(AND('Raw Data'!F519&lt;Analysis!BL$1, ISBLANK('Raw Data'!F519)=FALSE), 1, 0)</f>
        <v/>
      </c>
      <c r="BM524">
        <f>IF(BL524, AS524, 0)</f>
        <v/>
      </c>
      <c r="BN524">
        <f>IF(AND('Raw Data'!F519&lt;Analysis!BN$1, ISBLANK('Raw Data'!F519)=FALSE), 1, 0)</f>
        <v/>
      </c>
      <c r="BO524">
        <f>IF(BN524, AI524, 0)</f>
        <v/>
      </c>
    </row>
    <row r="525">
      <c r="A525" s="2">
        <f>'Raw Data'!A520</f>
        <v/>
      </c>
      <c r="B525" s="2">
        <f>IF(A525, 1, 0)</f>
        <v/>
      </c>
      <c r="C525">
        <f>IF('Raw Data'!D520&lt;'Raw Data'!E520, 'Raw Data'!J520, 0)</f>
        <v/>
      </c>
      <c r="D525" s="2">
        <f>IF(A525, 1, 0)</f>
        <v/>
      </c>
      <c r="E525">
        <f>IF('Raw Data'!D520&gt;'Raw Data'!E520, 'Raw Data'!I520, 0)</f>
        <v/>
      </c>
      <c r="F525" s="2">
        <f>IF('Raw Data'!F520&gt;0, 1, 0)</f>
        <v/>
      </c>
      <c r="G525">
        <f>IF(SUM('Raw Data'!D520:E520)&lt;'Raw Data'!F520, 'Raw Data'!H520, 0)</f>
        <v/>
      </c>
      <c r="H525">
        <f>IF('Raw Data'!F520&gt;0, 1, 0)</f>
        <v/>
      </c>
      <c r="I525">
        <f>IF(SUM('Raw Data'!D520:E520)&gt;'Raw Data'!F520, 'Raw Data'!G520, 0)</f>
        <v/>
      </c>
      <c r="J525" s="2">
        <f>IF($A525, 1, 0)</f>
        <v/>
      </c>
      <c r="K525">
        <f>IF(AND('Raw Data'!D520&gt;'Raw Data'!E520, ABS('Raw Data'!D520-'Raw Data'!E520)&lt;14), 'Raw Data'!K520, 0)</f>
        <v/>
      </c>
      <c r="L525" s="2">
        <f>IF($A525, 1, 0)</f>
        <v/>
      </c>
      <c r="M525">
        <f>IF(AND('Raw Data'!D520&gt;'Raw Data'!E520, ABS('Raw Data'!D520-'Raw Data'!E520)&gt;13), 'Raw Data'!L520, 0)</f>
        <v/>
      </c>
      <c r="N525" s="2">
        <f>IF($A525, 1, 0)</f>
        <v/>
      </c>
      <c r="O525">
        <f>IF(AND('Raw Data'!E520&gt;'Raw Data'!D520, ABS('Raw Data'!E520-'Raw Data'!D520)&lt;14), 'Raw Data'!M520, 0)</f>
        <v/>
      </c>
      <c r="P525" s="2">
        <f>IF($A525, 1, 0)</f>
        <v/>
      </c>
      <c r="Q525">
        <f>IF(AND('Raw Data'!E520&gt;'Raw Data'!D520, ABS('Raw Data'!E520-'Raw Data'!D520)&gt;13), 'Raw Data'!N520, 0)</f>
        <v/>
      </c>
      <c r="R525" s="2">
        <f>IF($A525, 1, 0)</f>
        <v/>
      </c>
      <c r="S525">
        <f>IF(AND('Raw Data'!D520&gt;'Raw Data'!E520, ABS('Raw Data'!E520-'Raw Data'!D520)&gt;7), 'Raw Data'!V520, 0)</f>
        <v/>
      </c>
      <c r="T525" s="2">
        <f>IF($A525, 1, 0)</f>
        <v/>
      </c>
      <c r="U525">
        <f>IF(ABS('Raw Data'!D520-'Raw Data'!E520)&lt;8, 'Raw Data'!W520, 0)</f>
        <v/>
      </c>
      <c r="V525" s="2">
        <f>IF($A525, 1, 0)</f>
        <v/>
      </c>
      <c r="W525">
        <f>IF(AND('Raw Data'!E520&gt;'Raw Data'!D520, ABS('Raw Data'!E520-'Raw Data'!D520)&gt;7), 'Raw Data'!X520, 0)</f>
        <v/>
      </c>
      <c r="X525" s="2">
        <f>IF($A525, 1, 0)</f>
        <v/>
      </c>
      <c r="Y525">
        <f>IF(AND('Raw Data'!D520&gt;'Raw Data'!E520, ABS('Raw Data'!E520-'Raw Data'!D520)&gt;3), 'Raw Data'!Y520, 0)</f>
        <v/>
      </c>
      <c r="Z525" s="2">
        <f>IF($A525, 1, 0)</f>
        <v/>
      </c>
      <c r="AA525">
        <f>IF(ABS('Raw Data'!D520-'Raw Data'!E520)&lt;4, 'Raw Data'!Z520, 0)</f>
        <v/>
      </c>
      <c r="AB525" s="2">
        <f>IF($A525, 1, 0)</f>
        <v/>
      </c>
      <c r="AC525">
        <f>IF(AND('Raw Data'!E520&gt;'Raw Data'!D520, ABS('Raw Data'!E520-'Raw Data'!D520)&gt;7), 'Raw Data'!AA520, 0)</f>
        <v/>
      </c>
      <c r="AD525" s="2">
        <f>IF($A525, 1, 0)</f>
        <v/>
      </c>
      <c r="AE525">
        <f>IF(AND('Raw Data'!D520&gt;9, 'Raw Data'!E520&gt;9), 'Raw Data'!AL520, 0)</f>
        <v/>
      </c>
      <c r="AF525" s="2">
        <f>IF($A525, 1, 0)</f>
        <v/>
      </c>
      <c r="AG525">
        <f>IF(AE525=0, 'Raw Data'!AM520, 0)</f>
        <v/>
      </c>
      <c r="AH525" s="2">
        <f>IF($A525, 1, 0)</f>
        <v/>
      </c>
      <c r="AI525">
        <f>IF(AND('Raw Data'!$D520&gt;14, 'Raw Data'!$E520&gt;14), 'Raw Data'!AN520, 0)</f>
        <v/>
      </c>
      <c r="AJ525" s="2">
        <f>IF($A525, 1, 0)</f>
        <v/>
      </c>
      <c r="AK525">
        <f>IF(AI525=0, 'Raw Data'!AO520, 0)</f>
        <v/>
      </c>
      <c r="AL525" s="2">
        <f>IF($A525, 1, 0)</f>
        <v/>
      </c>
      <c r="AM525">
        <f>IF(AND('Raw Data'!$D520&gt;19, 'Raw Data'!$E520&gt;19), 'Raw Data'!AP520, 0)</f>
        <v/>
      </c>
      <c r="AN525" s="2">
        <f>IF($A525, 1, 0)</f>
        <v/>
      </c>
      <c r="AO525">
        <f>IF(AM525=0, 'Raw Data'!AQ520, 0)</f>
        <v/>
      </c>
      <c r="AP525" s="2">
        <f>IF($A525, 1, 0)</f>
        <v/>
      </c>
      <c r="AQ525">
        <f>IF(AND('Raw Data'!$D520&gt;24, 'Raw Data'!$E520&gt;24), 'Raw Data'!AR520, 0)</f>
        <v/>
      </c>
      <c r="AR525" s="2">
        <f>IF($A525, 1, 0)</f>
        <v/>
      </c>
      <c r="AS525">
        <f>IF(AQ525=0, 'Raw Data'!AS520, 0)</f>
        <v/>
      </c>
      <c r="AT525" s="2">
        <f>IF($A525, 1, 0)</f>
        <v/>
      </c>
      <c r="AU525">
        <f>IF(AND('Raw Data'!$D520&gt;29, 'Raw Data'!$E520&gt;29), 'Raw Data'!AT520, 0)</f>
        <v/>
      </c>
      <c r="AV525" s="2">
        <f>IF($A525, 1, 0)</f>
        <v/>
      </c>
      <c r="AW525">
        <f>IF(AU525=0, 'Raw Data'!AU520, 0)</f>
        <v/>
      </c>
      <c r="AX525" s="2">
        <f>IF($A525, 1, 0)</f>
        <v/>
      </c>
      <c r="AY525">
        <f>IF(ISNUMBER('Raw Data'!D520), IF(_xlfn.XLOOKUP(SMALL('Raw Data'!K520:N520, 1), K525:Q525, K525:Q525, 0)&gt;0, SMALL('Raw Data'!K520:N520, 1), 0), 0)</f>
        <v/>
      </c>
      <c r="AZ525" s="2">
        <f>IF($A525, 1, 0)</f>
        <v/>
      </c>
      <c r="BA525">
        <f>IF(ISNUMBER('Raw Data'!D520), IF(_xlfn.XLOOKUP(SMALL('Raw Data'!K520:N520, 2), K525:Q525, K525:Q525, 0)&gt;0, SMALL('Raw Data'!K520:N520, 2), 0), 0)</f>
        <v/>
      </c>
      <c r="BB525" s="2">
        <f>IF($A525, 1, 0)</f>
        <v/>
      </c>
      <c r="BC525">
        <f>IF(ISNUMBER('Raw Data'!D520), IF(_xlfn.XLOOKUP(SMALL('Raw Data'!K520:N520, 3), K525:Q525, K525:Q525, 0)&gt;0, SMALL('Raw Data'!K520:N520, 3), 0), 0)</f>
        <v/>
      </c>
      <c r="BD525" s="2">
        <f>IF($A525, 1, 0)</f>
        <v/>
      </c>
      <c r="BE525">
        <f>IF(ISNUMBER('Raw Data'!D520), IF(_xlfn.XLOOKUP(SMALL('Raw Data'!K520:N520, 4), K525:Q525, K525:Q525, 0)&gt;0, SMALL('Raw Data'!K520:N520, 4), 0), 0)</f>
        <v/>
      </c>
      <c r="BF525" s="2">
        <f>IF($A525, 1, 0)</f>
        <v/>
      </c>
      <c r="BG525">
        <f>IF(AND('Raw Data'!I520&lt;'Raw Data'!J520, 'Raw Data'!D520&gt;'Raw Data'!E520), 'Raw Data'!I520, IF(AND('Raw Data'!J520&lt;'Raw Data'!I520, 'Raw Data'!E520&gt;'Raw Data'!D520), 'Raw Data'!J520, 0))</f>
        <v/>
      </c>
      <c r="BH525">
        <f>IF(OR(AND('Raw Data'!I520&lt;'Raw Data'!J520, 'Raw Data'!I520&gt;BH$1), AND('Raw Data'!J520&lt;'Raw Data'!I520, 'Raw Data'!J520&gt;BH$1)), 1, 0)</f>
        <v/>
      </c>
      <c r="BI525">
        <f>IF(AND(BH525, ABS('Raw Data'!D520-'Raw Data'!E520)&lt;4), 'Raw Data'!Z520, 0)</f>
        <v/>
      </c>
      <c r="BJ525">
        <f>IF('Raw Data'!F520&gt;Analysis!BJ$1, 1, 0)</f>
        <v/>
      </c>
      <c r="BK525">
        <f>IF(BJ525, AQ525, 0)</f>
        <v/>
      </c>
      <c r="BL525">
        <f>IF(AND('Raw Data'!F520&lt;Analysis!BL$1, ISBLANK('Raw Data'!F520)=FALSE), 1, 0)</f>
        <v/>
      </c>
      <c r="BM525">
        <f>IF(BL525, AS525, 0)</f>
        <v/>
      </c>
      <c r="BN525">
        <f>IF(AND('Raw Data'!F520&lt;Analysis!BN$1, ISBLANK('Raw Data'!F520)=FALSE), 1, 0)</f>
        <v/>
      </c>
      <c r="BO525">
        <f>IF(BN525, AI525, 0)</f>
        <v/>
      </c>
    </row>
    <row r="526">
      <c r="A526" s="2">
        <f>'Raw Data'!A521</f>
        <v/>
      </c>
      <c r="B526" s="2">
        <f>IF(A526, 1, 0)</f>
        <v/>
      </c>
      <c r="C526">
        <f>IF('Raw Data'!D521&lt;'Raw Data'!E521, 'Raw Data'!J521, 0)</f>
        <v/>
      </c>
      <c r="D526" s="2">
        <f>IF(A526, 1, 0)</f>
        <v/>
      </c>
      <c r="E526">
        <f>IF('Raw Data'!D521&gt;'Raw Data'!E521, 'Raw Data'!I521, 0)</f>
        <v/>
      </c>
      <c r="F526" s="2">
        <f>IF('Raw Data'!F521&gt;0, 1, 0)</f>
        <v/>
      </c>
      <c r="G526">
        <f>IF(SUM('Raw Data'!D521:E521)&lt;'Raw Data'!F521, 'Raw Data'!H521, 0)</f>
        <v/>
      </c>
      <c r="H526">
        <f>IF('Raw Data'!F521&gt;0, 1, 0)</f>
        <v/>
      </c>
      <c r="I526">
        <f>IF(SUM('Raw Data'!D521:E521)&gt;'Raw Data'!F521, 'Raw Data'!G521, 0)</f>
        <v/>
      </c>
      <c r="J526" s="2">
        <f>IF($A526, 1, 0)</f>
        <v/>
      </c>
      <c r="K526">
        <f>IF(AND('Raw Data'!D521&gt;'Raw Data'!E521, ABS('Raw Data'!D521-'Raw Data'!E521)&lt;14), 'Raw Data'!K521, 0)</f>
        <v/>
      </c>
      <c r="L526" s="2">
        <f>IF($A526, 1, 0)</f>
        <v/>
      </c>
      <c r="M526">
        <f>IF(AND('Raw Data'!D521&gt;'Raw Data'!E521, ABS('Raw Data'!D521-'Raw Data'!E521)&gt;13), 'Raw Data'!L521, 0)</f>
        <v/>
      </c>
      <c r="N526" s="2">
        <f>IF($A526, 1, 0)</f>
        <v/>
      </c>
      <c r="O526">
        <f>IF(AND('Raw Data'!E521&gt;'Raw Data'!D521, ABS('Raw Data'!E521-'Raw Data'!D521)&lt;14), 'Raw Data'!M521, 0)</f>
        <v/>
      </c>
      <c r="P526" s="2">
        <f>IF($A526, 1, 0)</f>
        <v/>
      </c>
      <c r="Q526">
        <f>IF(AND('Raw Data'!E521&gt;'Raw Data'!D521, ABS('Raw Data'!E521-'Raw Data'!D521)&gt;13), 'Raw Data'!N521, 0)</f>
        <v/>
      </c>
      <c r="R526" s="2">
        <f>IF($A526, 1, 0)</f>
        <v/>
      </c>
      <c r="S526">
        <f>IF(AND('Raw Data'!D521&gt;'Raw Data'!E521, ABS('Raw Data'!E521-'Raw Data'!D521)&gt;7), 'Raw Data'!V521, 0)</f>
        <v/>
      </c>
      <c r="T526" s="2">
        <f>IF($A526, 1, 0)</f>
        <v/>
      </c>
      <c r="U526">
        <f>IF(ABS('Raw Data'!D521-'Raw Data'!E521)&lt;8, 'Raw Data'!W521, 0)</f>
        <v/>
      </c>
      <c r="V526" s="2">
        <f>IF($A526, 1, 0)</f>
        <v/>
      </c>
      <c r="W526">
        <f>IF(AND('Raw Data'!E521&gt;'Raw Data'!D521, ABS('Raw Data'!E521-'Raw Data'!D521)&gt;7), 'Raw Data'!X521, 0)</f>
        <v/>
      </c>
      <c r="X526" s="2">
        <f>IF($A526, 1, 0)</f>
        <v/>
      </c>
      <c r="Y526">
        <f>IF(AND('Raw Data'!D521&gt;'Raw Data'!E521, ABS('Raw Data'!E521-'Raw Data'!D521)&gt;3), 'Raw Data'!Y521, 0)</f>
        <v/>
      </c>
      <c r="Z526" s="2">
        <f>IF($A526, 1, 0)</f>
        <v/>
      </c>
      <c r="AA526">
        <f>IF(ABS('Raw Data'!D521-'Raw Data'!E521)&lt;4, 'Raw Data'!Z521, 0)</f>
        <v/>
      </c>
      <c r="AB526" s="2">
        <f>IF($A526, 1, 0)</f>
        <v/>
      </c>
      <c r="AC526">
        <f>IF(AND('Raw Data'!E521&gt;'Raw Data'!D521, ABS('Raw Data'!E521-'Raw Data'!D521)&gt;7), 'Raw Data'!AA521, 0)</f>
        <v/>
      </c>
      <c r="AD526" s="2">
        <f>IF($A526, 1, 0)</f>
        <v/>
      </c>
      <c r="AE526">
        <f>IF(AND('Raw Data'!D521&gt;9, 'Raw Data'!E521&gt;9), 'Raw Data'!AL521, 0)</f>
        <v/>
      </c>
      <c r="AF526" s="2">
        <f>IF($A526, 1, 0)</f>
        <v/>
      </c>
      <c r="AG526">
        <f>IF(AE526=0, 'Raw Data'!AM521, 0)</f>
        <v/>
      </c>
      <c r="AH526" s="2">
        <f>IF($A526, 1, 0)</f>
        <v/>
      </c>
      <c r="AI526">
        <f>IF(AND('Raw Data'!$D521&gt;14, 'Raw Data'!$E521&gt;14), 'Raw Data'!AN521, 0)</f>
        <v/>
      </c>
      <c r="AJ526" s="2">
        <f>IF($A526, 1, 0)</f>
        <v/>
      </c>
      <c r="AK526">
        <f>IF(AI526=0, 'Raw Data'!AO521, 0)</f>
        <v/>
      </c>
      <c r="AL526" s="2">
        <f>IF($A526, 1, 0)</f>
        <v/>
      </c>
      <c r="AM526">
        <f>IF(AND('Raw Data'!$D521&gt;19, 'Raw Data'!$E521&gt;19), 'Raw Data'!AP521, 0)</f>
        <v/>
      </c>
      <c r="AN526" s="2">
        <f>IF($A526, 1, 0)</f>
        <v/>
      </c>
      <c r="AO526">
        <f>IF(AM526=0, 'Raw Data'!AQ521, 0)</f>
        <v/>
      </c>
      <c r="AP526" s="2">
        <f>IF($A526, 1, 0)</f>
        <v/>
      </c>
      <c r="AQ526">
        <f>IF(AND('Raw Data'!$D521&gt;24, 'Raw Data'!$E521&gt;24), 'Raw Data'!AR521, 0)</f>
        <v/>
      </c>
      <c r="AR526" s="2">
        <f>IF($A526, 1, 0)</f>
        <v/>
      </c>
      <c r="AS526">
        <f>IF(AQ526=0, 'Raw Data'!AS521, 0)</f>
        <v/>
      </c>
      <c r="AT526" s="2">
        <f>IF($A526, 1, 0)</f>
        <v/>
      </c>
      <c r="AU526">
        <f>IF(AND('Raw Data'!$D521&gt;29, 'Raw Data'!$E521&gt;29), 'Raw Data'!AT521, 0)</f>
        <v/>
      </c>
      <c r="AV526" s="2">
        <f>IF($A526, 1, 0)</f>
        <v/>
      </c>
      <c r="AW526">
        <f>IF(AU526=0, 'Raw Data'!AU521, 0)</f>
        <v/>
      </c>
      <c r="AX526" s="2">
        <f>IF($A526, 1, 0)</f>
        <v/>
      </c>
      <c r="AY526">
        <f>IF(ISNUMBER('Raw Data'!D521), IF(_xlfn.XLOOKUP(SMALL('Raw Data'!K521:N521, 1), K526:Q526, K526:Q526, 0)&gt;0, SMALL('Raw Data'!K521:N521, 1), 0), 0)</f>
        <v/>
      </c>
      <c r="AZ526" s="2">
        <f>IF($A526, 1, 0)</f>
        <v/>
      </c>
      <c r="BA526">
        <f>IF(ISNUMBER('Raw Data'!D521), IF(_xlfn.XLOOKUP(SMALL('Raw Data'!K521:N521, 2), K526:Q526, K526:Q526, 0)&gt;0, SMALL('Raw Data'!K521:N521, 2), 0), 0)</f>
        <v/>
      </c>
      <c r="BB526" s="2">
        <f>IF($A526, 1, 0)</f>
        <v/>
      </c>
      <c r="BC526">
        <f>IF(ISNUMBER('Raw Data'!D521), IF(_xlfn.XLOOKUP(SMALL('Raw Data'!K521:N521, 3), K526:Q526, K526:Q526, 0)&gt;0, SMALL('Raw Data'!K521:N521, 3), 0), 0)</f>
        <v/>
      </c>
      <c r="BD526" s="2">
        <f>IF($A526, 1, 0)</f>
        <v/>
      </c>
      <c r="BE526">
        <f>IF(ISNUMBER('Raw Data'!D521), IF(_xlfn.XLOOKUP(SMALL('Raw Data'!K521:N521, 4), K526:Q526, K526:Q526, 0)&gt;0, SMALL('Raw Data'!K521:N521, 4), 0), 0)</f>
        <v/>
      </c>
      <c r="BF526" s="2">
        <f>IF($A526, 1, 0)</f>
        <v/>
      </c>
      <c r="BG526">
        <f>IF(AND('Raw Data'!I521&lt;'Raw Data'!J521, 'Raw Data'!D521&gt;'Raw Data'!E521), 'Raw Data'!I521, IF(AND('Raw Data'!J521&lt;'Raw Data'!I521, 'Raw Data'!E521&gt;'Raw Data'!D521), 'Raw Data'!J521, 0))</f>
        <v/>
      </c>
      <c r="BH526">
        <f>IF(OR(AND('Raw Data'!I521&lt;'Raw Data'!J521, 'Raw Data'!I521&gt;BH$1), AND('Raw Data'!J521&lt;'Raw Data'!I521, 'Raw Data'!J521&gt;BH$1)), 1, 0)</f>
        <v/>
      </c>
      <c r="BI526">
        <f>IF(AND(BH526, ABS('Raw Data'!D521-'Raw Data'!E521)&lt;4), 'Raw Data'!Z521, 0)</f>
        <v/>
      </c>
      <c r="BJ526">
        <f>IF('Raw Data'!F521&gt;Analysis!BJ$1, 1, 0)</f>
        <v/>
      </c>
      <c r="BK526">
        <f>IF(BJ526, AQ526, 0)</f>
        <v/>
      </c>
      <c r="BL526">
        <f>IF(AND('Raw Data'!F521&lt;Analysis!BL$1, ISBLANK('Raw Data'!F521)=FALSE), 1, 0)</f>
        <v/>
      </c>
      <c r="BM526">
        <f>IF(BL526, AS526, 0)</f>
        <v/>
      </c>
      <c r="BN526">
        <f>IF(AND('Raw Data'!F521&lt;Analysis!BN$1, ISBLANK('Raw Data'!F521)=FALSE), 1, 0)</f>
        <v/>
      </c>
      <c r="BO526">
        <f>IF(BN526, AI526, 0)</f>
        <v/>
      </c>
    </row>
    <row r="527">
      <c r="A527" s="2">
        <f>'Raw Data'!A522</f>
        <v/>
      </c>
      <c r="B527" s="2">
        <f>IF(A527, 1, 0)</f>
        <v/>
      </c>
      <c r="C527">
        <f>IF('Raw Data'!D522&lt;'Raw Data'!E522, 'Raw Data'!J522, 0)</f>
        <v/>
      </c>
      <c r="D527" s="2">
        <f>IF(A527, 1, 0)</f>
        <v/>
      </c>
      <c r="E527">
        <f>IF('Raw Data'!D522&gt;'Raw Data'!E522, 'Raw Data'!I522, 0)</f>
        <v/>
      </c>
      <c r="F527" s="2">
        <f>IF('Raw Data'!F522&gt;0, 1, 0)</f>
        <v/>
      </c>
      <c r="G527">
        <f>IF(SUM('Raw Data'!D522:E522)&lt;'Raw Data'!F522, 'Raw Data'!H522, 0)</f>
        <v/>
      </c>
      <c r="H527">
        <f>IF('Raw Data'!F522&gt;0, 1, 0)</f>
        <v/>
      </c>
      <c r="I527">
        <f>IF(SUM('Raw Data'!D522:E522)&gt;'Raw Data'!F522, 'Raw Data'!G522, 0)</f>
        <v/>
      </c>
      <c r="J527" s="2">
        <f>IF($A527, 1, 0)</f>
        <v/>
      </c>
      <c r="K527">
        <f>IF(AND('Raw Data'!D522&gt;'Raw Data'!E522, ABS('Raw Data'!D522-'Raw Data'!E522)&lt;14), 'Raw Data'!K522, 0)</f>
        <v/>
      </c>
      <c r="L527" s="2">
        <f>IF($A527, 1, 0)</f>
        <v/>
      </c>
      <c r="M527">
        <f>IF(AND('Raw Data'!D522&gt;'Raw Data'!E522, ABS('Raw Data'!D522-'Raw Data'!E522)&gt;13), 'Raw Data'!L522, 0)</f>
        <v/>
      </c>
      <c r="N527" s="2">
        <f>IF($A527, 1, 0)</f>
        <v/>
      </c>
      <c r="O527">
        <f>IF(AND('Raw Data'!E522&gt;'Raw Data'!D522, ABS('Raw Data'!E522-'Raw Data'!D522)&lt;14), 'Raw Data'!M522, 0)</f>
        <v/>
      </c>
      <c r="P527" s="2">
        <f>IF($A527, 1, 0)</f>
        <v/>
      </c>
      <c r="Q527">
        <f>IF(AND('Raw Data'!E522&gt;'Raw Data'!D522, ABS('Raw Data'!E522-'Raw Data'!D522)&gt;13), 'Raw Data'!N522, 0)</f>
        <v/>
      </c>
      <c r="R527" s="2">
        <f>IF($A527, 1, 0)</f>
        <v/>
      </c>
      <c r="S527">
        <f>IF(AND('Raw Data'!D522&gt;'Raw Data'!E522, ABS('Raw Data'!E522-'Raw Data'!D522)&gt;7), 'Raw Data'!V522, 0)</f>
        <v/>
      </c>
      <c r="T527" s="2">
        <f>IF($A527, 1, 0)</f>
        <v/>
      </c>
      <c r="U527">
        <f>IF(ABS('Raw Data'!D522-'Raw Data'!E522)&lt;8, 'Raw Data'!W522, 0)</f>
        <v/>
      </c>
      <c r="V527" s="2">
        <f>IF($A527, 1, 0)</f>
        <v/>
      </c>
      <c r="W527">
        <f>IF(AND('Raw Data'!E522&gt;'Raw Data'!D522, ABS('Raw Data'!E522-'Raw Data'!D522)&gt;7), 'Raw Data'!X522, 0)</f>
        <v/>
      </c>
      <c r="X527" s="2">
        <f>IF($A527, 1, 0)</f>
        <v/>
      </c>
      <c r="Y527">
        <f>IF(AND('Raw Data'!D522&gt;'Raw Data'!E522, ABS('Raw Data'!E522-'Raw Data'!D522)&gt;3), 'Raw Data'!Y522, 0)</f>
        <v/>
      </c>
      <c r="Z527" s="2">
        <f>IF($A527, 1, 0)</f>
        <v/>
      </c>
      <c r="AA527">
        <f>IF(ABS('Raw Data'!D522-'Raw Data'!E522)&lt;4, 'Raw Data'!Z522, 0)</f>
        <v/>
      </c>
      <c r="AB527" s="2">
        <f>IF($A527, 1, 0)</f>
        <v/>
      </c>
      <c r="AC527">
        <f>IF(AND('Raw Data'!E522&gt;'Raw Data'!D522, ABS('Raw Data'!E522-'Raw Data'!D522)&gt;7), 'Raw Data'!AA522, 0)</f>
        <v/>
      </c>
      <c r="AD527" s="2">
        <f>IF($A527, 1, 0)</f>
        <v/>
      </c>
      <c r="AE527">
        <f>IF(AND('Raw Data'!D522&gt;9, 'Raw Data'!E522&gt;9), 'Raw Data'!AL522, 0)</f>
        <v/>
      </c>
      <c r="AF527" s="2">
        <f>IF($A527, 1, 0)</f>
        <v/>
      </c>
      <c r="AG527">
        <f>IF(AE527=0, 'Raw Data'!AM522, 0)</f>
        <v/>
      </c>
      <c r="AH527" s="2">
        <f>IF($A527, 1, 0)</f>
        <v/>
      </c>
      <c r="AI527">
        <f>IF(AND('Raw Data'!$D522&gt;14, 'Raw Data'!$E522&gt;14), 'Raw Data'!AN522, 0)</f>
        <v/>
      </c>
      <c r="AJ527" s="2">
        <f>IF($A527, 1, 0)</f>
        <v/>
      </c>
      <c r="AK527">
        <f>IF(AI527=0, 'Raw Data'!AO522, 0)</f>
        <v/>
      </c>
      <c r="AL527" s="2">
        <f>IF($A527, 1, 0)</f>
        <v/>
      </c>
      <c r="AM527">
        <f>IF(AND('Raw Data'!$D522&gt;19, 'Raw Data'!$E522&gt;19), 'Raw Data'!AP522, 0)</f>
        <v/>
      </c>
      <c r="AN527" s="2">
        <f>IF($A527, 1, 0)</f>
        <v/>
      </c>
      <c r="AO527">
        <f>IF(AM527=0, 'Raw Data'!AQ522, 0)</f>
        <v/>
      </c>
      <c r="AP527" s="2">
        <f>IF($A527, 1, 0)</f>
        <v/>
      </c>
      <c r="AQ527">
        <f>IF(AND('Raw Data'!$D522&gt;24, 'Raw Data'!$E522&gt;24), 'Raw Data'!AR522, 0)</f>
        <v/>
      </c>
      <c r="AR527" s="2">
        <f>IF($A527, 1, 0)</f>
        <v/>
      </c>
      <c r="AS527">
        <f>IF(AQ527=0, 'Raw Data'!AS522, 0)</f>
        <v/>
      </c>
      <c r="AT527" s="2">
        <f>IF($A527, 1, 0)</f>
        <v/>
      </c>
      <c r="AU527">
        <f>IF(AND('Raw Data'!$D522&gt;29, 'Raw Data'!$E522&gt;29), 'Raw Data'!AT522, 0)</f>
        <v/>
      </c>
      <c r="AV527" s="2">
        <f>IF($A527, 1, 0)</f>
        <v/>
      </c>
      <c r="AW527">
        <f>IF(AU527=0, 'Raw Data'!AU522, 0)</f>
        <v/>
      </c>
      <c r="AX527" s="2">
        <f>IF($A527, 1, 0)</f>
        <v/>
      </c>
      <c r="AY527">
        <f>IF(ISNUMBER('Raw Data'!D522), IF(_xlfn.XLOOKUP(SMALL('Raw Data'!K522:N522, 1), K527:Q527, K527:Q527, 0)&gt;0, SMALL('Raw Data'!K522:N522, 1), 0), 0)</f>
        <v/>
      </c>
      <c r="AZ527" s="2">
        <f>IF($A527, 1, 0)</f>
        <v/>
      </c>
      <c r="BA527">
        <f>IF(ISNUMBER('Raw Data'!D522), IF(_xlfn.XLOOKUP(SMALL('Raw Data'!K522:N522, 2), K527:Q527, K527:Q527, 0)&gt;0, SMALL('Raw Data'!K522:N522, 2), 0), 0)</f>
        <v/>
      </c>
      <c r="BB527" s="2">
        <f>IF($A527, 1, 0)</f>
        <v/>
      </c>
      <c r="BC527">
        <f>IF(ISNUMBER('Raw Data'!D522), IF(_xlfn.XLOOKUP(SMALL('Raw Data'!K522:N522, 3), K527:Q527, K527:Q527, 0)&gt;0, SMALL('Raw Data'!K522:N522, 3), 0), 0)</f>
        <v/>
      </c>
      <c r="BD527" s="2">
        <f>IF($A527, 1, 0)</f>
        <v/>
      </c>
      <c r="BE527">
        <f>IF(ISNUMBER('Raw Data'!D522), IF(_xlfn.XLOOKUP(SMALL('Raw Data'!K522:N522, 4), K527:Q527, K527:Q527, 0)&gt;0, SMALL('Raw Data'!K522:N522, 4), 0), 0)</f>
        <v/>
      </c>
      <c r="BF527" s="2">
        <f>IF($A527, 1, 0)</f>
        <v/>
      </c>
      <c r="BG527">
        <f>IF(AND('Raw Data'!I522&lt;'Raw Data'!J522, 'Raw Data'!D522&gt;'Raw Data'!E522), 'Raw Data'!I522, IF(AND('Raw Data'!J522&lt;'Raw Data'!I522, 'Raw Data'!E522&gt;'Raw Data'!D522), 'Raw Data'!J522, 0))</f>
        <v/>
      </c>
      <c r="BH527">
        <f>IF(OR(AND('Raw Data'!I522&lt;'Raw Data'!J522, 'Raw Data'!I522&gt;BH$1), AND('Raw Data'!J522&lt;'Raw Data'!I522, 'Raw Data'!J522&gt;BH$1)), 1, 0)</f>
        <v/>
      </c>
      <c r="BI527">
        <f>IF(AND(BH527, ABS('Raw Data'!D522-'Raw Data'!E522)&lt;4), 'Raw Data'!Z522, 0)</f>
        <v/>
      </c>
      <c r="BJ527">
        <f>IF('Raw Data'!F522&gt;Analysis!BJ$1, 1, 0)</f>
        <v/>
      </c>
      <c r="BK527">
        <f>IF(BJ527, AQ527, 0)</f>
        <v/>
      </c>
      <c r="BL527">
        <f>IF(AND('Raw Data'!F522&lt;Analysis!BL$1, ISBLANK('Raw Data'!F522)=FALSE), 1, 0)</f>
        <v/>
      </c>
      <c r="BM527">
        <f>IF(BL527, AS527, 0)</f>
        <v/>
      </c>
      <c r="BN527">
        <f>IF(AND('Raw Data'!F522&lt;Analysis!BN$1, ISBLANK('Raw Data'!F522)=FALSE), 1, 0)</f>
        <v/>
      </c>
      <c r="BO527">
        <f>IF(BN527, AI527, 0)</f>
        <v/>
      </c>
    </row>
    <row r="528">
      <c r="A528" s="2">
        <f>'Raw Data'!A523</f>
        <v/>
      </c>
      <c r="B528" s="2">
        <f>IF(A528, 1, 0)</f>
        <v/>
      </c>
      <c r="C528">
        <f>IF('Raw Data'!D523&lt;'Raw Data'!E523, 'Raw Data'!J523, 0)</f>
        <v/>
      </c>
      <c r="D528" s="2">
        <f>IF(A528, 1, 0)</f>
        <v/>
      </c>
      <c r="E528">
        <f>IF('Raw Data'!D523&gt;'Raw Data'!E523, 'Raw Data'!I523, 0)</f>
        <v/>
      </c>
      <c r="F528" s="2">
        <f>IF('Raw Data'!F523&gt;0, 1, 0)</f>
        <v/>
      </c>
      <c r="G528">
        <f>IF(SUM('Raw Data'!D523:E523)&lt;'Raw Data'!F523, 'Raw Data'!H523, 0)</f>
        <v/>
      </c>
      <c r="H528">
        <f>IF('Raw Data'!F523&gt;0, 1, 0)</f>
        <v/>
      </c>
      <c r="I528">
        <f>IF(SUM('Raw Data'!D523:E523)&gt;'Raw Data'!F523, 'Raw Data'!G523, 0)</f>
        <v/>
      </c>
      <c r="J528" s="2">
        <f>IF($A528, 1, 0)</f>
        <v/>
      </c>
      <c r="K528">
        <f>IF(AND('Raw Data'!D523&gt;'Raw Data'!E523, ABS('Raw Data'!D523-'Raw Data'!E523)&lt;14), 'Raw Data'!K523, 0)</f>
        <v/>
      </c>
      <c r="L528" s="2">
        <f>IF($A528, 1, 0)</f>
        <v/>
      </c>
      <c r="M528">
        <f>IF(AND('Raw Data'!D523&gt;'Raw Data'!E523, ABS('Raw Data'!D523-'Raw Data'!E523)&gt;13), 'Raw Data'!L523, 0)</f>
        <v/>
      </c>
      <c r="N528" s="2">
        <f>IF($A528, 1, 0)</f>
        <v/>
      </c>
      <c r="O528">
        <f>IF(AND('Raw Data'!E523&gt;'Raw Data'!D523, ABS('Raw Data'!E523-'Raw Data'!D523)&lt;14), 'Raw Data'!M523, 0)</f>
        <v/>
      </c>
      <c r="P528" s="2">
        <f>IF($A528, 1, 0)</f>
        <v/>
      </c>
      <c r="Q528">
        <f>IF(AND('Raw Data'!E523&gt;'Raw Data'!D523, ABS('Raw Data'!E523-'Raw Data'!D523)&gt;13), 'Raw Data'!N523, 0)</f>
        <v/>
      </c>
      <c r="R528" s="2">
        <f>IF($A528, 1, 0)</f>
        <v/>
      </c>
      <c r="S528">
        <f>IF(AND('Raw Data'!D523&gt;'Raw Data'!E523, ABS('Raw Data'!E523-'Raw Data'!D523)&gt;7), 'Raw Data'!V523, 0)</f>
        <v/>
      </c>
      <c r="T528" s="2">
        <f>IF($A528, 1, 0)</f>
        <v/>
      </c>
      <c r="U528">
        <f>IF(ABS('Raw Data'!D523-'Raw Data'!E523)&lt;8, 'Raw Data'!W523, 0)</f>
        <v/>
      </c>
      <c r="V528" s="2">
        <f>IF($A528, 1, 0)</f>
        <v/>
      </c>
      <c r="W528">
        <f>IF(AND('Raw Data'!E523&gt;'Raw Data'!D523, ABS('Raw Data'!E523-'Raw Data'!D523)&gt;7), 'Raw Data'!X523, 0)</f>
        <v/>
      </c>
      <c r="X528" s="2">
        <f>IF($A528, 1, 0)</f>
        <v/>
      </c>
      <c r="Y528">
        <f>IF(AND('Raw Data'!D523&gt;'Raw Data'!E523, ABS('Raw Data'!E523-'Raw Data'!D523)&gt;3), 'Raw Data'!Y523, 0)</f>
        <v/>
      </c>
      <c r="Z528" s="2">
        <f>IF($A528, 1, 0)</f>
        <v/>
      </c>
      <c r="AA528">
        <f>IF(ABS('Raw Data'!D523-'Raw Data'!E523)&lt;4, 'Raw Data'!Z523, 0)</f>
        <v/>
      </c>
      <c r="AB528" s="2">
        <f>IF($A528, 1, 0)</f>
        <v/>
      </c>
      <c r="AC528">
        <f>IF(AND('Raw Data'!E523&gt;'Raw Data'!D523, ABS('Raw Data'!E523-'Raw Data'!D523)&gt;7), 'Raw Data'!AA523, 0)</f>
        <v/>
      </c>
      <c r="AD528" s="2">
        <f>IF($A528, 1, 0)</f>
        <v/>
      </c>
      <c r="AE528">
        <f>IF(AND('Raw Data'!D523&gt;9, 'Raw Data'!E523&gt;9), 'Raw Data'!AL523, 0)</f>
        <v/>
      </c>
      <c r="AF528" s="2">
        <f>IF($A528, 1, 0)</f>
        <v/>
      </c>
      <c r="AG528">
        <f>IF(AE528=0, 'Raw Data'!AM523, 0)</f>
        <v/>
      </c>
      <c r="AH528" s="2">
        <f>IF($A528, 1, 0)</f>
        <v/>
      </c>
      <c r="AI528">
        <f>IF(AND('Raw Data'!$D523&gt;14, 'Raw Data'!$E523&gt;14), 'Raw Data'!AN523, 0)</f>
        <v/>
      </c>
      <c r="AJ528" s="2">
        <f>IF($A528, 1, 0)</f>
        <v/>
      </c>
      <c r="AK528">
        <f>IF(AI528=0, 'Raw Data'!AO523, 0)</f>
        <v/>
      </c>
      <c r="AL528" s="2">
        <f>IF($A528, 1, 0)</f>
        <v/>
      </c>
      <c r="AM528">
        <f>IF(AND('Raw Data'!$D523&gt;19, 'Raw Data'!$E523&gt;19), 'Raw Data'!AP523, 0)</f>
        <v/>
      </c>
      <c r="AN528" s="2">
        <f>IF($A528, 1, 0)</f>
        <v/>
      </c>
      <c r="AO528">
        <f>IF(AM528=0, 'Raw Data'!AQ523, 0)</f>
        <v/>
      </c>
      <c r="AP528" s="2">
        <f>IF($A528, 1, 0)</f>
        <v/>
      </c>
      <c r="AQ528">
        <f>IF(AND('Raw Data'!$D523&gt;24, 'Raw Data'!$E523&gt;24), 'Raw Data'!AR523, 0)</f>
        <v/>
      </c>
      <c r="AR528" s="2">
        <f>IF($A528, 1, 0)</f>
        <v/>
      </c>
      <c r="AS528">
        <f>IF(AQ528=0, 'Raw Data'!AS523, 0)</f>
        <v/>
      </c>
      <c r="AT528" s="2">
        <f>IF($A528, 1, 0)</f>
        <v/>
      </c>
      <c r="AU528">
        <f>IF(AND('Raw Data'!$D523&gt;29, 'Raw Data'!$E523&gt;29), 'Raw Data'!AT523, 0)</f>
        <v/>
      </c>
      <c r="AV528" s="2">
        <f>IF($A528, 1, 0)</f>
        <v/>
      </c>
      <c r="AW528">
        <f>IF(AU528=0, 'Raw Data'!AU523, 0)</f>
        <v/>
      </c>
      <c r="AX528" s="2">
        <f>IF($A528, 1, 0)</f>
        <v/>
      </c>
      <c r="AY528">
        <f>IF(ISNUMBER('Raw Data'!D523), IF(_xlfn.XLOOKUP(SMALL('Raw Data'!K523:N523, 1), K528:Q528, K528:Q528, 0)&gt;0, SMALL('Raw Data'!K523:N523, 1), 0), 0)</f>
        <v/>
      </c>
      <c r="AZ528" s="2">
        <f>IF($A528, 1, 0)</f>
        <v/>
      </c>
      <c r="BA528">
        <f>IF(ISNUMBER('Raw Data'!D523), IF(_xlfn.XLOOKUP(SMALL('Raw Data'!K523:N523, 2), K528:Q528, K528:Q528, 0)&gt;0, SMALL('Raw Data'!K523:N523, 2), 0), 0)</f>
        <v/>
      </c>
      <c r="BB528" s="2">
        <f>IF($A528, 1, 0)</f>
        <v/>
      </c>
      <c r="BC528">
        <f>IF(ISNUMBER('Raw Data'!D523), IF(_xlfn.XLOOKUP(SMALL('Raw Data'!K523:N523, 3), K528:Q528, K528:Q528, 0)&gt;0, SMALL('Raw Data'!K523:N523, 3), 0), 0)</f>
        <v/>
      </c>
      <c r="BD528" s="2">
        <f>IF($A528, 1, 0)</f>
        <v/>
      </c>
      <c r="BE528">
        <f>IF(ISNUMBER('Raw Data'!D523), IF(_xlfn.XLOOKUP(SMALL('Raw Data'!K523:N523, 4), K528:Q528, K528:Q528, 0)&gt;0, SMALL('Raw Data'!K523:N523, 4), 0), 0)</f>
        <v/>
      </c>
      <c r="BF528" s="2">
        <f>IF($A528, 1, 0)</f>
        <v/>
      </c>
      <c r="BG528">
        <f>IF(AND('Raw Data'!I523&lt;'Raw Data'!J523, 'Raw Data'!D523&gt;'Raw Data'!E523), 'Raw Data'!I523, IF(AND('Raw Data'!J523&lt;'Raw Data'!I523, 'Raw Data'!E523&gt;'Raw Data'!D523), 'Raw Data'!J523, 0))</f>
        <v/>
      </c>
      <c r="BH528">
        <f>IF(OR(AND('Raw Data'!I523&lt;'Raw Data'!J523, 'Raw Data'!I523&gt;BH$1), AND('Raw Data'!J523&lt;'Raw Data'!I523, 'Raw Data'!J523&gt;BH$1)), 1, 0)</f>
        <v/>
      </c>
      <c r="BI528">
        <f>IF(AND(BH528, ABS('Raw Data'!D523-'Raw Data'!E523)&lt;4), 'Raw Data'!Z523, 0)</f>
        <v/>
      </c>
      <c r="BJ528">
        <f>IF('Raw Data'!F523&gt;Analysis!BJ$1, 1, 0)</f>
        <v/>
      </c>
      <c r="BK528">
        <f>IF(BJ528, AQ528, 0)</f>
        <v/>
      </c>
      <c r="BL528">
        <f>IF(AND('Raw Data'!F523&lt;Analysis!BL$1, ISBLANK('Raw Data'!F523)=FALSE), 1, 0)</f>
        <v/>
      </c>
      <c r="BM528">
        <f>IF(BL528, AS528, 0)</f>
        <v/>
      </c>
      <c r="BN528">
        <f>IF(AND('Raw Data'!F523&lt;Analysis!BN$1, ISBLANK('Raw Data'!F523)=FALSE), 1, 0)</f>
        <v/>
      </c>
      <c r="BO528">
        <f>IF(BN528, AI528, 0)</f>
        <v/>
      </c>
    </row>
    <row r="529">
      <c r="A529" s="2">
        <f>'Raw Data'!A524</f>
        <v/>
      </c>
      <c r="B529" s="2">
        <f>IF(A529, 1, 0)</f>
        <v/>
      </c>
      <c r="C529">
        <f>IF('Raw Data'!D524&lt;'Raw Data'!E524, 'Raw Data'!J524, 0)</f>
        <v/>
      </c>
      <c r="D529" s="2">
        <f>IF(A529, 1, 0)</f>
        <v/>
      </c>
      <c r="E529">
        <f>IF('Raw Data'!D524&gt;'Raw Data'!E524, 'Raw Data'!I524, 0)</f>
        <v/>
      </c>
      <c r="F529" s="2">
        <f>IF('Raw Data'!F524&gt;0, 1, 0)</f>
        <v/>
      </c>
      <c r="G529">
        <f>IF(SUM('Raw Data'!D524:E524)&lt;'Raw Data'!F524, 'Raw Data'!H524, 0)</f>
        <v/>
      </c>
      <c r="H529">
        <f>IF('Raw Data'!F524&gt;0, 1, 0)</f>
        <v/>
      </c>
      <c r="I529">
        <f>IF(SUM('Raw Data'!D524:E524)&gt;'Raw Data'!F524, 'Raw Data'!G524, 0)</f>
        <v/>
      </c>
      <c r="J529" s="2">
        <f>IF($A529, 1, 0)</f>
        <v/>
      </c>
      <c r="K529">
        <f>IF(AND('Raw Data'!D524&gt;'Raw Data'!E524, ABS('Raw Data'!D524-'Raw Data'!E524)&lt;14), 'Raw Data'!K524, 0)</f>
        <v/>
      </c>
      <c r="L529" s="2">
        <f>IF($A529, 1, 0)</f>
        <v/>
      </c>
      <c r="M529">
        <f>IF(AND('Raw Data'!D524&gt;'Raw Data'!E524, ABS('Raw Data'!D524-'Raw Data'!E524)&gt;13), 'Raw Data'!L524, 0)</f>
        <v/>
      </c>
      <c r="N529" s="2">
        <f>IF($A529, 1, 0)</f>
        <v/>
      </c>
      <c r="O529">
        <f>IF(AND('Raw Data'!E524&gt;'Raw Data'!D524, ABS('Raw Data'!E524-'Raw Data'!D524)&lt;14), 'Raw Data'!M524, 0)</f>
        <v/>
      </c>
      <c r="P529" s="2">
        <f>IF($A529, 1, 0)</f>
        <v/>
      </c>
      <c r="Q529">
        <f>IF(AND('Raw Data'!E524&gt;'Raw Data'!D524, ABS('Raw Data'!E524-'Raw Data'!D524)&gt;13), 'Raw Data'!N524, 0)</f>
        <v/>
      </c>
      <c r="R529" s="2">
        <f>IF($A529, 1, 0)</f>
        <v/>
      </c>
      <c r="S529">
        <f>IF(AND('Raw Data'!D524&gt;'Raw Data'!E524, ABS('Raw Data'!E524-'Raw Data'!D524)&gt;7), 'Raw Data'!V524, 0)</f>
        <v/>
      </c>
      <c r="T529" s="2">
        <f>IF($A529, 1, 0)</f>
        <v/>
      </c>
      <c r="U529">
        <f>IF(ABS('Raw Data'!D524-'Raw Data'!E524)&lt;8, 'Raw Data'!W524, 0)</f>
        <v/>
      </c>
      <c r="V529" s="2">
        <f>IF($A529, 1, 0)</f>
        <v/>
      </c>
      <c r="W529">
        <f>IF(AND('Raw Data'!E524&gt;'Raw Data'!D524, ABS('Raw Data'!E524-'Raw Data'!D524)&gt;7), 'Raw Data'!X524, 0)</f>
        <v/>
      </c>
      <c r="X529" s="2">
        <f>IF($A529, 1, 0)</f>
        <v/>
      </c>
      <c r="Y529">
        <f>IF(AND('Raw Data'!D524&gt;'Raw Data'!E524, ABS('Raw Data'!E524-'Raw Data'!D524)&gt;3), 'Raw Data'!Y524, 0)</f>
        <v/>
      </c>
      <c r="Z529" s="2">
        <f>IF($A529, 1, 0)</f>
        <v/>
      </c>
      <c r="AA529">
        <f>IF(ABS('Raw Data'!D524-'Raw Data'!E524)&lt;4, 'Raw Data'!Z524, 0)</f>
        <v/>
      </c>
      <c r="AB529" s="2">
        <f>IF($A529, 1, 0)</f>
        <v/>
      </c>
      <c r="AC529">
        <f>IF(AND('Raw Data'!E524&gt;'Raw Data'!D524, ABS('Raw Data'!E524-'Raw Data'!D524)&gt;7), 'Raw Data'!AA524, 0)</f>
        <v/>
      </c>
      <c r="AD529" s="2">
        <f>IF($A529, 1, 0)</f>
        <v/>
      </c>
      <c r="AE529">
        <f>IF(AND('Raw Data'!D524&gt;9, 'Raw Data'!E524&gt;9), 'Raw Data'!AL524, 0)</f>
        <v/>
      </c>
      <c r="AF529" s="2">
        <f>IF($A529, 1, 0)</f>
        <v/>
      </c>
      <c r="AG529">
        <f>IF(AE529=0, 'Raw Data'!AM524, 0)</f>
        <v/>
      </c>
      <c r="AH529" s="2">
        <f>IF($A529, 1, 0)</f>
        <v/>
      </c>
      <c r="AI529">
        <f>IF(AND('Raw Data'!$D524&gt;14, 'Raw Data'!$E524&gt;14), 'Raw Data'!AN524, 0)</f>
        <v/>
      </c>
      <c r="AJ529" s="2">
        <f>IF($A529, 1, 0)</f>
        <v/>
      </c>
      <c r="AK529">
        <f>IF(AI529=0, 'Raw Data'!AO524, 0)</f>
        <v/>
      </c>
      <c r="AL529" s="2">
        <f>IF($A529, 1, 0)</f>
        <v/>
      </c>
      <c r="AM529">
        <f>IF(AND('Raw Data'!$D524&gt;19, 'Raw Data'!$E524&gt;19), 'Raw Data'!AP524, 0)</f>
        <v/>
      </c>
      <c r="AN529" s="2">
        <f>IF($A529, 1, 0)</f>
        <v/>
      </c>
      <c r="AO529">
        <f>IF(AM529=0, 'Raw Data'!AQ524, 0)</f>
        <v/>
      </c>
      <c r="AP529" s="2">
        <f>IF($A529, 1, 0)</f>
        <v/>
      </c>
      <c r="AQ529">
        <f>IF(AND('Raw Data'!$D524&gt;24, 'Raw Data'!$E524&gt;24), 'Raw Data'!AR524, 0)</f>
        <v/>
      </c>
      <c r="AR529" s="2">
        <f>IF($A529, 1, 0)</f>
        <v/>
      </c>
      <c r="AS529">
        <f>IF(AQ529=0, 'Raw Data'!AS524, 0)</f>
        <v/>
      </c>
      <c r="AT529" s="2">
        <f>IF($A529, 1, 0)</f>
        <v/>
      </c>
      <c r="AU529">
        <f>IF(AND('Raw Data'!$D524&gt;29, 'Raw Data'!$E524&gt;29), 'Raw Data'!AT524, 0)</f>
        <v/>
      </c>
      <c r="AV529" s="2">
        <f>IF($A529, 1, 0)</f>
        <v/>
      </c>
      <c r="AW529">
        <f>IF(AU529=0, 'Raw Data'!AU524, 0)</f>
        <v/>
      </c>
      <c r="AX529" s="2">
        <f>IF($A529, 1, 0)</f>
        <v/>
      </c>
      <c r="AY529">
        <f>IF(ISNUMBER('Raw Data'!D524), IF(_xlfn.XLOOKUP(SMALL('Raw Data'!K524:N524, 1), K529:Q529, K529:Q529, 0)&gt;0, SMALL('Raw Data'!K524:N524, 1), 0), 0)</f>
        <v/>
      </c>
      <c r="AZ529" s="2">
        <f>IF($A529, 1, 0)</f>
        <v/>
      </c>
      <c r="BA529">
        <f>IF(ISNUMBER('Raw Data'!D524), IF(_xlfn.XLOOKUP(SMALL('Raw Data'!K524:N524, 2), K529:Q529, K529:Q529, 0)&gt;0, SMALL('Raw Data'!K524:N524, 2), 0), 0)</f>
        <v/>
      </c>
      <c r="BB529" s="2">
        <f>IF($A529, 1, 0)</f>
        <v/>
      </c>
      <c r="BC529">
        <f>IF(ISNUMBER('Raw Data'!D524), IF(_xlfn.XLOOKUP(SMALL('Raw Data'!K524:N524, 3), K529:Q529, K529:Q529, 0)&gt;0, SMALL('Raw Data'!K524:N524, 3), 0), 0)</f>
        <v/>
      </c>
      <c r="BD529" s="2">
        <f>IF($A529, 1, 0)</f>
        <v/>
      </c>
      <c r="BE529">
        <f>IF(ISNUMBER('Raw Data'!D524), IF(_xlfn.XLOOKUP(SMALL('Raw Data'!K524:N524, 4), K529:Q529, K529:Q529, 0)&gt;0, SMALL('Raw Data'!K524:N524, 4), 0), 0)</f>
        <v/>
      </c>
      <c r="BF529" s="2">
        <f>IF($A529, 1, 0)</f>
        <v/>
      </c>
      <c r="BG529">
        <f>IF(AND('Raw Data'!I524&lt;'Raw Data'!J524, 'Raw Data'!D524&gt;'Raw Data'!E524), 'Raw Data'!I524, IF(AND('Raw Data'!J524&lt;'Raw Data'!I524, 'Raw Data'!E524&gt;'Raw Data'!D524), 'Raw Data'!J524, 0))</f>
        <v/>
      </c>
      <c r="BH529">
        <f>IF(OR(AND('Raw Data'!I524&lt;'Raw Data'!J524, 'Raw Data'!I524&gt;BH$1), AND('Raw Data'!J524&lt;'Raw Data'!I524, 'Raw Data'!J524&gt;BH$1)), 1, 0)</f>
        <v/>
      </c>
      <c r="BI529">
        <f>IF(AND(BH529, ABS('Raw Data'!D524-'Raw Data'!E524)&lt;4), 'Raw Data'!Z524, 0)</f>
        <v/>
      </c>
      <c r="BJ529">
        <f>IF('Raw Data'!F524&gt;Analysis!BJ$1, 1, 0)</f>
        <v/>
      </c>
      <c r="BK529">
        <f>IF(BJ529, AQ529, 0)</f>
        <v/>
      </c>
      <c r="BL529">
        <f>IF(AND('Raw Data'!F524&lt;Analysis!BL$1, ISBLANK('Raw Data'!F524)=FALSE), 1, 0)</f>
        <v/>
      </c>
      <c r="BM529">
        <f>IF(BL529, AS529, 0)</f>
        <v/>
      </c>
      <c r="BN529">
        <f>IF(AND('Raw Data'!F524&lt;Analysis!BN$1, ISBLANK('Raw Data'!F524)=FALSE), 1, 0)</f>
        <v/>
      </c>
      <c r="BO529">
        <f>IF(BN529, AI529, 0)</f>
        <v/>
      </c>
    </row>
    <row r="530">
      <c r="A530" s="2">
        <f>'Raw Data'!A525</f>
        <v/>
      </c>
      <c r="B530" s="2">
        <f>IF(A530, 1, 0)</f>
        <v/>
      </c>
      <c r="C530">
        <f>IF('Raw Data'!D525&lt;'Raw Data'!E525, 'Raw Data'!J525, 0)</f>
        <v/>
      </c>
      <c r="D530" s="2">
        <f>IF(A530, 1, 0)</f>
        <v/>
      </c>
      <c r="E530">
        <f>IF('Raw Data'!D525&gt;'Raw Data'!E525, 'Raw Data'!I525, 0)</f>
        <v/>
      </c>
      <c r="F530" s="2">
        <f>IF('Raw Data'!F525&gt;0, 1, 0)</f>
        <v/>
      </c>
      <c r="G530">
        <f>IF(SUM('Raw Data'!D525:E525)&lt;'Raw Data'!F525, 'Raw Data'!H525, 0)</f>
        <v/>
      </c>
      <c r="H530">
        <f>IF('Raw Data'!F525&gt;0, 1, 0)</f>
        <v/>
      </c>
      <c r="I530">
        <f>IF(SUM('Raw Data'!D525:E525)&gt;'Raw Data'!F525, 'Raw Data'!G525, 0)</f>
        <v/>
      </c>
      <c r="J530" s="2">
        <f>IF($A530, 1, 0)</f>
        <v/>
      </c>
      <c r="K530">
        <f>IF(AND('Raw Data'!D525&gt;'Raw Data'!E525, ABS('Raw Data'!D525-'Raw Data'!E525)&lt;14), 'Raw Data'!K525, 0)</f>
        <v/>
      </c>
      <c r="L530" s="2">
        <f>IF($A530, 1, 0)</f>
        <v/>
      </c>
      <c r="M530">
        <f>IF(AND('Raw Data'!D525&gt;'Raw Data'!E525, ABS('Raw Data'!D525-'Raw Data'!E525)&gt;13), 'Raw Data'!L525, 0)</f>
        <v/>
      </c>
      <c r="N530" s="2">
        <f>IF($A530, 1, 0)</f>
        <v/>
      </c>
      <c r="O530">
        <f>IF(AND('Raw Data'!E525&gt;'Raw Data'!D525, ABS('Raw Data'!E525-'Raw Data'!D525)&lt;14), 'Raw Data'!M525, 0)</f>
        <v/>
      </c>
      <c r="P530" s="2">
        <f>IF($A530, 1, 0)</f>
        <v/>
      </c>
      <c r="Q530">
        <f>IF(AND('Raw Data'!E525&gt;'Raw Data'!D525, ABS('Raw Data'!E525-'Raw Data'!D525)&gt;13), 'Raw Data'!N525, 0)</f>
        <v/>
      </c>
      <c r="R530" s="2">
        <f>IF($A530, 1, 0)</f>
        <v/>
      </c>
      <c r="S530">
        <f>IF(AND('Raw Data'!D525&gt;'Raw Data'!E525, ABS('Raw Data'!E525-'Raw Data'!D525)&gt;7), 'Raw Data'!V525, 0)</f>
        <v/>
      </c>
      <c r="T530" s="2">
        <f>IF($A530, 1, 0)</f>
        <v/>
      </c>
      <c r="U530">
        <f>IF(ABS('Raw Data'!D525-'Raw Data'!E525)&lt;8, 'Raw Data'!W525, 0)</f>
        <v/>
      </c>
      <c r="V530" s="2">
        <f>IF($A530, 1, 0)</f>
        <v/>
      </c>
      <c r="W530">
        <f>IF(AND('Raw Data'!E525&gt;'Raw Data'!D525, ABS('Raw Data'!E525-'Raw Data'!D525)&gt;7), 'Raw Data'!X525, 0)</f>
        <v/>
      </c>
      <c r="X530" s="2">
        <f>IF($A530, 1, 0)</f>
        <v/>
      </c>
      <c r="Y530">
        <f>IF(AND('Raw Data'!D525&gt;'Raw Data'!E525, ABS('Raw Data'!E525-'Raw Data'!D525)&gt;3), 'Raw Data'!Y525, 0)</f>
        <v/>
      </c>
      <c r="Z530" s="2">
        <f>IF($A530, 1, 0)</f>
        <v/>
      </c>
      <c r="AA530">
        <f>IF(ABS('Raw Data'!D525-'Raw Data'!E525)&lt;4, 'Raw Data'!Z525, 0)</f>
        <v/>
      </c>
      <c r="AB530" s="2">
        <f>IF($A530, 1, 0)</f>
        <v/>
      </c>
      <c r="AC530">
        <f>IF(AND('Raw Data'!E525&gt;'Raw Data'!D525, ABS('Raw Data'!E525-'Raw Data'!D525)&gt;7), 'Raw Data'!AA525, 0)</f>
        <v/>
      </c>
      <c r="AD530" s="2">
        <f>IF($A530, 1, 0)</f>
        <v/>
      </c>
      <c r="AE530">
        <f>IF(AND('Raw Data'!D525&gt;9, 'Raw Data'!E525&gt;9), 'Raw Data'!AL525, 0)</f>
        <v/>
      </c>
      <c r="AF530" s="2">
        <f>IF($A530, 1, 0)</f>
        <v/>
      </c>
      <c r="AG530">
        <f>IF(AE530=0, 'Raw Data'!AM525, 0)</f>
        <v/>
      </c>
      <c r="AH530" s="2">
        <f>IF($A530, 1, 0)</f>
        <v/>
      </c>
      <c r="AI530">
        <f>IF(AND('Raw Data'!$D525&gt;14, 'Raw Data'!$E525&gt;14), 'Raw Data'!AN525, 0)</f>
        <v/>
      </c>
      <c r="AJ530" s="2">
        <f>IF($A530, 1, 0)</f>
        <v/>
      </c>
      <c r="AK530">
        <f>IF(AI530=0, 'Raw Data'!AO525, 0)</f>
        <v/>
      </c>
      <c r="AL530" s="2">
        <f>IF($A530, 1, 0)</f>
        <v/>
      </c>
      <c r="AM530">
        <f>IF(AND('Raw Data'!$D525&gt;19, 'Raw Data'!$E525&gt;19), 'Raw Data'!AP525, 0)</f>
        <v/>
      </c>
      <c r="AN530" s="2">
        <f>IF($A530, 1, 0)</f>
        <v/>
      </c>
      <c r="AO530">
        <f>IF(AM530=0, 'Raw Data'!AQ525, 0)</f>
        <v/>
      </c>
      <c r="AP530" s="2">
        <f>IF($A530, 1, 0)</f>
        <v/>
      </c>
      <c r="AQ530">
        <f>IF(AND('Raw Data'!$D525&gt;24, 'Raw Data'!$E525&gt;24), 'Raw Data'!AR525, 0)</f>
        <v/>
      </c>
      <c r="AR530" s="2">
        <f>IF($A530, 1, 0)</f>
        <v/>
      </c>
      <c r="AS530">
        <f>IF(AQ530=0, 'Raw Data'!AS525, 0)</f>
        <v/>
      </c>
      <c r="AT530" s="2">
        <f>IF($A530, 1, 0)</f>
        <v/>
      </c>
      <c r="AU530">
        <f>IF(AND('Raw Data'!$D525&gt;29, 'Raw Data'!$E525&gt;29), 'Raw Data'!AT525, 0)</f>
        <v/>
      </c>
      <c r="AV530" s="2">
        <f>IF($A530, 1, 0)</f>
        <v/>
      </c>
      <c r="AW530">
        <f>IF(AU530=0, 'Raw Data'!AU525, 0)</f>
        <v/>
      </c>
      <c r="AX530" s="2">
        <f>IF($A530, 1, 0)</f>
        <v/>
      </c>
      <c r="AY530">
        <f>IF(ISNUMBER('Raw Data'!D525), IF(_xlfn.XLOOKUP(SMALL('Raw Data'!K525:N525, 1), K530:Q530, K530:Q530, 0)&gt;0, SMALL('Raw Data'!K525:N525, 1), 0), 0)</f>
        <v/>
      </c>
      <c r="AZ530" s="2">
        <f>IF($A530, 1, 0)</f>
        <v/>
      </c>
      <c r="BA530">
        <f>IF(ISNUMBER('Raw Data'!D525), IF(_xlfn.XLOOKUP(SMALL('Raw Data'!K525:N525, 2), K530:Q530, K530:Q530, 0)&gt;0, SMALL('Raw Data'!K525:N525, 2), 0), 0)</f>
        <v/>
      </c>
      <c r="BB530" s="2">
        <f>IF($A530, 1, 0)</f>
        <v/>
      </c>
      <c r="BC530">
        <f>IF(ISNUMBER('Raw Data'!D525), IF(_xlfn.XLOOKUP(SMALL('Raw Data'!K525:N525, 3), K530:Q530, K530:Q530, 0)&gt;0, SMALL('Raw Data'!K525:N525, 3), 0), 0)</f>
        <v/>
      </c>
      <c r="BD530" s="2">
        <f>IF($A530, 1, 0)</f>
        <v/>
      </c>
      <c r="BE530">
        <f>IF(ISNUMBER('Raw Data'!D525), IF(_xlfn.XLOOKUP(SMALL('Raw Data'!K525:N525, 4), K530:Q530, K530:Q530, 0)&gt;0, SMALL('Raw Data'!K525:N525, 4), 0), 0)</f>
        <v/>
      </c>
      <c r="BF530" s="2">
        <f>IF($A530, 1, 0)</f>
        <v/>
      </c>
      <c r="BG530">
        <f>IF(AND('Raw Data'!I525&lt;'Raw Data'!J525, 'Raw Data'!D525&gt;'Raw Data'!E525), 'Raw Data'!I525, IF(AND('Raw Data'!J525&lt;'Raw Data'!I525, 'Raw Data'!E525&gt;'Raw Data'!D525), 'Raw Data'!J525, 0))</f>
        <v/>
      </c>
      <c r="BH530">
        <f>IF(OR(AND('Raw Data'!I525&lt;'Raw Data'!J525, 'Raw Data'!I525&gt;BH$1), AND('Raw Data'!J525&lt;'Raw Data'!I525, 'Raw Data'!J525&gt;BH$1)), 1, 0)</f>
        <v/>
      </c>
      <c r="BI530">
        <f>IF(AND(BH530, ABS('Raw Data'!D525-'Raw Data'!E525)&lt;4), 'Raw Data'!Z525, 0)</f>
        <v/>
      </c>
      <c r="BJ530">
        <f>IF('Raw Data'!F525&gt;Analysis!BJ$1, 1, 0)</f>
        <v/>
      </c>
      <c r="BK530">
        <f>IF(BJ530, AQ530, 0)</f>
        <v/>
      </c>
      <c r="BL530">
        <f>IF(AND('Raw Data'!F525&lt;Analysis!BL$1, ISBLANK('Raw Data'!F525)=FALSE), 1, 0)</f>
        <v/>
      </c>
      <c r="BM530">
        <f>IF(BL530, AS530, 0)</f>
        <v/>
      </c>
      <c r="BN530">
        <f>IF(AND('Raw Data'!F525&lt;Analysis!BN$1, ISBLANK('Raw Data'!F525)=FALSE), 1, 0)</f>
        <v/>
      </c>
      <c r="BO530">
        <f>IF(BN530, AI530, 0)</f>
        <v/>
      </c>
    </row>
    <row r="531">
      <c r="A531" s="2">
        <f>'Raw Data'!A526</f>
        <v/>
      </c>
      <c r="B531" s="2">
        <f>IF(A531, 1, 0)</f>
        <v/>
      </c>
      <c r="C531">
        <f>IF('Raw Data'!D526&lt;'Raw Data'!E526, 'Raw Data'!J526, 0)</f>
        <v/>
      </c>
      <c r="D531" s="2">
        <f>IF(A531, 1, 0)</f>
        <v/>
      </c>
      <c r="E531">
        <f>IF('Raw Data'!D526&gt;'Raw Data'!E526, 'Raw Data'!I526, 0)</f>
        <v/>
      </c>
      <c r="F531" s="2">
        <f>IF('Raw Data'!F526&gt;0, 1, 0)</f>
        <v/>
      </c>
      <c r="G531">
        <f>IF(SUM('Raw Data'!D526:E526)&lt;'Raw Data'!F526, 'Raw Data'!H526, 0)</f>
        <v/>
      </c>
      <c r="H531">
        <f>IF('Raw Data'!F526&gt;0, 1, 0)</f>
        <v/>
      </c>
      <c r="I531">
        <f>IF(SUM('Raw Data'!D526:E526)&gt;'Raw Data'!F526, 'Raw Data'!G526, 0)</f>
        <v/>
      </c>
      <c r="J531" s="2">
        <f>IF($A531, 1, 0)</f>
        <v/>
      </c>
      <c r="K531">
        <f>IF(AND('Raw Data'!D526&gt;'Raw Data'!E526, ABS('Raw Data'!D526-'Raw Data'!E526)&lt;14), 'Raw Data'!K526, 0)</f>
        <v/>
      </c>
      <c r="L531" s="2">
        <f>IF($A531, 1, 0)</f>
        <v/>
      </c>
      <c r="M531">
        <f>IF(AND('Raw Data'!D526&gt;'Raw Data'!E526, ABS('Raw Data'!D526-'Raw Data'!E526)&gt;13), 'Raw Data'!L526, 0)</f>
        <v/>
      </c>
      <c r="N531" s="2">
        <f>IF($A531, 1, 0)</f>
        <v/>
      </c>
      <c r="O531">
        <f>IF(AND('Raw Data'!E526&gt;'Raw Data'!D526, ABS('Raw Data'!E526-'Raw Data'!D526)&lt;14), 'Raw Data'!M526, 0)</f>
        <v/>
      </c>
      <c r="P531" s="2">
        <f>IF($A531, 1, 0)</f>
        <v/>
      </c>
      <c r="Q531">
        <f>IF(AND('Raw Data'!E526&gt;'Raw Data'!D526, ABS('Raw Data'!E526-'Raw Data'!D526)&gt;13), 'Raw Data'!N526, 0)</f>
        <v/>
      </c>
      <c r="R531" s="2">
        <f>IF($A531, 1, 0)</f>
        <v/>
      </c>
      <c r="S531">
        <f>IF(AND('Raw Data'!D526&gt;'Raw Data'!E526, ABS('Raw Data'!E526-'Raw Data'!D526)&gt;7), 'Raw Data'!V526, 0)</f>
        <v/>
      </c>
      <c r="T531" s="2">
        <f>IF($A531, 1, 0)</f>
        <v/>
      </c>
      <c r="U531">
        <f>IF(ABS('Raw Data'!D526-'Raw Data'!E526)&lt;8, 'Raw Data'!W526, 0)</f>
        <v/>
      </c>
      <c r="V531" s="2">
        <f>IF($A531, 1, 0)</f>
        <v/>
      </c>
      <c r="W531">
        <f>IF(AND('Raw Data'!E526&gt;'Raw Data'!D526, ABS('Raw Data'!E526-'Raw Data'!D526)&gt;7), 'Raw Data'!X526, 0)</f>
        <v/>
      </c>
      <c r="X531" s="2">
        <f>IF($A531, 1, 0)</f>
        <v/>
      </c>
      <c r="Y531">
        <f>IF(AND('Raw Data'!D526&gt;'Raw Data'!E526, ABS('Raw Data'!E526-'Raw Data'!D526)&gt;3), 'Raw Data'!Y526, 0)</f>
        <v/>
      </c>
      <c r="Z531" s="2">
        <f>IF($A531, 1, 0)</f>
        <v/>
      </c>
      <c r="AA531">
        <f>IF(ABS('Raw Data'!D526-'Raw Data'!E526)&lt;4, 'Raw Data'!Z526, 0)</f>
        <v/>
      </c>
      <c r="AB531" s="2">
        <f>IF($A531, 1, 0)</f>
        <v/>
      </c>
      <c r="AC531">
        <f>IF(AND('Raw Data'!E526&gt;'Raw Data'!D526, ABS('Raw Data'!E526-'Raw Data'!D526)&gt;7), 'Raw Data'!AA526, 0)</f>
        <v/>
      </c>
      <c r="AD531" s="2">
        <f>IF($A531, 1, 0)</f>
        <v/>
      </c>
      <c r="AE531">
        <f>IF(AND('Raw Data'!D526&gt;9, 'Raw Data'!E526&gt;9), 'Raw Data'!AL526, 0)</f>
        <v/>
      </c>
      <c r="AF531" s="2">
        <f>IF($A531, 1, 0)</f>
        <v/>
      </c>
      <c r="AG531">
        <f>IF(AE531=0, 'Raw Data'!AM526, 0)</f>
        <v/>
      </c>
      <c r="AH531" s="2">
        <f>IF($A531, 1, 0)</f>
        <v/>
      </c>
      <c r="AI531">
        <f>IF(AND('Raw Data'!$D526&gt;14, 'Raw Data'!$E526&gt;14), 'Raw Data'!AN526, 0)</f>
        <v/>
      </c>
      <c r="AJ531" s="2">
        <f>IF($A531, 1, 0)</f>
        <v/>
      </c>
      <c r="AK531">
        <f>IF(AI531=0, 'Raw Data'!AO526, 0)</f>
        <v/>
      </c>
      <c r="AL531" s="2">
        <f>IF($A531, 1, 0)</f>
        <v/>
      </c>
      <c r="AM531">
        <f>IF(AND('Raw Data'!$D526&gt;19, 'Raw Data'!$E526&gt;19), 'Raw Data'!AP526, 0)</f>
        <v/>
      </c>
      <c r="AN531" s="2">
        <f>IF($A531, 1, 0)</f>
        <v/>
      </c>
      <c r="AO531">
        <f>IF(AM531=0, 'Raw Data'!AQ526, 0)</f>
        <v/>
      </c>
      <c r="AP531" s="2">
        <f>IF($A531, 1, 0)</f>
        <v/>
      </c>
      <c r="AQ531">
        <f>IF(AND('Raw Data'!$D526&gt;24, 'Raw Data'!$E526&gt;24), 'Raw Data'!AR526, 0)</f>
        <v/>
      </c>
      <c r="AR531" s="2">
        <f>IF($A531, 1, 0)</f>
        <v/>
      </c>
      <c r="AS531">
        <f>IF(AQ531=0, 'Raw Data'!AS526, 0)</f>
        <v/>
      </c>
      <c r="AT531" s="2">
        <f>IF($A531, 1, 0)</f>
        <v/>
      </c>
      <c r="AU531">
        <f>IF(AND('Raw Data'!$D526&gt;29, 'Raw Data'!$E526&gt;29), 'Raw Data'!AT526, 0)</f>
        <v/>
      </c>
      <c r="AV531" s="2">
        <f>IF($A531, 1, 0)</f>
        <v/>
      </c>
      <c r="AW531">
        <f>IF(AU531=0, 'Raw Data'!AU526, 0)</f>
        <v/>
      </c>
      <c r="AX531" s="2">
        <f>IF($A531, 1, 0)</f>
        <v/>
      </c>
      <c r="AY531">
        <f>IF(ISNUMBER('Raw Data'!D526), IF(_xlfn.XLOOKUP(SMALL('Raw Data'!K526:N526, 1), K531:Q531, K531:Q531, 0)&gt;0, SMALL('Raw Data'!K526:N526, 1), 0), 0)</f>
        <v/>
      </c>
      <c r="AZ531" s="2">
        <f>IF($A531, 1, 0)</f>
        <v/>
      </c>
      <c r="BA531">
        <f>IF(ISNUMBER('Raw Data'!D526), IF(_xlfn.XLOOKUP(SMALL('Raw Data'!K526:N526, 2), K531:Q531, K531:Q531, 0)&gt;0, SMALL('Raw Data'!K526:N526, 2), 0), 0)</f>
        <v/>
      </c>
      <c r="BB531" s="2">
        <f>IF($A531, 1, 0)</f>
        <v/>
      </c>
      <c r="BC531">
        <f>IF(ISNUMBER('Raw Data'!D526), IF(_xlfn.XLOOKUP(SMALL('Raw Data'!K526:N526, 3), K531:Q531, K531:Q531, 0)&gt;0, SMALL('Raw Data'!K526:N526, 3), 0), 0)</f>
        <v/>
      </c>
      <c r="BD531" s="2">
        <f>IF($A531, 1, 0)</f>
        <v/>
      </c>
      <c r="BE531">
        <f>IF(ISNUMBER('Raw Data'!D526), IF(_xlfn.XLOOKUP(SMALL('Raw Data'!K526:N526, 4), K531:Q531, K531:Q531, 0)&gt;0, SMALL('Raw Data'!K526:N526, 4), 0), 0)</f>
        <v/>
      </c>
      <c r="BF531" s="2">
        <f>IF($A531, 1, 0)</f>
        <v/>
      </c>
      <c r="BG531">
        <f>IF(AND('Raw Data'!I526&lt;'Raw Data'!J526, 'Raw Data'!D526&gt;'Raw Data'!E526), 'Raw Data'!I526, IF(AND('Raw Data'!J526&lt;'Raw Data'!I526, 'Raw Data'!E526&gt;'Raw Data'!D526), 'Raw Data'!J526, 0))</f>
        <v/>
      </c>
      <c r="BH531">
        <f>IF(OR(AND('Raw Data'!I526&lt;'Raw Data'!J526, 'Raw Data'!I526&gt;BH$1), AND('Raw Data'!J526&lt;'Raw Data'!I526, 'Raw Data'!J526&gt;BH$1)), 1, 0)</f>
        <v/>
      </c>
      <c r="BI531">
        <f>IF(AND(BH531, ABS('Raw Data'!D526-'Raw Data'!E526)&lt;4), 'Raw Data'!Z526, 0)</f>
        <v/>
      </c>
      <c r="BJ531">
        <f>IF('Raw Data'!F526&gt;Analysis!BJ$1, 1, 0)</f>
        <v/>
      </c>
      <c r="BK531">
        <f>IF(BJ531, AQ531, 0)</f>
        <v/>
      </c>
      <c r="BL531">
        <f>IF(AND('Raw Data'!F526&lt;Analysis!BL$1, ISBLANK('Raw Data'!F526)=FALSE), 1, 0)</f>
        <v/>
      </c>
      <c r="BM531">
        <f>IF(BL531, AS531, 0)</f>
        <v/>
      </c>
      <c r="BN531">
        <f>IF(AND('Raw Data'!F526&lt;Analysis!BN$1, ISBLANK('Raw Data'!F526)=FALSE), 1, 0)</f>
        <v/>
      </c>
      <c r="BO531">
        <f>IF(BN531, AI531, 0)</f>
        <v/>
      </c>
    </row>
    <row r="532">
      <c r="A532" s="2">
        <f>'Raw Data'!A527</f>
        <v/>
      </c>
      <c r="B532" s="2">
        <f>IF(A532, 1, 0)</f>
        <v/>
      </c>
      <c r="C532">
        <f>IF('Raw Data'!D527&lt;'Raw Data'!E527, 'Raw Data'!J527, 0)</f>
        <v/>
      </c>
      <c r="D532" s="2">
        <f>IF(A532, 1, 0)</f>
        <v/>
      </c>
      <c r="E532">
        <f>IF('Raw Data'!D527&gt;'Raw Data'!E527, 'Raw Data'!I527, 0)</f>
        <v/>
      </c>
      <c r="F532" s="2">
        <f>IF('Raw Data'!F527&gt;0, 1, 0)</f>
        <v/>
      </c>
      <c r="G532">
        <f>IF(SUM('Raw Data'!D527:E527)&lt;'Raw Data'!F527, 'Raw Data'!H527, 0)</f>
        <v/>
      </c>
      <c r="H532">
        <f>IF('Raw Data'!F527&gt;0, 1, 0)</f>
        <v/>
      </c>
      <c r="I532">
        <f>IF(SUM('Raw Data'!D527:E527)&gt;'Raw Data'!F527, 'Raw Data'!G527, 0)</f>
        <v/>
      </c>
      <c r="J532" s="2">
        <f>IF($A532, 1, 0)</f>
        <v/>
      </c>
      <c r="K532">
        <f>IF(AND('Raw Data'!D527&gt;'Raw Data'!E527, ABS('Raw Data'!D527-'Raw Data'!E527)&lt;14), 'Raw Data'!K527, 0)</f>
        <v/>
      </c>
      <c r="L532" s="2">
        <f>IF($A532, 1, 0)</f>
        <v/>
      </c>
      <c r="M532">
        <f>IF(AND('Raw Data'!D527&gt;'Raw Data'!E527, ABS('Raw Data'!D527-'Raw Data'!E527)&gt;13), 'Raw Data'!L527, 0)</f>
        <v/>
      </c>
      <c r="N532" s="2">
        <f>IF($A532, 1, 0)</f>
        <v/>
      </c>
      <c r="O532">
        <f>IF(AND('Raw Data'!E527&gt;'Raw Data'!D527, ABS('Raw Data'!E527-'Raw Data'!D527)&lt;14), 'Raw Data'!M527, 0)</f>
        <v/>
      </c>
      <c r="P532" s="2">
        <f>IF($A532, 1, 0)</f>
        <v/>
      </c>
      <c r="Q532">
        <f>IF(AND('Raw Data'!E527&gt;'Raw Data'!D527, ABS('Raw Data'!E527-'Raw Data'!D527)&gt;13), 'Raw Data'!N527, 0)</f>
        <v/>
      </c>
      <c r="R532" s="2">
        <f>IF($A532, 1, 0)</f>
        <v/>
      </c>
      <c r="S532">
        <f>IF(AND('Raw Data'!D527&gt;'Raw Data'!E527, ABS('Raw Data'!E527-'Raw Data'!D527)&gt;7), 'Raw Data'!V527, 0)</f>
        <v/>
      </c>
      <c r="T532" s="2">
        <f>IF($A532, 1, 0)</f>
        <v/>
      </c>
      <c r="U532">
        <f>IF(ABS('Raw Data'!D527-'Raw Data'!E527)&lt;8, 'Raw Data'!W527, 0)</f>
        <v/>
      </c>
      <c r="V532" s="2">
        <f>IF($A532, 1, 0)</f>
        <v/>
      </c>
      <c r="W532">
        <f>IF(AND('Raw Data'!E527&gt;'Raw Data'!D527, ABS('Raw Data'!E527-'Raw Data'!D527)&gt;7), 'Raw Data'!X527, 0)</f>
        <v/>
      </c>
      <c r="X532" s="2">
        <f>IF($A532, 1, 0)</f>
        <v/>
      </c>
      <c r="Y532">
        <f>IF(AND('Raw Data'!D527&gt;'Raw Data'!E527, ABS('Raw Data'!E527-'Raw Data'!D527)&gt;3), 'Raw Data'!Y527, 0)</f>
        <v/>
      </c>
      <c r="Z532" s="2">
        <f>IF($A532, 1, 0)</f>
        <v/>
      </c>
      <c r="AA532">
        <f>IF(ABS('Raw Data'!D527-'Raw Data'!E527)&lt;4, 'Raw Data'!Z527, 0)</f>
        <v/>
      </c>
      <c r="AB532" s="2">
        <f>IF($A532, 1, 0)</f>
        <v/>
      </c>
      <c r="AC532">
        <f>IF(AND('Raw Data'!E527&gt;'Raw Data'!D527, ABS('Raw Data'!E527-'Raw Data'!D527)&gt;7), 'Raw Data'!AA527, 0)</f>
        <v/>
      </c>
      <c r="AD532" s="2">
        <f>IF($A532, 1, 0)</f>
        <v/>
      </c>
      <c r="AE532">
        <f>IF(AND('Raw Data'!D527&gt;9, 'Raw Data'!E527&gt;9), 'Raw Data'!AL527, 0)</f>
        <v/>
      </c>
      <c r="AF532" s="2">
        <f>IF($A532, 1, 0)</f>
        <v/>
      </c>
      <c r="AG532">
        <f>IF(AE532=0, 'Raw Data'!AM527, 0)</f>
        <v/>
      </c>
      <c r="AH532" s="2">
        <f>IF($A532, 1, 0)</f>
        <v/>
      </c>
      <c r="AI532">
        <f>IF(AND('Raw Data'!$D527&gt;14, 'Raw Data'!$E527&gt;14), 'Raw Data'!AN527, 0)</f>
        <v/>
      </c>
      <c r="AJ532" s="2">
        <f>IF($A532, 1, 0)</f>
        <v/>
      </c>
      <c r="AK532">
        <f>IF(AI532=0, 'Raw Data'!AO527, 0)</f>
        <v/>
      </c>
      <c r="AL532" s="2">
        <f>IF($A532, 1, 0)</f>
        <v/>
      </c>
      <c r="AM532">
        <f>IF(AND('Raw Data'!$D527&gt;19, 'Raw Data'!$E527&gt;19), 'Raw Data'!AP527, 0)</f>
        <v/>
      </c>
      <c r="AN532" s="2">
        <f>IF($A532, 1, 0)</f>
        <v/>
      </c>
      <c r="AO532">
        <f>IF(AM532=0, 'Raw Data'!AQ527, 0)</f>
        <v/>
      </c>
      <c r="AP532" s="2">
        <f>IF($A532, 1, 0)</f>
        <v/>
      </c>
      <c r="AQ532">
        <f>IF(AND('Raw Data'!$D527&gt;24, 'Raw Data'!$E527&gt;24), 'Raw Data'!AR527, 0)</f>
        <v/>
      </c>
      <c r="AR532" s="2">
        <f>IF($A532, 1, 0)</f>
        <v/>
      </c>
      <c r="AS532">
        <f>IF(AQ532=0, 'Raw Data'!AS527, 0)</f>
        <v/>
      </c>
      <c r="AT532" s="2">
        <f>IF($A532, 1, 0)</f>
        <v/>
      </c>
      <c r="AU532">
        <f>IF(AND('Raw Data'!$D527&gt;29, 'Raw Data'!$E527&gt;29), 'Raw Data'!AT527, 0)</f>
        <v/>
      </c>
      <c r="AV532" s="2">
        <f>IF($A532, 1, 0)</f>
        <v/>
      </c>
      <c r="AW532">
        <f>IF(AU532=0, 'Raw Data'!AU527, 0)</f>
        <v/>
      </c>
      <c r="AX532" s="2">
        <f>IF($A532, 1, 0)</f>
        <v/>
      </c>
      <c r="AY532">
        <f>IF(ISNUMBER('Raw Data'!D527), IF(_xlfn.XLOOKUP(SMALL('Raw Data'!K527:N527, 1), K532:Q532, K532:Q532, 0)&gt;0, SMALL('Raw Data'!K527:N527, 1), 0), 0)</f>
        <v/>
      </c>
      <c r="AZ532" s="2">
        <f>IF($A532, 1, 0)</f>
        <v/>
      </c>
      <c r="BA532">
        <f>IF(ISNUMBER('Raw Data'!D527), IF(_xlfn.XLOOKUP(SMALL('Raw Data'!K527:N527, 2), K532:Q532, K532:Q532, 0)&gt;0, SMALL('Raw Data'!K527:N527, 2), 0), 0)</f>
        <v/>
      </c>
      <c r="BB532" s="2">
        <f>IF($A532, 1, 0)</f>
        <v/>
      </c>
      <c r="BC532">
        <f>IF(ISNUMBER('Raw Data'!D527), IF(_xlfn.XLOOKUP(SMALL('Raw Data'!K527:N527, 3), K532:Q532, K532:Q532, 0)&gt;0, SMALL('Raw Data'!K527:N527, 3), 0), 0)</f>
        <v/>
      </c>
      <c r="BD532" s="2">
        <f>IF($A532, 1, 0)</f>
        <v/>
      </c>
      <c r="BE532">
        <f>IF(ISNUMBER('Raw Data'!D527), IF(_xlfn.XLOOKUP(SMALL('Raw Data'!K527:N527, 4), K532:Q532, K532:Q532, 0)&gt;0, SMALL('Raw Data'!K527:N527, 4), 0), 0)</f>
        <v/>
      </c>
      <c r="BF532" s="2">
        <f>IF($A532, 1, 0)</f>
        <v/>
      </c>
      <c r="BG532">
        <f>IF(AND('Raw Data'!I527&lt;'Raw Data'!J527, 'Raw Data'!D527&gt;'Raw Data'!E527), 'Raw Data'!I527, IF(AND('Raw Data'!J527&lt;'Raw Data'!I527, 'Raw Data'!E527&gt;'Raw Data'!D527), 'Raw Data'!J527, 0))</f>
        <v/>
      </c>
      <c r="BH532">
        <f>IF(OR(AND('Raw Data'!I527&lt;'Raw Data'!J527, 'Raw Data'!I527&gt;BH$1), AND('Raw Data'!J527&lt;'Raw Data'!I527, 'Raw Data'!J527&gt;BH$1)), 1, 0)</f>
        <v/>
      </c>
      <c r="BI532">
        <f>IF(AND(BH532, ABS('Raw Data'!D527-'Raw Data'!E527)&lt;4), 'Raw Data'!Z527, 0)</f>
        <v/>
      </c>
      <c r="BJ532">
        <f>IF('Raw Data'!F527&gt;Analysis!BJ$1, 1, 0)</f>
        <v/>
      </c>
      <c r="BK532">
        <f>IF(BJ532, AQ532, 0)</f>
        <v/>
      </c>
      <c r="BL532">
        <f>IF(AND('Raw Data'!F527&lt;Analysis!BL$1, ISBLANK('Raw Data'!F527)=FALSE), 1, 0)</f>
        <v/>
      </c>
      <c r="BM532">
        <f>IF(BL532, AS532, 0)</f>
        <v/>
      </c>
      <c r="BN532">
        <f>IF(AND('Raw Data'!F527&lt;Analysis!BN$1, ISBLANK('Raw Data'!F527)=FALSE), 1, 0)</f>
        <v/>
      </c>
      <c r="BO532">
        <f>IF(BN532, AI532, 0)</f>
        <v/>
      </c>
    </row>
    <row r="533">
      <c r="A533" s="2">
        <f>'Raw Data'!A528</f>
        <v/>
      </c>
      <c r="B533" s="2">
        <f>IF(A533, 1, 0)</f>
        <v/>
      </c>
      <c r="C533">
        <f>IF('Raw Data'!D528&lt;'Raw Data'!E528, 'Raw Data'!J528, 0)</f>
        <v/>
      </c>
      <c r="D533" s="2">
        <f>IF(A533, 1, 0)</f>
        <v/>
      </c>
      <c r="E533">
        <f>IF('Raw Data'!D528&gt;'Raw Data'!E528, 'Raw Data'!I528, 0)</f>
        <v/>
      </c>
      <c r="F533" s="2">
        <f>IF('Raw Data'!F528&gt;0, 1, 0)</f>
        <v/>
      </c>
      <c r="G533">
        <f>IF(SUM('Raw Data'!D528:E528)&lt;'Raw Data'!F528, 'Raw Data'!H528, 0)</f>
        <v/>
      </c>
      <c r="H533">
        <f>IF('Raw Data'!F528&gt;0, 1, 0)</f>
        <v/>
      </c>
      <c r="I533">
        <f>IF(SUM('Raw Data'!D528:E528)&gt;'Raw Data'!F528, 'Raw Data'!G528, 0)</f>
        <v/>
      </c>
      <c r="J533" s="2">
        <f>IF($A533, 1, 0)</f>
        <v/>
      </c>
      <c r="K533">
        <f>IF(AND('Raw Data'!D528&gt;'Raw Data'!E528, ABS('Raw Data'!D528-'Raw Data'!E528)&lt;14), 'Raw Data'!K528, 0)</f>
        <v/>
      </c>
      <c r="L533" s="2">
        <f>IF($A533, 1, 0)</f>
        <v/>
      </c>
      <c r="M533">
        <f>IF(AND('Raw Data'!D528&gt;'Raw Data'!E528, ABS('Raw Data'!D528-'Raw Data'!E528)&gt;13), 'Raw Data'!L528, 0)</f>
        <v/>
      </c>
      <c r="N533" s="2">
        <f>IF($A533, 1, 0)</f>
        <v/>
      </c>
      <c r="O533">
        <f>IF(AND('Raw Data'!E528&gt;'Raw Data'!D528, ABS('Raw Data'!E528-'Raw Data'!D528)&lt;14), 'Raw Data'!M528, 0)</f>
        <v/>
      </c>
      <c r="P533" s="2">
        <f>IF($A533, 1, 0)</f>
        <v/>
      </c>
      <c r="Q533">
        <f>IF(AND('Raw Data'!E528&gt;'Raw Data'!D528, ABS('Raw Data'!E528-'Raw Data'!D528)&gt;13), 'Raw Data'!N528, 0)</f>
        <v/>
      </c>
      <c r="R533" s="2">
        <f>IF($A533, 1, 0)</f>
        <v/>
      </c>
      <c r="S533">
        <f>IF(AND('Raw Data'!D528&gt;'Raw Data'!E528, ABS('Raw Data'!E528-'Raw Data'!D528)&gt;7), 'Raw Data'!V528, 0)</f>
        <v/>
      </c>
      <c r="T533" s="2">
        <f>IF($A533, 1, 0)</f>
        <v/>
      </c>
      <c r="U533">
        <f>IF(ABS('Raw Data'!D528-'Raw Data'!E528)&lt;8, 'Raw Data'!W528, 0)</f>
        <v/>
      </c>
      <c r="V533" s="2">
        <f>IF($A533, 1, 0)</f>
        <v/>
      </c>
      <c r="W533">
        <f>IF(AND('Raw Data'!E528&gt;'Raw Data'!D528, ABS('Raw Data'!E528-'Raw Data'!D528)&gt;7), 'Raw Data'!X528, 0)</f>
        <v/>
      </c>
      <c r="X533" s="2">
        <f>IF($A533, 1, 0)</f>
        <v/>
      </c>
      <c r="Y533">
        <f>IF(AND('Raw Data'!D528&gt;'Raw Data'!E528, ABS('Raw Data'!E528-'Raw Data'!D528)&gt;3), 'Raw Data'!Y528, 0)</f>
        <v/>
      </c>
      <c r="Z533" s="2">
        <f>IF($A533, 1, 0)</f>
        <v/>
      </c>
      <c r="AA533">
        <f>IF(ABS('Raw Data'!D528-'Raw Data'!E528)&lt;4, 'Raw Data'!Z528, 0)</f>
        <v/>
      </c>
      <c r="AB533" s="2">
        <f>IF($A533, 1, 0)</f>
        <v/>
      </c>
      <c r="AC533">
        <f>IF(AND('Raw Data'!E528&gt;'Raw Data'!D528, ABS('Raw Data'!E528-'Raw Data'!D528)&gt;7), 'Raw Data'!AA528, 0)</f>
        <v/>
      </c>
      <c r="AD533" s="2">
        <f>IF($A533, 1, 0)</f>
        <v/>
      </c>
      <c r="AE533">
        <f>IF(AND('Raw Data'!D528&gt;9, 'Raw Data'!E528&gt;9), 'Raw Data'!AL528, 0)</f>
        <v/>
      </c>
      <c r="AF533" s="2">
        <f>IF($A533, 1, 0)</f>
        <v/>
      </c>
      <c r="AG533">
        <f>IF(AE533=0, 'Raw Data'!AM528, 0)</f>
        <v/>
      </c>
      <c r="AH533" s="2">
        <f>IF($A533, 1, 0)</f>
        <v/>
      </c>
      <c r="AI533">
        <f>IF(AND('Raw Data'!$D528&gt;14, 'Raw Data'!$E528&gt;14), 'Raw Data'!AN528, 0)</f>
        <v/>
      </c>
      <c r="AJ533" s="2">
        <f>IF($A533, 1, 0)</f>
        <v/>
      </c>
      <c r="AK533">
        <f>IF(AI533=0, 'Raw Data'!AO528, 0)</f>
        <v/>
      </c>
      <c r="AL533" s="2">
        <f>IF($A533, 1, 0)</f>
        <v/>
      </c>
      <c r="AM533">
        <f>IF(AND('Raw Data'!$D528&gt;19, 'Raw Data'!$E528&gt;19), 'Raw Data'!AP528, 0)</f>
        <v/>
      </c>
      <c r="AN533" s="2">
        <f>IF($A533, 1, 0)</f>
        <v/>
      </c>
      <c r="AO533">
        <f>IF(AM533=0, 'Raw Data'!AQ528, 0)</f>
        <v/>
      </c>
      <c r="AP533" s="2">
        <f>IF($A533, 1, 0)</f>
        <v/>
      </c>
      <c r="AQ533">
        <f>IF(AND('Raw Data'!$D528&gt;24, 'Raw Data'!$E528&gt;24), 'Raw Data'!AR528, 0)</f>
        <v/>
      </c>
      <c r="AR533" s="2">
        <f>IF($A533, 1, 0)</f>
        <v/>
      </c>
      <c r="AS533">
        <f>IF(AQ533=0, 'Raw Data'!AS528, 0)</f>
        <v/>
      </c>
      <c r="AT533" s="2">
        <f>IF($A533, 1, 0)</f>
        <v/>
      </c>
      <c r="AU533">
        <f>IF(AND('Raw Data'!$D528&gt;29, 'Raw Data'!$E528&gt;29), 'Raw Data'!AT528, 0)</f>
        <v/>
      </c>
      <c r="AV533" s="2">
        <f>IF($A533, 1, 0)</f>
        <v/>
      </c>
      <c r="AW533">
        <f>IF(AU533=0, 'Raw Data'!AU528, 0)</f>
        <v/>
      </c>
      <c r="AX533" s="2">
        <f>IF($A533, 1, 0)</f>
        <v/>
      </c>
      <c r="AY533">
        <f>IF(ISNUMBER('Raw Data'!D528), IF(_xlfn.XLOOKUP(SMALL('Raw Data'!K528:N528, 1), K533:Q533, K533:Q533, 0)&gt;0, SMALL('Raw Data'!K528:N528, 1), 0), 0)</f>
        <v/>
      </c>
      <c r="AZ533" s="2">
        <f>IF($A533, 1, 0)</f>
        <v/>
      </c>
      <c r="BA533">
        <f>IF(ISNUMBER('Raw Data'!D528), IF(_xlfn.XLOOKUP(SMALL('Raw Data'!K528:N528, 2), K533:Q533, K533:Q533, 0)&gt;0, SMALL('Raw Data'!K528:N528, 2), 0), 0)</f>
        <v/>
      </c>
      <c r="BB533" s="2">
        <f>IF($A533, 1, 0)</f>
        <v/>
      </c>
      <c r="BC533">
        <f>IF(ISNUMBER('Raw Data'!D528), IF(_xlfn.XLOOKUP(SMALL('Raw Data'!K528:N528, 3), K533:Q533, K533:Q533, 0)&gt;0, SMALL('Raw Data'!K528:N528, 3), 0), 0)</f>
        <v/>
      </c>
      <c r="BD533" s="2">
        <f>IF($A533, 1, 0)</f>
        <v/>
      </c>
      <c r="BE533">
        <f>IF(ISNUMBER('Raw Data'!D528), IF(_xlfn.XLOOKUP(SMALL('Raw Data'!K528:N528, 4), K533:Q533, K533:Q533, 0)&gt;0, SMALL('Raw Data'!K528:N528, 4), 0), 0)</f>
        <v/>
      </c>
      <c r="BF533" s="2">
        <f>IF($A533, 1, 0)</f>
        <v/>
      </c>
      <c r="BG533">
        <f>IF(AND('Raw Data'!I528&lt;'Raw Data'!J528, 'Raw Data'!D528&gt;'Raw Data'!E528), 'Raw Data'!I528, IF(AND('Raw Data'!J528&lt;'Raw Data'!I528, 'Raw Data'!E528&gt;'Raw Data'!D528), 'Raw Data'!J528, 0))</f>
        <v/>
      </c>
      <c r="BH533">
        <f>IF(OR(AND('Raw Data'!I528&lt;'Raw Data'!J528, 'Raw Data'!I528&gt;BH$1), AND('Raw Data'!J528&lt;'Raw Data'!I528, 'Raw Data'!J528&gt;BH$1)), 1, 0)</f>
        <v/>
      </c>
      <c r="BI533">
        <f>IF(AND(BH533, ABS('Raw Data'!D528-'Raw Data'!E528)&lt;4), 'Raw Data'!Z528, 0)</f>
        <v/>
      </c>
      <c r="BJ533">
        <f>IF('Raw Data'!F528&gt;Analysis!BJ$1, 1, 0)</f>
        <v/>
      </c>
      <c r="BK533">
        <f>IF(BJ533, AQ533, 0)</f>
        <v/>
      </c>
      <c r="BL533">
        <f>IF(AND('Raw Data'!F528&lt;Analysis!BL$1, ISBLANK('Raw Data'!F528)=FALSE), 1, 0)</f>
        <v/>
      </c>
      <c r="BM533">
        <f>IF(BL533, AS533, 0)</f>
        <v/>
      </c>
      <c r="BN533">
        <f>IF(AND('Raw Data'!F528&lt;Analysis!BN$1, ISBLANK('Raw Data'!F528)=FALSE), 1, 0)</f>
        <v/>
      </c>
      <c r="BO533">
        <f>IF(BN533, AI533, 0)</f>
        <v/>
      </c>
    </row>
    <row r="534">
      <c r="A534" s="2">
        <f>'Raw Data'!A529</f>
        <v/>
      </c>
      <c r="B534" s="2">
        <f>IF(A534, 1, 0)</f>
        <v/>
      </c>
      <c r="C534">
        <f>IF('Raw Data'!D529&lt;'Raw Data'!E529, 'Raw Data'!J529, 0)</f>
        <v/>
      </c>
      <c r="D534" s="2">
        <f>IF(A534, 1, 0)</f>
        <v/>
      </c>
      <c r="E534">
        <f>IF('Raw Data'!D529&gt;'Raw Data'!E529, 'Raw Data'!I529, 0)</f>
        <v/>
      </c>
      <c r="F534" s="2">
        <f>IF('Raw Data'!F529&gt;0, 1, 0)</f>
        <v/>
      </c>
      <c r="G534">
        <f>IF(SUM('Raw Data'!D529:E529)&lt;'Raw Data'!F529, 'Raw Data'!H529, 0)</f>
        <v/>
      </c>
      <c r="H534">
        <f>IF('Raw Data'!F529&gt;0, 1, 0)</f>
        <v/>
      </c>
      <c r="I534">
        <f>IF(SUM('Raw Data'!D529:E529)&gt;'Raw Data'!F529, 'Raw Data'!G529, 0)</f>
        <v/>
      </c>
      <c r="J534" s="2">
        <f>IF($A534, 1, 0)</f>
        <v/>
      </c>
      <c r="K534">
        <f>IF(AND('Raw Data'!D529&gt;'Raw Data'!E529, ABS('Raw Data'!D529-'Raw Data'!E529)&lt;14), 'Raw Data'!K529, 0)</f>
        <v/>
      </c>
      <c r="L534" s="2">
        <f>IF($A534, 1, 0)</f>
        <v/>
      </c>
      <c r="M534">
        <f>IF(AND('Raw Data'!D529&gt;'Raw Data'!E529, ABS('Raw Data'!D529-'Raw Data'!E529)&gt;13), 'Raw Data'!L529, 0)</f>
        <v/>
      </c>
      <c r="N534" s="2">
        <f>IF($A534, 1, 0)</f>
        <v/>
      </c>
      <c r="O534">
        <f>IF(AND('Raw Data'!E529&gt;'Raw Data'!D529, ABS('Raw Data'!E529-'Raw Data'!D529)&lt;14), 'Raw Data'!M529, 0)</f>
        <v/>
      </c>
      <c r="P534" s="2">
        <f>IF($A534, 1, 0)</f>
        <v/>
      </c>
      <c r="Q534">
        <f>IF(AND('Raw Data'!E529&gt;'Raw Data'!D529, ABS('Raw Data'!E529-'Raw Data'!D529)&gt;13), 'Raw Data'!N529, 0)</f>
        <v/>
      </c>
      <c r="R534" s="2">
        <f>IF($A534, 1, 0)</f>
        <v/>
      </c>
      <c r="S534">
        <f>IF(AND('Raw Data'!D529&gt;'Raw Data'!E529, ABS('Raw Data'!E529-'Raw Data'!D529)&gt;7), 'Raw Data'!V529, 0)</f>
        <v/>
      </c>
      <c r="T534" s="2">
        <f>IF($A534, 1, 0)</f>
        <v/>
      </c>
      <c r="U534">
        <f>IF(ABS('Raw Data'!D529-'Raw Data'!E529)&lt;8, 'Raw Data'!W529, 0)</f>
        <v/>
      </c>
      <c r="V534" s="2">
        <f>IF($A534, 1, 0)</f>
        <v/>
      </c>
      <c r="W534">
        <f>IF(AND('Raw Data'!E529&gt;'Raw Data'!D529, ABS('Raw Data'!E529-'Raw Data'!D529)&gt;7), 'Raw Data'!X529, 0)</f>
        <v/>
      </c>
      <c r="X534" s="2">
        <f>IF($A534, 1, 0)</f>
        <v/>
      </c>
      <c r="Y534">
        <f>IF(AND('Raw Data'!D529&gt;'Raw Data'!E529, ABS('Raw Data'!E529-'Raw Data'!D529)&gt;3), 'Raw Data'!Y529, 0)</f>
        <v/>
      </c>
      <c r="Z534" s="2">
        <f>IF($A534, 1, 0)</f>
        <v/>
      </c>
      <c r="AA534">
        <f>IF(ABS('Raw Data'!D529-'Raw Data'!E529)&lt;4, 'Raw Data'!Z529, 0)</f>
        <v/>
      </c>
      <c r="AB534" s="2">
        <f>IF($A534, 1, 0)</f>
        <v/>
      </c>
      <c r="AC534">
        <f>IF(AND('Raw Data'!E529&gt;'Raw Data'!D529, ABS('Raw Data'!E529-'Raw Data'!D529)&gt;7), 'Raw Data'!AA529, 0)</f>
        <v/>
      </c>
      <c r="AD534" s="2">
        <f>IF($A534, 1, 0)</f>
        <v/>
      </c>
      <c r="AE534">
        <f>IF(AND('Raw Data'!D529&gt;9, 'Raw Data'!E529&gt;9), 'Raw Data'!AL529, 0)</f>
        <v/>
      </c>
      <c r="AF534" s="2">
        <f>IF($A534, 1, 0)</f>
        <v/>
      </c>
      <c r="AG534">
        <f>IF(AE534=0, 'Raw Data'!AM529, 0)</f>
        <v/>
      </c>
      <c r="AH534" s="2">
        <f>IF($A534, 1, 0)</f>
        <v/>
      </c>
      <c r="AI534">
        <f>IF(AND('Raw Data'!$D529&gt;14, 'Raw Data'!$E529&gt;14), 'Raw Data'!AN529, 0)</f>
        <v/>
      </c>
      <c r="AJ534" s="2">
        <f>IF($A534, 1, 0)</f>
        <v/>
      </c>
      <c r="AK534">
        <f>IF(AI534=0, 'Raw Data'!AO529, 0)</f>
        <v/>
      </c>
      <c r="AL534" s="2">
        <f>IF($A534, 1, 0)</f>
        <v/>
      </c>
      <c r="AM534">
        <f>IF(AND('Raw Data'!$D529&gt;19, 'Raw Data'!$E529&gt;19), 'Raw Data'!AP529, 0)</f>
        <v/>
      </c>
      <c r="AN534" s="2">
        <f>IF($A534, 1, 0)</f>
        <v/>
      </c>
      <c r="AO534">
        <f>IF(AM534=0, 'Raw Data'!AQ529, 0)</f>
        <v/>
      </c>
      <c r="AP534" s="2">
        <f>IF($A534, 1, 0)</f>
        <v/>
      </c>
      <c r="AQ534">
        <f>IF(AND('Raw Data'!$D529&gt;24, 'Raw Data'!$E529&gt;24), 'Raw Data'!AR529, 0)</f>
        <v/>
      </c>
      <c r="AR534" s="2">
        <f>IF($A534, 1, 0)</f>
        <v/>
      </c>
      <c r="AS534">
        <f>IF(AQ534=0, 'Raw Data'!AS529, 0)</f>
        <v/>
      </c>
      <c r="AT534" s="2">
        <f>IF($A534, 1, 0)</f>
        <v/>
      </c>
      <c r="AU534">
        <f>IF(AND('Raw Data'!$D529&gt;29, 'Raw Data'!$E529&gt;29), 'Raw Data'!AT529, 0)</f>
        <v/>
      </c>
      <c r="AV534" s="2">
        <f>IF($A534, 1, 0)</f>
        <v/>
      </c>
      <c r="AW534">
        <f>IF(AU534=0, 'Raw Data'!AU529, 0)</f>
        <v/>
      </c>
      <c r="AX534" s="2">
        <f>IF($A534, 1, 0)</f>
        <v/>
      </c>
      <c r="AY534">
        <f>IF(ISNUMBER('Raw Data'!D529), IF(_xlfn.XLOOKUP(SMALL('Raw Data'!K529:N529, 1), K534:Q534, K534:Q534, 0)&gt;0, SMALL('Raw Data'!K529:N529, 1), 0), 0)</f>
        <v/>
      </c>
      <c r="AZ534" s="2">
        <f>IF($A534, 1, 0)</f>
        <v/>
      </c>
      <c r="BA534">
        <f>IF(ISNUMBER('Raw Data'!D529), IF(_xlfn.XLOOKUP(SMALL('Raw Data'!K529:N529, 2), K534:Q534, K534:Q534, 0)&gt;0, SMALL('Raw Data'!K529:N529, 2), 0), 0)</f>
        <v/>
      </c>
      <c r="BB534" s="2">
        <f>IF($A534, 1, 0)</f>
        <v/>
      </c>
      <c r="BC534">
        <f>IF(ISNUMBER('Raw Data'!D529), IF(_xlfn.XLOOKUP(SMALL('Raw Data'!K529:N529, 3), K534:Q534, K534:Q534, 0)&gt;0, SMALL('Raw Data'!K529:N529, 3), 0), 0)</f>
        <v/>
      </c>
      <c r="BD534" s="2">
        <f>IF($A534, 1, 0)</f>
        <v/>
      </c>
      <c r="BE534">
        <f>IF(ISNUMBER('Raw Data'!D529), IF(_xlfn.XLOOKUP(SMALL('Raw Data'!K529:N529, 4), K534:Q534, K534:Q534, 0)&gt;0, SMALL('Raw Data'!K529:N529, 4), 0), 0)</f>
        <v/>
      </c>
      <c r="BF534" s="2">
        <f>IF($A534, 1, 0)</f>
        <v/>
      </c>
      <c r="BG534">
        <f>IF(AND('Raw Data'!I529&lt;'Raw Data'!J529, 'Raw Data'!D529&gt;'Raw Data'!E529), 'Raw Data'!I529, IF(AND('Raw Data'!J529&lt;'Raw Data'!I529, 'Raw Data'!E529&gt;'Raw Data'!D529), 'Raw Data'!J529, 0))</f>
        <v/>
      </c>
      <c r="BH534">
        <f>IF(OR(AND('Raw Data'!I529&lt;'Raw Data'!J529, 'Raw Data'!I529&gt;BH$1), AND('Raw Data'!J529&lt;'Raw Data'!I529, 'Raw Data'!J529&gt;BH$1)), 1, 0)</f>
        <v/>
      </c>
      <c r="BI534">
        <f>IF(AND(BH534, ABS('Raw Data'!D529-'Raw Data'!E529)&lt;4), 'Raw Data'!Z529, 0)</f>
        <v/>
      </c>
      <c r="BJ534">
        <f>IF('Raw Data'!F529&gt;Analysis!BJ$1, 1, 0)</f>
        <v/>
      </c>
      <c r="BK534">
        <f>IF(BJ534, AQ534, 0)</f>
        <v/>
      </c>
      <c r="BL534">
        <f>IF(AND('Raw Data'!F529&lt;Analysis!BL$1, ISBLANK('Raw Data'!F529)=FALSE), 1, 0)</f>
        <v/>
      </c>
      <c r="BM534">
        <f>IF(BL534, AS534, 0)</f>
        <v/>
      </c>
      <c r="BN534">
        <f>IF(AND('Raw Data'!F529&lt;Analysis!BN$1, ISBLANK('Raw Data'!F529)=FALSE), 1, 0)</f>
        <v/>
      </c>
      <c r="BO534">
        <f>IF(BN534, AI534, 0)</f>
        <v/>
      </c>
    </row>
    <row r="535">
      <c r="A535" s="2">
        <f>'Raw Data'!A530</f>
        <v/>
      </c>
      <c r="B535" s="2">
        <f>IF(A535, 1, 0)</f>
        <v/>
      </c>
      <c r="C535">
        <f>IF('Raw Data'!D530&lt;'Raw Data'!E530, 'Raw Data'!J530, 0)</f>
        <v/>
      </c>
      <c r="D535" s="2">
        <f>IF(A535, 1, 0)</f>
        <v/>
      </c>
      <c r="E535">
        <f>IF('Raw Data'!D530&gt;'Raw Data'!E530, 'Raw Data'!I530, 0)</f>
        <v/>
      </c>
      <c r="F535" s="2">
        <f>IF('Raw Data'!F530&gt;0, 1, 0)</f>
        <v/>
      </c>
      <c r="G535">
        <f>IF(SUM('Raw Data'!D530:E530)&lt;'Raw Data'!F530, 'Raw Data'!H530, 0)</f>
        <v/>
      </c>
      <c r="H535">
        <f>IF('Raw Data'!F530&gt;0, 1, 0)</f>
        <v/>
      </c>
      <c r="I535">
        <f>IF(SUM('Raw Data'!D530:E530)&gt;'Raw Data'!F530, 'Raw Data'!G530, 0)</f>
        <v/>
      </c>
      <c r="J535" s="2">
        <f>IF($A535, 1, 0)</f>
        <v/>
      </c>
      <c r="K535">
        <f>IF(AND('Raw Data'!D530&gt;'Raw Data'!E530, ABS('Raw Data'!D530-'Raw Data'!E530)&lt;14), 'Raw Data'!K530, 0)</f>
        <v/>
      </c>
      <c r="L535" s="2">
        <f>IF($A535, 1, 0)</f>
        <v/>
      </c>
      <c r="M535">
        <f>IF(AND('Raw Data'!D530&gt;'Raw Data'!E530, ABS('Raw Data'!D530-'Raw Data'!E530)&gt;13), 'Raw Data'!L530, 0)</f>
        <v/>
      </c>
      <c r="N535" s="2">
        <f>IF($A535, 1, 0)</f>
        <v/>
      </c>
      <c r="O535">
        <f>IF(AND('Raw Data'!E530&gt;'Raw Data'!D530, ABS('Raw Data'!E530-'Raw Data'!D530)&lt;14), 'Raw Data'!M530, 0)</f>
        <v/>
      </c>
      <c r="P535" s="2">
        <f>IF($A535, 1, 0)</f>
        <v/>
      </c>
      <c r="Q535">
        <f>IF(AND('Raw Data'!E530&gt;'Raw Data'!D530, ABS('Raw Data'!E530-'Raw Data'!D530)&gt;13), 'Raw Data'!N530, 0)</f>
        <v/>
      </c>
      <c r="R535" s="2">
        <f>IF($A535, 1, 0)</f>
        <v/>
      </c>
      <c r="S535">
        <f>IF(AND('Raw Data'!D530&gt;'Raw Data'!E530, ABS('Raw Data'!E530-'Raw Data'!D530)&gt;7), 'Raw Data'!V530, 0)</f>
        <v/>
      </c>
      <c r="T535" s="2">
        <f>IF($A535, 1, 0)</f>
        <v/>
      </c>
      <c r="U535">
        <f>IF(ABS('Raw Data'!D530-'Raw Data'!E530)&lt;8, 'Raw Data'!W530, 0)</f>
        <v/>
      </c>
      <c r="V535" s="2">
        <f>IF($A535, 1, 0)</f>
        <v/>
      </c>
      <c r="W535">
        <f>IF(AND('Raw Data'!E530&gt;'Raw Data'!D530, ABS('Raw Data'!E530-'Raw Data'!D530)&gt;7), 'Raw Data'!X530, 0)</f>
        <v/>
      </c>
      <c r="X535" s="2">
        <f>IF($A535, 1, 0)</f>
        <v/>
      </c>
      <c r="Y535">
        <f>IF(AND('Raw Data'!D530&gt;'Raw Data'!E530, ABS('Raw Data'!E530-'Raw Data'!D530)&gt;3), 'Raw Data'!Y530, 0)</f>
        <v/>
      </c>
      <c r="Z535" s="2">
        <f>IF($A535, 1, 0)</f>
        <v/>
      </c>
      <c r="AA535">
        <f>IF(ABS('Raw Data'!D530-'Raw Data'!E530)&lt;4, 'Raw Data'!Z530, 0)</f>
        <v/>
      </c>
      <c r="AB535" s="2">
        <f>IF($A535, 1, 0)</f>
        <v/>
      </c>
      <c r="AC535">
        <f>IF(AND('Raw Data'!E530&gt;'Raw Data'!D530, ABS('Raw Data'!E530-'Raw Data'!D530)&gt;7), 'Raw Data'!AA530, 0)</f>
        <v/>
      </c>
      <c r="AD535" s="2">
        <f>IF($A535, 1, 0)</f>
        <v/>
      </c>
      <c r="AE535">
        <f>IF(AND('Raw Data'!D530&gt;9, 'Raw Data'!E530&gt;9), 'Raw Data'!AL530, 0)</f>
        <v/>
      </c>
      <c r="AF535" s="2">
        <f>IF($A535, 1, 0)</f>
        <v/>
      </c>
      <c r="AG535">
        <f>IF(AE535=0, 'Raw Data'!AM530, 0)</f>
        <v/>
      </c>
      <c r="AH535" s="2">
        <f>IF($A535, 1, 0)</f>
        <v/>
      </c>
      <c r="AI535">
        <f>IF(AND('Raw Data'!$D530&gt;14, 'Raw Data'!$E530&gt;14), 'Raw Data'!AN530, 0)</f>
        <v/>
      </c>
      <c r="AJ535" s="2">
        <f>IF($A535, 1, 0)</f>
        <v/>
      </c>
      <c r="AK535">
        <f>IF(AI535=0, 'Raw Data'!AO530, 0)</f>
        <v/>
      </c>
      <c r="AL535" s="2">
        <f>IF($A535, 1, 0)</f>
        <v/>
      </c>
      <c r="AM535">
        <f>IF(AND('Raw Data'!$D530&gt;19, 'Raw Data'!$E530&gt;19), 'Raw Data'!AP530, 0)</f>
        <v/>
      </c>
      <c r="AN535" s="2">
        <f>IF($A535, 1, 0)</f>
        <v/>
      </c>
      <c r="AO535">
        <f>IF(AM535=0, 'Raw Data'!AQ530, 0)</f>
        <v/>
      </c>
      <c r="AP535" s="2">
        <f>IF($A535, 1, 0)</f>
        <v/>
      </c>
      <c r="AQ535">
        <f>IF(AND('Raw Data'!$D530&gt;24, 'Raw Data'!$E530&gt;24), 'Raw Data'!AR530, 0)</f>
        <v/>
      </c>
      <c r="AR535" s="2">
        <f>IF($A535, 1, 0)</f>
        <v/>
      </c>
      <c r="AS535">
        <f>IF(AQ535=0, 'Raw Data'!AS530, 0)</f>
        <v/>
      </c>
      <c r="AT535" s="2">
        <f>IF($A535, 1, 0)</f>
        <v/>
      </c>
      <c r="AU535">
        <f>IF(AND('Raw Data'!$D530&gt;29, 'Raw Data'!$E530&gt;29), 'Raw Data'!AT530, 0)</f>
        <v/>
      </c>
      <c r="AV535" s="2">
        <f>IF($A535, 1, 0)</f>
        <v/>
      </c>
      <c r="AW535">
        <f>IF(AU535=0, 'Raw Data'!AU530, 0)</f>
        <v/>
      </c>
      <c r="AX535" s="2">
        <f>IF($A535, 1, 0)</f>
        <v/>
      </c>
      <c r="AY535">
        <f>IF(ISNUMBER('Raw Data'!D530), IF(_xlfn.XLOOKUP(SMALL('Raw Data'!K530:N530, 1), K535:Q535, K535:Q535, 0)&gt;0, SMALL('Raw Data'!K530:N530, 1), 0), 0)</f>
        <v/>
      </c>
      <c r="AZ535" s="2">
        <f>IF($A535, 1, 0)</f>
        <v/>
      </c>
      <c r="BA535">
        <f>IF(ISNUMBER('Raw Data'!D530), IF(_xlfn.XLOOKUP(SMALL('Raw Data'!K530:N530, 2), K535:Q535, K535:Q535, 0)&gt;0, SMALL('Raw Data'!K530:N530, 2), 0), 0)</f>
        <v/>
      </c>
      <c r="BB535" s="2">
        <f>IF($A535, 1, 0)</f>
        <v/>
      </c>
      <c r="BC535">
        <f>IF(ISNUMBER('Raw Data'!D530), IF(_xlfn.XLOOKUP(SMALL('Raw Data'!K530:N530, 3), K535:Q535, K535:Q535, 0)&gt;0, SMALL('Raw Data'!K530:N530, 3), 0), 0)</f>
        <v/>
      </c>
      <c r="BD535" s="2">
        <f>IF($A535, 1, 0)</f>
        <v/>
      </c>
      <c r="BE535">
        <f>IF(ISNUMBER('Raw Data'!D530), IF(_xlfn.XLOOKUP(SMALL('Raw Data'!K530:N530, 4), K535:Q535, K535:Q535, 0)&gt;0, SMALL('Raw Data'!K530:N530, 4), 0), 0)</f>
        <v/>
      </c>
      <c r="BF535" s="2">
        <f>IF($A535, 1, 0)</f>
        <v/>
      </c>
      <c r="BG535">
        <f>IF(AND('Raw Data'!I530&lt;'Raw Data'!J530, 'Raw Data'!D530&gt;'Raw Data'!E530), 'Raw Data'!I530, IF(AND('Raw Data'!J530&lt;'Raw Data'!I530, 'Raw Data'!E530&gt;'Raw Data'!D530), 'Raw Data'!J530, 0))</f>
        <v/>
      </c>
      <c r="BH535">
        <f>IF(OR(AND('Raw Data'!I530&lt;'Raw Data'!J530, 'Raw Data'!I530&gt;BH$1), AND('Raw Data'!J530&lt;'Raw Data'!I530, 'Raw Data'!J530&gt;BH$1)), 1, 0)</f>
        <v/>
      </c>
      <c r="BI535">
        <f>IF(AND(BH535, ABS('Raw Data'!D530-'Raw Data'!E530)&lt;4), 'Raw Data'!Z530, 0)</f>
        <v/>
      </c>
      <c r="BJ535">
        <f>IF('Raw Data'!F530&gt;Analysis!BJ$1, 1, 0)</f>
        <v/>
      </c>
      <c r="BK535">
        <f>IF(BJ535, AQ535, 0)</f>
        <v/>
      </c>
      <c r="BL535">
        <f>IF(AND('Raw Data'!F530&lt;Analysis!BL$1, ISBLANK('Raw Data'!F530)=FALSE), 1, 0)</f>
        <v/>
      </c>
      <c r="BM535">
        <f>IF(BL535, AS535, 0)</f>
        <v/>
      </c>
      <c r="BN535">
        <f>IF(AND('Raw Data'!F530&lt;Analysis!BN$1, ISBLANK('Raw Data'!F530)=FALSE), 1, 0)</f>
        <v/>
      </c>
      <c r="BO535">
        <f>IF(BN535, AI535, 0)</f>
        <v/>
      </c>
    </row>
    <row r="536">
      <c r="A536" s="2">
        <f>'Raw Data'!A531</f>
        <v/>
      </c>
      <c r="B536" s="2">
        <f>IF(A536, 1, 0)</f>
        <v/>
      </c>
      <c r="C536">
        <f>IF('Raw Data'!D531&lt;'Raw Data'!E531, 'Raw Data'!J531, 0)</f>
        <v/>
      </c>
      <c r="D536" s="2">
        <f>IF(A536, 1, 0)</f>
        <v/>
      </c>
      <c r="E536">
        <f>IF('Raw Data'!D531&gt;'Raw Data'!E531, 'Raw Data'!I531, 0)</f>
        <v/>
      </c>
      <c r="F536" s="2">
        <f>IF('Raw Data'!F531&gt;0, 1, 0)</f>
        <v/>
      </c>
      <c r="G536">
        <f>IF(SUM('Raw Data'!D531:E531)&lt;'Raw Data'!F531, 'Raw Data'!H531, 0)</f>
        <v/>
      </c>
      <c r="H536">
        <f>IF('Raw Data'!F531&gt;0, 1, 0)</f>
        <v/>
      </c>
      <c r="I536">
        <f>IF(SUM('Raw Data'!D531:E531)&gt;'Raw Data'!F531, 'Raw Data'!G531, 0)</f>
        <v/>
      </c>
      <c r="J536" s="2">
        <f>IF($A536, 1, 0)</f>
        <v/>
      </c>
      <c r="K536">
        <f>IF(AND('Raw Data'!D531&gt;'Raw Data'!E531, ABS('Raw Data'!D531-'Raw Data'!E531)&lt;14), 'Raw Data'!K531, 0)</f>
        <v/>
      </c>
      <c r="L536" s="2">
        <f>IF($A536, 1, 0)</f>
        <v/>
      </c>
      <c r="M536">
        <f>IF(AND('Raw Data'!D531&gt;'Raw Data'!E531, ABS('Raw Data'!D531-'Raw Data'!E531)&gt;13), 'Raw Data'!L531, 0)</f>
        <v/>
      </c>
      <c r="N536" s="2">
        <f>IF($A536, 1, 0)</f>
        <v/>
      </c>
      <c r="O536">
        <f>IF(AND('Raw Data'!E531&gt;'Raw Data'!D531, ABS('Raw Data'!E531-'Raw Data'!D531)&lt;14), 'Raw Data'!M531, 0)</f>
        <v/>
      </c>
      <c r="P536" s="2">
        <f>IF($A536, 1, 0)</f>
        <v/>
      </c>
      <c r="Q536">
        <f>IF(AND('Raw Data'!E531&gt;'Raw Data'!D531, ABS('Raw Data'!E531-'Raw Data'!D531)&gt;13), 'Raw Data'!N531, 0)</f>
        <v/>
      </c>
      <c r="R536" s="2">
        <f>IF($A536, 1, 0)</f>
        <v/>
      </c>
      <c r="S536">
        <f>IF(AND('Raw Data'!D531&gt;'Raw Data'!E531, ABS('Raw Data'!E531-'Raw Data'!D531)&gt;7), 'Raw Data'!V531, 0)</f>
        <v/>
      </c>
      <c r="T536" s="2">
        <f>IF($A536, 1, 0)</f>
        <v/>
      </c>
      <c r="U536">
        <f>IF(ABS('Raw Data'!D531-'Raw Data'!E531)&lt;8, 'Raw Data'!W531, 0)</f>
        <v/>
      </c>
      <c r="V536" s="2">
        <f>IF($A536, 1, 0)</f>
        <v/>
      </c>
      <c r="W536">
        <f>IF(AND('Raw Data'!E531&gt;'Raw Data'!D531, ABS('Raw Data'!E531-'Raw Data'!D531)&gt;7), 'Raw Data'!X531, 0)</f>
        <v/>
      </c>
      <c r="X536" s="2">
        <f>IF($A536, 1, 0)</f>
        <v/>
      </c>
      <c r="Y536">
        <f>IF(AND('Raw Data'!D531&gt;'Raw Data'!E531, ABS('Raw Data'!E531-'Raw Data'!D531)&gt;3), 'Raw Data'!Y531, 0)</f>
        <v/>
      </c>
      <c r="Z536" s="2">
        <f>IF($A536, 1, 0)</f>
        <v/>
      </c>
      <c r="AA536">
        <f>IF(ABS('Raw Data'!D531-'Raw Data'!E531)&lt;4, 'Raw Data'!Z531, 0)</f>
        <v/>
      </c>
      <c r="AB536" s="2">
        <f>IF($A536, 1, 0)</f>
        <v/>
      </c>
      <c r="AC536">
        <f>IF(AND('Raw Data'!E531&gt;'Raw Data'!D531, ABS('Raw Data'!E531-'Raw Data'!D531)&gt;7), 'Raw Data'!AA531, 0)</f>
        <v/>
      </c>
      <c r="AD536" s="2">
        <f>IF($A536, 1, 0)</f>
        <v/>
      </c>
      <c r="AE536">
        <f>IF(AND('Raw Data'!D531&gt;9, 'Raw Data'!E531&gt;9), 'Raw Data'!AL531, 0)</f>
        <v/>
      </c>
      <c r="AF536" s="2">
        <f>IF($A536, 1, 0)</f>
        <v/>
      </c>
      <c r="AG536">
        <f>IF(AE536=0, 'Raw Data'!AM531, 0)</f>
        <v/>
      </c>
      <c r="AH536" s="2">
        <f>IF($A536, 1, 0)</f>
        <v/>
      </c>
      <c r="AI536">
        <f>IF(AND('Raw Data'!$D531&gt;14, 'Raw Data'!$E531&gt;14), 'Raw Data'!AN531, 0)</f>
        <v/>
      </c>
      <c r="AJ536" s="2">
        <f>IF($A536, 1, 0)</f>
        <v/>
      </c>
      <c r="AK536">
        <f>IF(AI536=0, 'Raw Data'!AO531, 0)</f>
        <v/>
      </c>
      <c r="AL536" s="2">
        <f>IF($A536, 1, 0)</f>
        <v/>
      </c>
      <c r="AM536">
        <f>IF(AND('Raw Data'!$D531&gt;19, 'Raw Data'!$E531&gt;19), 'Raw Data'!AP531, 0)</f>
        <v/>
      </c>
      <c r="AN536" s="2">
        <f>IF($A536, 1, 0)</f>
        <v/>
      </c>
      <c r="AO536">
        <f>IF(AM536=0, 'Raw Data'!AQ531, 0)</f>
        <v/>
      </c>
      <c r="AP536" s="2">
        <f>IF($A536, 1, 0)</f>
        <v/>
      </c>
      <c r="AQ536">
        <f>IF(AND('Raw Data'!$D531&gt;24, 'Raw Data'!$E531&gt;24), 'Raw Data'!AR531, 0)</f>
        <v/>
      </c>
      <c r="AR536" s="2">
        <f>IF($A536, 1, 0)</f>
        <v/>
      </c>
      <c r="AS536">
        <f>IF(AQ536=0, 'Raw Data'!AS531, 0)</f>
        <v/>
      </c>
      <c r="AT536" s="2">
        <f>IF($A536, 1, 0)</f>
        <v/>
      </c>
      <c r="AU536">
        <f>IF(AND('Raw Data'!$D531&gt;29, 'Raw Data'!$E531&gt;29), 'Raw Data'!AT531, 0)</f>
        <v/>
      </c>
      <c r="AV536" s="2">
        <f>IF($A536, 1, 0)</f>
        <v/>
      </c>
      <c r="AW536">
        <f>IF(AU536=0, 'Raw Data'!AU531, 0)</f>
        <v/>
      </c>
      <c r="AX536" s="2">
        <f>IF($A536, 1, 0)</f>
        <v/>
      </c>
      <c r="AY536">
        <f>IF(ISNUMBER('Raw Data'!D531), IF(_xlfn.XLOOKUP(SMALL('Raw Data'!K531:N531, 1), K536:Q536, K536:Q536, 0)&gt;0, SMALL('Raw Data'!K531:N531, 1), 0), 0)</f>
        <v/>
      </c>
      <c r="AZ536" s="2">
        <f>IF($A536, 1, 0)</f>
        <v/>
      </c>
      <c r="BA536">
        <f>IF(ISNUMBER('Raw Data'!D531), IF(_xlfn.XLOOKUP(SMALL('Raw Data'!K531:N531, 2), K536:Q536, K536:Q536, 0)&gt;0, SMALL('Raw Data'!K531:N531, 2), 0), 0)</f>
        <v/>
      </c>
      <c r="BB536" s="2">
        <f>IF($A536, 1, 0)</f>
        <v/>
      </c>
      <c r="BC536">
        <f>IF(ISNUMBER('Raw Data'!D531), IF(_xlfn.XLOOKUP(SMALL('Raw Data'!K531:N531, 3), K536:Q536, K536:Q536, 0)&gt;0, SMALL('Raw Data'!K531:N531, 3), 0), 0)</f>
        <v/>
      </c>
      <c r="BD536" s="2">
        <f>IF($A536, 1, 0)</f>
        <v/>
      </c>
      <c r="BE536">
        <f>IF(ISNUMBER('Raw Data'!D531), IF(_xlfn.XLOOKUP(SMALL('Raw Data'!K531:N531, 4), K536:Q536, K536:Q536, 0)&gt;0, SMALL('Raw Data'!K531:N531, 4), 0), 0)</f>
        <v/>
      </c>
      <c r="BF536" s="2">
        <f>IF($A536, 1, 0)</f>
        <v/>
      </c>
      <c r="BG536">
        <f>IF(AND('Raw Data'!I531&lt;'Raw Data'!J531, 'Raw Data'!D531&gt;'Raw Data'!E531), 'Raw Data'!I531, IF(AND('Raw Data'!J531&lt;'Raw Data'!I531, 'Raw Data'!E531&gt;'Raw Data'!D531), 'Raw Data'!J531, 0))</f>
        <v/>
      </c>
      <c r="BH536">
        <f>IF(OR(AND('Raw Data'!I531&lt;'Raw Data'!J531, 'Raw Data'!I531&gt;BH$1), AND('Raw Data'!J531&lt;'Raw Data'!I531, 'Raw Data'!J531&gt;BH$1)), 1, 0)</f>
        <v/>
      </c>
      <c r="BI536">
        <f>IF(AND(BH536, ABS('Raw Data'!D531-'Raw Data'!E531)&lt;4), 'Raw Data'!Z531, 0)</f>
        <v/>
      </c>
      <c r="BJ536">
        <f>IF('Raw Data'!F531&gt;Analysis!BJ$1, 1, 0)</f>
        <v/>
      </c>
      <c r="BK536">
        <f>IF(BJ536, AQ536, 0)</f>
        <v/>
      </c>
      <c r="BL536">
        <f>IF(AND('Raw Data'!F531&lt;Analysis!BL$1, ISBLANK('Raw Data'!F531)=FALSE), 1, 0)</f>
        <v/>
      </c>
      <c r="BM536">
        <f>IF(BL536, AS536, 0)</f>
        <v/>
      </c>
      <c r="BN536">
        <f>IF(AND('Raw Data'!F531&lt;Analysis!BN$1, ISBLANK('Raw Data'!F531)=FALSE), 1, 0)</f>
        <v/>
      </c>
      <c r="BO536">
        <f>IF(BN536, AI536, 0)</f>
        <v/>
      </c>
    </row>
    <row r="537">
      <c r="A537" s="2">
        <f>'Raw Data'!A532</f>
        <v/>
      </c>
      <c r="B537" s="2">
        <f>IF(A537, 1, 0)</f>
        <v/>
      </c>
      <c r="C537">
        <f>IF('Raw Data'!D532&lt;'Raw Data'!E532, 'Raw Data'!J532, 0)</f>
        <v/>
      </c>
      <c r="D537" s="2">
        <f>IF(A537, 1, 0)</f>
        <v/>
      </c>
      <c r="E537">
        <f>IF('Raw Data'!D532&gt;'Raw Data'!E532, 'Raw Data'!I532, 0)</f>
        <v/>
      </c>
      <c r="F537" s="2">
        <f>IF('Raw Data'!F532&gt;0, 1, 0)</f>
        <v/>
      </c>
      <c r="G537">
        <f>IF(SUM('Raw Data'!D532:E532)&lt;'Raw Data'!F532, 'Raw Data'!H532, 0)</f>
        <v/>
      </c>
      <c r="H537">
        <f>IF('Raw Data'!F532&gt;0, 1, 0)</f>
        <v/>
      </c>
      <c r="I537">
        <f>IF(SUM('Raw Data'!D532:E532)&gt;'Raw Data'!F532, 'Raw Data'!G532, 0)</f>
        <v/>
      </c>
      <c r="J537" s="2">
        <f>IF($A537, 1, 0)</f>
        <v/>
      </c>
      <c r="K537">
        <f>IF(AND('Raw Data'!D532&gt;'Raw Data'!E532, ABS('Raw Data'!D532-'Raw Data'!E532)&lt;14), 'Raw Data'!K532, 0)</f>
        <v/>
      </c>
      <c r="L537" s="2">
        <f>IF($A537, 1, 0)</f>
        <v/>
      </c>
      <c r="M537">
        <f>IF(AND('Raw Data'!D532&gt;'Raw Data'!E532, ABS('Raw Data'!D532-'Raw Data'!E532)&gt;13), 'Raw Data'!L532, 0)</f>
        <v/>
      </c>
      <c r="N537" s="2">
        <f>IF($A537, 1, 0)</f>
        <v/>
      </c>
      <c r="O537">
        <f>IF(AND('Raw Data'!E532&gt;'Raw Data'!D532, ABS('Raw Data'!E532-'Raw Data'!D532)&lt;14), 'Raw Data'!M532, 0)</f>
        <v/>
      </c>
      <c r="P537" s="2">
        <f>IF($A537, 1, 0)</f>
        <v/>
      </c>
      <c r="Q537">
        <f>IF(AND('Raw Data'!E532&gt;'Raw Data'!D532, ABS('Raw Data'!E532-'Raw Data'!D532)&gt;13), 'Raw Data'!N532, 0)</f>
        <v/>
      </c>
      <c r="R537" s="2">
        <f>IF($A537, 1, 0)</f>
        <v/>
      </c>
      <c r="S537">
        <f>IF(AND('Raw Data'!D532&gt;'Raw Data'!E532, ABS('Raw Data'!E532-'Raw Data'!D532)&gt;7), 'Raw Data'!V532, 0)</f>
        <v/>
      </c>
      <c r="T537" s="2">
        <f>IF($A537, 1, 0)</f>
        <v/>
      </c>
      <c r="U537">
        <f>IF(ABS('Raw Data'!D532-'Raw Data'!E532)&lt;8, 'Raw Data'!W532, 0)</f>
        <v/>
      </c>
      <c r="V537" s="2">
        <f>IF($A537, 1, 0)</f>
        <v/>
      </c>
      <c r="W537">
        <f>IF(AND('Raw Data'!E532&gt;'Raw Data'!D532, ABS('Raw Data'!E532-'Raw Data'!D532)&gt;7), 'Raw Data'!X532, 0)</f>
        <v/>
      </c>
      <c r="X537" s="2">
        <f>IF($A537, 1, 0)</f>
        <v/>
      </c>
      <c r="Y537">
        <f>IF(AND('Raw Data'!D532&gt;'Raw Data'!E532, ABS('Raw Data'!E532-'Raw Data'!D532)&gt;3), 'Raw Data'!Y532, 0)</f>
        <v/>
      </c>
      <c r="Z537" s="2">
        <f>IF($A537, 1, 0)</f>
        <v/>
      </c>
      <c r="AA537">
        <f>IF(ABS('Raw Data'!D532-'Raw Data'!E532)&lt;4, 'Raw Data'!Z532, 0)</f>
        <v/>
      </c>
      <c r="AB537" s="2">
        <f>IF($A537, 1, 0)</f>
        <v/>
      </c>
      <c r="AC537">
        <f>IF(AND('Raw Data'!E532&gt;'Raw Data'!D532, ABS('Raw Data'!E532-'Raw Data'!D532)&gt;7), 'Raw Data'!AA532, 0)</f>
        <v/>
      </c>
      <c r="AD537" s="2">
        <f>IF($A537, 1, 0)</f>
        <v/>
      </c>
      <c r="AE537">
        <f>IF(AND('Raw Data'!D532&gt;9, 'Raw Data'!E532&gt;9), 'Raw Data'!AL532, 0)</f>
        <v/>
      </c>
      <c r="AF537" s="2">
        <f>IF($A537, 1, 0)</f>
        <v/>
      </c>
      <c r="AG537">
        <f>IF(AE537=0, 'Raw Data'!AM532, 0)</f>
        <v/>
      </c>
      <c r="AH537" s="2">
        <f>IF($A537, 1, 0)</f>
        <v/>
      </c>
      <c r="AI537">
        <f>IF(AND('Raw Data'!$D532&gt;14, 'Raw Data'!$E532&gt;14), 'Raw Data'!AN532, 0)</f>
        <v/>
      </c>
      <c r="AJ537" s="2">
        <f>IF($A537, 1, 0)</f>
        <v/>
      </c>
      <c r="AK537">
        <f>IF(AI537=0, 'Raw Data'!AO532, 0)</f>
        <v/>
      </c>
      <c r="AL537" s="2">
        <f>IF($A537, 1, 0)</f>
        <v/>
      </c>
      <c r="AM537">
        <f>IF(AND('Raw Data'!$D532&gt;19, 'Raw Data'!$E532&gt;19), 'Raw Data'!AP532, 0)</f>
        <v/>
      </c>
      <c r="AN537" s="2">
        <f>IF($A537, 1, 0)</f>
        <v/>
      </c>
      <c r="AO537">
        <f>IF(AM537=0, 'Raw Data'!AQ532, 0)</f>
        <v/>
      </c>
      <c r="AP537" s="2">
        <f>IF($A537, 1, 0)</f>
        <v/>
      </c>
      <c r="AQ537">
        <f>IF(AND('Raw Data'!$D532&gt;24, 'Raw Data'!$E532&gt;24), 'Raw Data'!AR532, 0)</f>
        <v/>
      </c>
      <c r="AR537" s="2">
        <f>IF($A537, 1, 0)</f>
        <v/>
      </c>
      <c r="AS537">
        <f>IF(AQ537=0, 'Raw Data'!AS532, 0)</f>
        <v/>
      </c>
      <c r="AT537" s="2">
        <f>IF($A537, 1, 0)</f>
        <v/>
      </c>
      <c r="AU537">
        <f>IF(AND('Raw Data'!$D532&gt;29, 'Raw Data'!$E532&gt;29), 'Raw Data'!AT532, 0)</f>
        <v/>
      </c>
      <c r="AV537" s="2">
        <f>IF($A537, 1, 0)</f>
        <v/>
      </c>
      <c r="AW537">
        <f>IF(AU537=0, 'Raw Data'!AU532, 0)</f>
        <v/>
      </c>
      <c r="AX537" s="2">
        <f>IF($A537, 1, 0)</f>
        <v/>
      </c>
      <c r="AY537">
        <f>IF(ISNUMBER('Raw Data'!D532), IF(_xlfn.XLOOKUP(SMALL('Raw Data'!K532:N532, 1), K537:Q537, K537:Q537, 0)&gt;0, SMALL('Raw Data'!K532:N532, 1), 0), 0)</f>
        <v/>
      </c>
      <c r="AZ537" s="2">
        <f>IF($A537, 1, 0)</f>
        <v/>
      </c>
      <c r="BA537">
        <f>IF(ISNUMBER('Raw Data'!D532), IF(_xlfn.XLOOKUP(SMALL('Raw Data'!K532:N532, 2), K537:Q537, K537:Q537, 0)&gt;0, SMALL('Raw Data'!K532:N532, 2), 0), 0)</f>
        <v/>
      </c>
      <c r="BB537" s="2">
        <f>IF($A537, 1, 0)</f>
        <v/>
      </c>
      <c r="BC537">
        <f>IF(ISNUMBER('Raw Data'!D532), IF(_xlfn.XLOOKUP(SMALL('Raw Data'!K532:N532, 3), K537:Q537, K537:Q537, 0)&gt;0, SMALL('Raw Data'!K532:N532, 3), 0), 0)</f>
        <v/>
      </c>
      <c r="BD537" s="2">
        <f>IF($A537, 1, 0)</f>
        <v/>
      </c>
      <c r="BE537">
        <f>IF(ISNUMBER('Raw Data'!D532), IF(_xlfn.XLOOKUP(SMALL('Raw Data'!K532:N532, 4), K537:Q537, K537:Q537, 0)&gt;0, SMALL('Raw Data'!K532:N532, 4), 0), 0)</f>
        <v/>
      </c>
      <c r="BF537" s="2">
        <f>IF($A537, 1, 0)</f>
        <v/>
      </c>
      <c r="BG537">
        <f>IF(AND('Raw Data'!I532&lt;'Raw Data'!J532, 'Raw Data'!D532&gt;'Raw Data'!E532), 'Raw Data'!I532, IF(AND('Raw Data'!J532&lt;'Raw Data'!I532, 'Raw Data'!E532&gt;'Raw Data'!D532), 'Raw Data'!J532, 0))</f>
        <v/>
      </c>
      <c r="BH537">
        <f>IF(OR(AND('Raw Data'!I532&lt;'Raw Data'!J532, 'Raw Data'!I532&gt;BH$1), AND('Raw Data'!J532&lt;'Raw Data'!I532, 'Raw Data'!J532&gt;BH$1)), 1, 0)</f>
        <v/>
      </c>
      <c r="BI537">
        <f>IF(AND(BH537, ABS('Raw Data'!D532-'Raw Data'!E532)&lt;4), 'Raw Data'!Z532, 0)</f>
        <v/>
      </c>
      <c r="BJ537">
        <f>IF('Raw Data'!F532&gt;Analysis!BJ$1, 1, 0)</f>
        <v/>
      </c>
      <c r="BK537">
        <f>IF(BJ537, AQ537, 0)</f>
        <v/>
      </c>
      <c r="BL537">
        <f>IF(AND('Raw Data'!F532&lt;Analysis!BL$1, ISBLANK('Raw Data'!F532)=FALSE), 1, 0)</f>
        <v/>
      </c>
      <c r="BM537">
        <f>IF(BL537, AS537, 0)</f>
        <v/>
      </c>
      <c r="BN537">
        <f>IF(AND('Raw Data'!F532&lt;Analysis!BN$1, ISBLANK('Raw Data'!F532)=FALSE), 1, 0)</f>
        <v/>
      </c>
      <c r="BO537">
        <f>IF(BN537, AI537, 0)</f>
        <v/>
      </c>
    </row>
    <row r="538">
      <c r="A538" s="2">
        <f>'Raw Data'!A533</f>
        <v/>
      </c>
      <c r="B538" s="2">
        <f>IF(A538, 1, 0)</f>
        <v/>
      </c>
      <c r="C538">
        <f>IF('Raw Data'!D533&lt;'Raw Data'!E533, 'Raw Data'!J533, 0)</f>
        <v/>
      </c>
      <c r="D538" s="2">
        <f>IF(A538, 1, 0)</f>
        <v/>
      </c>
      <c r="E538">
        <f>IF('Raw Data'!D533&gt;'Raw Data'!E533, 'Raw Data'!I533, 0)</f>
        <v/>
      </c>
      <c r="F538" s="2">
        <f>IF('Raw Data'!F533&gt;0, 1, 0)</f>
        <v/>
      </c>
      <c r="G538">
        <f>IF(SUM('Raw Data'!D533:E533)&lt;'Raw Data'!F533, 'Raw Data'!H533, 0)</f>
        <v/>
      </c>
      <c r="H538">
        <f>IF('Raw Data'!F533&gt;0, 1, 0)</f>
        <v/>
      </c>
      <c r="I538">
        <f>IF(SUM('Raw Data'!D533:E533)&gt;'Raw Data'!F533, 'Raw Data'!G533, 0)</f>
        <v/>
      </c>
      <c r="J538" s="2">
        <f>IF($A538, 1, 0)</f>
        <v/>
      </c>
      <c r="K538">
        <f>IF(AND('Raw Data'!D533&gt;'Raw Data'!E533, ABS('Raw Data'!D533-'Raw Data'!E533)&lt;14), 'Raw Data'!K533, 0)</f>
        <v/>
      </c>
      <c r="L538" s="2">
        <f>IF($A538, 1, 0)</f>
        <v/>
      </c>
      <c r="M538">
        <f>IF(AND('Raw Data'!D533&gt;'Raw Data'!E533, ABS('Raw Data'!D533-'Raw Data'!E533)&gt;13), 'Raw Data'!L533, 0)</f>
        <v/>
      </c>
      <c r="N538" s="2">
        <f>IF($A538, 1, 0)</f>
        <v/>
      </c>
      <c r="O538">
        <f>IF(AND('Raw Data'!E533&gt;'Raw Data'!D533, ABS('Raw Data'!E533-'Raw Data'!D533)&lt;14), 'Raw Data'!M533, 0)</f>
        <v/>
      </c>
      <c r="P538" s="2">
        <f>IF($A538, 1, 0)</f>
        <v/>
      </c>
      <c r="Q538">
        <f>IF(AND('Raw Data'!E533&gt;'Raw Data'!D533, ABS('Raw Data'!E533-'Raw Data'!D533)&gt;13), 'Raw Data'!N533, 0)</f>
        <v/>
      </c>
      <c r="R538" s="2">
        <f>IF($A538, 1, 0)</f>
        <v/>
      </c>
      <c r="S538">
        <f>IF(AND('Raw Data'!D533&gt;'Raw Data'!E533, ABS('Raw Data'!E533-'Raw Data'!D533)&gt;7), 'Raw Data'!V533, 0)</f>
        <v/>
      </c>
      <c r="T538" s="2">
        <f>IF($A538, 1, 0)</f>
        <v/>
      </c>
      <c r="U538">
        <f>IF(ABS('Raw Data'!D533-'Raw Data'!E533)&lt;8, 'Raw Data'!W533, 0)</f>
        <v/>
      </c>
      <c r="V538" s="2">
        <f>IF($A538, 1, 0)</f>
        <v/>
      </c>
      <c r="W538">
        <f>IF(AND('Raw Data'!E533&gt;'Raw Data'!D533, ABS('Raw Data'!E533-'Raw Data'!D533)&gt;7), 'Raw Data'!X533, 0)</f>
        <v/>
      </c>
      <c r="X538" s="2">
        <f>IF($A538, 1, 0)</f>
        <v/>
      </c>
      <c r="Y538">
        <f>IF(AND('Raw Data'!D533&gt;'Raw Data'!E533, ABS('Raw Data'!E533-'Raw Data'!D533)&gt;3), 'Raw Data'!Y533, 0)</f>
        <v/>
      </c>
      <c r="Z538" s="2">
        <f>IF($A538, 1, 0)</f>
        <v/>
      </c>
      <c r="AA538">
        <f>IF(ABS('Raw Data'!D533-'Raw Data'!E533)&lt;4, 'Raw Data'!Z533, 0)</f>
        <v/>
      </c>
      <c r="AB538" s="2">
        <f>IF($A538, 1, 0)</f>
        <v/>
      </c>
      <c r="AC538">
        <f>IF(AND('Raw Data'!E533&gt;'Raw Data'!D533, ABS('Raw Data'!E533-'Raw Data'!D533)&gt;7), 'Raw Data'!AA533, 0)</f>
        <v/>
      </c>
      <c r="AD538" s="2">
        <f>IF($A538, 1, 0)</f>
        <v/>
      </c>
      <c r="AE538">
        <f>IF(AND('Raw Data'!D533&gt;9, 'Raw Data'!E533&gt;9), 'Raw Data'!AL533, 0)</f>
        <v/>
      </c>
      <c r="AF538" s="2">
        <f>IF($A538, 1, 0)</f>
        <v/>
      </c>
      <c r="AG538">
        <f>IF(AE538=0, 'Raw Data'!AM533, 0)</f>
        <v/>
      </c>
      <c r="AH538" s="2">
        <f>IF($A538, 1, 0)</f>
        <v/>
      </c>
      <c r="AI538">
        <f>IF(AND('Raw Data'!$D533&gt;14, 'Raw Data'!$E533&gt;14), 'Raw Data'!AN533, 0)</f>
        <v/>
      </c>
      <c r="AJ538" s="2">
        <f>IF($A538, 1, 0)</f>
        <v/>
      </c>
      <c r="AK538">
        <f>IF(AI538=0, 'Raw Data'!AO533, 0)</f>
        <v/>
      </c>
      <c r="AL538" s="2">
        <f>IF($A538, 1, 0)</f>
        <v/>
      </c>
      <c r="AM538">
        <f>IF(AND('Raw Data'!$D533&gt;19, 'Raw Data'!$E533&gt;19), 'Raw Data'!AP533, 0)</f>
        <v/>
      </c>
      <c r="AN538" s="2">
        <f>IF($A538, 1, 0)</f>
        <v/>
      </c>
      <c r="AO538">
        <f>IF(AM538=0, 'Raw Data'!AQ533, 0)</f>
        <v/>
      </c>
      <c r="AP538" s="2">
        <f>IF($A538, 1, 0)</f>
        <v/>
      </c>
      <c r="AQ538">
        <f>IF(AND('Raw Data'!$D533&gt;24, 'Raw Data'!$E533&gt;24), 'Raw Data'!AR533, 0)</f>
        <v/>
      </c>
      <c r="AR538" s="2">
        <f>IF($A538, 1, 0)</f>
        <v/>
      </c>
      <c r="AS538">
        <f>IF(AQ538=0, 'Raw Data'!AS533, 0)</f>
        <v/>
      </c>
      <c r="AT538" s="2">
        <f>IF($A538, 1, 0)</f>
        <v/>
      </c>
      <c r="AU538">
        <f>IF(AND('Raw Data'!$D533&gt;29, 'Raw Data'!$E533&gt;29), 'Raw Data'!AT533, 0)</f>
        <v/>
      </c>
      <c r="AV538" s="2">
        <f>IF($A538, 1, 0)</f>
        <v/>
      </c>
      <c r="AW538">
        <f>IF(AU538=0, 'Raw Data'!AU533, 0)</f>
        <v/>
      </c>
      <c r="AX538" s="2">
        <f>IF($A538, 1, 0)</f>
        <v/>
      </c>
      <c r="AY538">
        <f>IF(ISNUMBER('Raw Data'!D533), IF(_xlfn.XLOOKUP(SMALL('Raw Data'!K533:N533, 1), K538:Q538, K538:Q538, 0)&gt;0, SMALL('Raw Data'!K533:N533, 1), 0), 0)</f>
        <v/>
      </c>
      <c r="AZ538" s="2">
        <f>IF($A538, 1, 0)</f>
        <v/>
      </c>
      <c r="BA538">
        <f>IF(ISNUMBER('Raw Data'!D533), IF(_xlfn.XLOOKUP(SMALL('Raw Data'!K533:N533, 2), K538:Q538, K538:Q538, 0)&gt;0, SMALL('Raw Data'!K533:N533, 2), 0), 0)</f>
        <v/>
      </c>
      <c r="BB538" s="2">
        <f>IF($A538, 1, 0)</f>
        <v/>
      </c>
      <c r="BC538">
        <f>IF(ISNUMBER('Raw Data'!D533), IF(_xlfn.XLOOKUP(SMALL('Raw Data'!K533:N533, 3), K538:Q538, K538:Q538, 0)&gt;0, SMALL('Raw Data'!K533:N533, 3), 0), 0)</f>
        <v/>
      </c>
      <c r="BD538" s="2">
        <f>IF($A538, 1, 0)</f>
        <v/>
      </c>
      <c r="BE538">
        <f>IF(ISNUMBER('Raw Data'!D533), IF(_xlfn.XLOOKUP(SMALL('Raw Data'!K533:N533, 4), K538:Q538, K538:Q538, 0)&gt;0, SMALL('Raw Data'!K533:N533, 4), 0), 0)</f>
        <v/>
      </c>
      <c r="BF538" s="2">
        <f>IF($A538, 1, 0)</f>
        <v/>
      </c>
      <c r="BG538">
        <f>IF(AND('Raw Data'!I533&lt;'Raw Data'!J533, 'Raw Data'!D533&gt;'Raw Data'!E533), 'Raw Data'!I533, IF(AND('Raw Data'!J533&lt;'Raw Data'!I533, 'Raw Data'!E533&gt;'Raw Data'!D533), 'Raw Data'!J533, 0))</f>
        <v/>
      </c>
      <c r="BH538">
        <f>IF(OR(AND('Raw Data'!I533&lt;'Raw Data'!J533, 'Raw Data'!I533&gt;BH$1), AND('Raw Data'!J533&lt;'Raw Data'!I533, 'Raw Data'!J533&gt;BH$1)), 1, 0)</f>
        <v/>
      </c>
      <c r="BI538">
        <f>IF(AND(BH538, ABS('Raw Data'!D533-'Raw Data'!E533)&lt;4), 'Raw Data'!Z533, 0)</f>
        <v/>
      </c>
      <c r="BJ538">
        <f>IF('Raw Data'!F533&gt;Analysis!BJ$1, 1, 0)</f>
        <v/>
      </c>
      <c r="BK538">
        <f>IF(BJ538, AQ538, 0)</f>
        <v/>
      </c>
      <c r="BL538">
        <f>IF(AND('Raw Data'!F533&lt;Analysis!BL$1, ISBLANK('Raw Data'!F533)=FALSE), 1, 0)</f>
        <v/>
      </c>
      <c r="BM538">
        <f>IF(BL538, AS538, 0)</f>
        <v/>
      </c>
      <c r="BN538">
        <f>IF(AND('Raw Data'!F533&lt;Analysis!BN$1, ISBLANK('Raw Data'!F533)=FALSE), 1, 0)</f>
        <v/>
      </c>
      <c r="BO538">
        <f>IF(BN538, AI538, 0)</f>
        <v/>
      </c>
    </row>
    <row r="539">
      <c r="A539" s="2">
        <f>'Raw Data'!A534</f>
        <v/>
      </c>
      <c r="B539" s="2">
        <f>IF(A539, 1, 0)</f>
        <v/>
      </c>
      <c r="C539">
        <f>IF('Raw Data'!D534&lt;'Raw Data'!E534, 'Raw Data'!J534, 0)</f>
        <v/>
      </c>
      <c r="D539" s="2">
        <f>IF(A539, 1, 0)</f>
        <v/>
      </c>
      <c r="E539">
        <f>IF('Raw Data'!D534&gt;'Raw Data'!E534, 'Raw Data'!I534, 0)</f>
        <v/>
      </c>
      <c r="F539" s="2">
        <f>IF('Raw Data'!F534&gt;0, 1, 0)</f>
        <v/>
      </c>
      <c r="G539">
        <f>IF(SUM('Raw Data'!D534:E534)&lt;'Raw Data'!F534, 'Raw Data'!H534, 0)</f>
        <v/>
      </c>
      <c r="H539">
        <f>IF('Raw Data'!F534&gt;0, 1, 0)</f>
        <v/>
      </c>
      <c r="I539">
        <f>IF(SUM('Raw Data'!D534:E534)&gt;'Raw Data'!F534, 'Raw Data'!G534, 0)</f>
        <v/>
      </c>
      <c r="J539" s="2">
        <f>IF($A539, 1, 0)</f>
        <v/>
      </c>
      <c r="K539">
        <f>IF(AND('Raw Data'!D534&gt;'Raw Data'!E534, ABS('Raw Data'!D534-'Raw Data'!E534)&lt;14), 'Raw Data'!K534, 0)</f>
        <v/>
      </c>
      <c r="L539" s="2">
        <f>IF($A539, 1, 0)</f>
        <v/>
      </c>
      <c r="M539">
        <f>IF(AND('Raw Data'!D534&gt;'Raw Data'!E534, ABS('Raw Data'!D534-'Raw Data'!E534)&gt;13), 'Raw Data'!L534, 0)</f>
        <v/>
      </c>
      <c r="N539" s="2">
        <f>IF($A539, 1, 0)</f>
        <v/>
      </c>
      <c r="O539">
        <f>IF(AND('Raw Data'!E534&gt;'Raw Data'!D534, ABS('Raw Data'!E534-'Raw Data'!D534)&lt;14), 'Raw Data'!M534, 0)</f>
        <v/>
      </c>
      <c r="P539" s="2">
        <f>IF($A539, 1, 0)</f>
        <v/>
      </c>
      <c r="Q539">
        <f>IF(AND('Raw Data'!E534&gt;'Raw Data'!D534, ABS('Raw Data'!E534-'Raw Data'!D534)&gt;13), 'Raw Data'!N534, 0)</f>
        <v/>
      </c>
      <c r="R539" s="2">
        <f>IF($A539, 1, 0)</f>
        <v/>
      </c>
      <c r="S539">
        <f>IF(AND('Raw Data'!D534&gt;'Raw Data'!E534, ABS('Raw Data'!E534-'Raw Data'!D534)&gt;7), 'Raw Data'!V534, 0)</f>
        <v/>
      </c>
      <c r="T539" s="2">
        <f>IF($A539, 1, 0)</f>
        <v/>
      </c>
      <c r="U539">
        <f>IF(ABS('Raw Data'!D534-'Raw Data'!E534)&lt;8, 'Raw Data'!W534, 0)</f>
        <v/>
      </c>
      <c r="V539" s="2">
        <f>IF($A539, 1, 0)</f>
        <v/>
      </c>
      <c r="W539">
        <f>IF(AND('Raw Data'!E534&gt;'Raw Data'!D534, ABS('Raw Data'!E534-'Raw Data'!D534)&gt;7), 'Raw Data'!X534, 0)</f>
        <v/>
      </c>
      <c r="X539" s="2">
        <f>IF($A539, 1, 0)</f>
        <v/>
      </c>
      <c r="Y539">
        <f>IF(AND('Raw Data'!D534&gt;'Raw Data'!E534, ABS('Raw Data'!E534-'Raw Data'!D534)&gt;3), 'Raw Data'!Y534, 0)</f>
        <v/>
      </c>
      <c r="Z539" s="2">
        <f>IF($A539, 1, 0)</f>
        <v/>
      </c>
      <c r="AA539">
        <f>IF(ABS('Raw Data'!D534-'Raw Data'!E534)&lt;4, 'Raw Data'!Z534, 0)</f>
        <v/>
      </c>
      <c r="AB539" s="2">
        <f>IF($A539, 1, 0)</f>
        <v/>
      </c>
      <c r="AC539">
        <f>IF(AND('Raw Data'!E534&gt;'Raw Data'!D534, ABS('Raw Data'!E534-'Raw Data'!D534)&gt;7), 'Raw Data'!AA534, 0)</f>
        <v/>
      </c>
      <c r="AD539" s="2">
        <f>IF($A539, 1, 0)</f>
        <v/>
      </c>
      <c r="AE539">
        <f>IF(AND('Raw Data'!D534&gt;9, 'Raw Data'!E534&gt;9), 'Raw Data'!AL534, 0)</f>
        <v/>
      </c>
      <c r="AF539" s="2">
        <f>IF($A539, 1, 0)</f>
        <v/>
      </c>
      <c r="AG539">
        <f>IF(AE539=0, 'Raw Data'!AM534, 0)</f>
        <v/>
      </c>
      <c r="AH539" s="2">
        <f>IF($A539, 1, 0)</f>
        <v/>
      </c>
      <c r="AI539">
        <f>IF(AND('Raw Data'!$D534&gt;14, 'Raw Data'!$E534&gt;14), 'Raw Data'!AN534, 0)</f>
        <v/>
      </c>
      <c r="AJ539" s="2">
        <f>IF($A539, 1, 0)</f>
        <v/>
      </c>
      <c r="AK539">
        <f>IF(AI539=0, 'Raw Data'!AO534, 0)</f>
        <v/>
      </c>
      <c r="AL539" s="2">
        <f>IF($A539, 1, 0)</f>
        <v/>
      </c>
      <c r="AM539">
        <f>IF(AND('Raw Data'!$D534&gt;19, 'Raw Data'!$E534&gt;19), 'Raw Data'!AP534, 0)</f>
        <v/>
      </c>
      <c r="AN539" s="2">
        <f>IF($A539, 1, 0)</f>
        <v/>
      </c>
      <c r="AO539">
        <f>IF(AM539=0, 'Raw Data'!AQ534, 0)</f>
        <v/>
      </c>
      <c r="AP539" s="2">
        <f>IF($A539, 1, 0)</f>
        <v/>
      </c>
      <c r="AQ539">
        <f>IF(AND('Raw Data'!$D534&gt;24, 'Raw Data'!$E534&gt;24), 'Raw Data'!AR534, 0)</f>
        <v/>
      </c>
      <c r="AR539" s="2">
        <f>IF($A539, 1, 0)</f>
        <v/>
      </c>
      <c r="AS539">
        <f>IF(AQ539=0, 'Raw Data'!AS534, 0)</f>
        <v/>
      </c>
      <c r="AT539" s="2">
        <f>IF($A539, 1, 0)</f>
        <v/>
      </c>
      <c r="AU539">
        <f>IF(AND('Raw Data'!$D534&gt;29, 'Raw Data'!$E534&gt;29), 'Raw Data'!AT534, 0)</f>
        <v/>
      </c>
      <c r="AV539" s="2">
        <f>IF($A539, 1, 0)</f>
        <v/>
      </c>
      <c r="AW539">
        <f>IF(AU539=0, 'Raw Data'!AU534, 0)</f>
        <v/>
      </c>
      <c r="AX539" s="2">
        <f>IF($A539, 1, 0)</f>
        <v/>
      </c>
      <c r="AY539">
        <f>IF(ISNUMBER('Raw Data'!D534), IF(_xlfn.XLOOKUP(SMALL('Raw Data'!K534:N534, 1), K539:Q539, K539:Q539, 0)&gt;0, SMALL('Raw Data'!K534:N534, 1), 0), 0)</f>
        <v/>
      </c>
      <c r="AZ539" s="2">
        <f>IF($A539, 1, 0)</f>
        <v/>
      </c>
      <c r="BA539">
        <f>IF(ISNUMBER('Raw Data'!D534), IF(_xlfn.XLOOKUP(SMALL('Raw Data'!K534:N534, 2), K539:Q539, K539:Q539, 0)&gt;0, SMALL('Raw Data'!K534:N534, 2), 0), 0)</f>
        <v/>
      </c>
      <c r="BB539" s="2">
        <f>IF($A539, 1, 0)</f>
        <v/>
      </c>
      <c r="BC539">
        <f>IF(ISNUMBER('Raw Data'!D534), IF(_xlfn.XLOOKUP(SMALL('Raw Data'!K534:N534, 3), K539:Q539, K539:Q539, 0)&gt;0, SMALL('Raw Data'!K534:N534, 3), 0), 0)</f>
        <v/>
      </c>
      <c r="BD539" s="2">
        <f>IF($A539, 1, 0)</f>
        <v/>
      </c>
      <c r="BE539">
        <f>IF(ISNUMBER('Raw Data'!D534), IF(_xlfn.XLOOKUP(SMALL('Raw Data'!K534:N534, 4), K539:Q539, K539:Q539, 0)&gt;0, SMALL('Raw Data'!K534:N534, 4), 0), 0)</f>
        <v/>
      </c>
      <c r="BF539" s="2">
        <f>IF($A539, 1, 0)</f>
        <v/>
      </c>
      <c r="BG539">
        <f>IF(AND('Raw Data'!I534&lt;'Raw Data'!J534, 'Raw Data'!D534&gt;'Raw Data'!E534), 'Raw Data'!I534, IF(AND('Raw Data'!J534&lt;'Raw Data'!I534, 'Raw Data'!E534&gt;'Raw Data'!D534), 'Raw Data'!J534, 0))</f>
        <v/>
      </c>
      <c r="BH539">
        <f>IF(OR(AND('Raw Data'!I534&lt;'Raw Data'!J534, 'Raw Data'!I534&gt;BH$1), AND('Raw Data'!J534&lt;'Raw Data'!I534, 'Raw Data'!J534&gt;BH$1)), 1, 0)</f>
        <v/>
      </c>
      <c r="BI539">
        <f>IF(AND(BH539, ABS('Raw Data'!D534-'Raw Data'!E534)&lt;4), 'Raw Data'!Z534, 0)</f>
        <v/>
      </c>
      <c r="BJ539">
        <f>IF('Raw Data'!F534&gt;Analysis!BJ$1, 1, 0)</f>
        <v/>
      </c>
      <c r="BK539">
        <f>IF(BJ539, AQ539, 0)</f>
        <v/>
      </c>
      <c r="BL539">
        <f>IF(AND('Raw Data'!F534&lt;Analysis!BL$1, ISBLANK('Raw Data'!F534)=FALSE), 1, 0)</f>
        <v/>
      </c>
      <c r="BM539">
        <f>IF(BL539, AS539, 0)</f>
        <v/>
      </c>
      <c r="BN539">
        <f>IF(AND('Raw Data'!F534&lt;Analysis!BN$1, ISBLANK('Raw Data'!F534)=FALSE), 1, 0)</f>
        <v/>
      </c>
      <c r="BO539">
        <f>IF(BN539, AI539, 0)</f>
        <v/>
      </c>
    </row>
    <row r="540">
      <c r="A540" s="2">
        <f>'Raw Data'!A535</f>
        <v/>
      </c>
      <c r="B540" s="2">
        <f>IF(A540, 1, 0)</f>
        <v/>
      </c>
      <c r="C540">
        <f>IF('Raw Data'!D535&lt;'Raw Data'!E535, 'Raw Data'!J535, 0)</f>
        <v/>
      </c>
      <c r="D540" s="2">
        <f>IF(A540, 1, 0)</f>
        <v/>
      </c>
      <c r="E540">
        <f>IF('Raw Data'!D535&gt;'Raw Data'!E535, 'Raw Data'!I535, 0)</f>
        <v/>
      </c>
      <c r="F540" s="2">
        <f>IF('Raw Data'!F535&gt;0, 1, 0)</f>
        <v/>
      </c>
      <c r="G540">
        <f>IF(SUM('Raw Data'!D535:E535)&lt;'Raw Data'!F535, 'Raw Data'!H535, 0)</f>
        <v/>
      </c>
      <c r="H540">
        <f>IF('Raw Data'!F535&gt;0, 1, 0)</f>
        <v/>
      </c>
      <c r="I540">
        <f>IF(SUM('Raw Data'!D535:E535)&gt;'Raw Data'!F535, 'Raw Data'!G535, 0)</f>
        <v/>
      </c>
      <c r="J540" s="2">
        <f>IF($A540, 1, 0)</f>
        <v/>
      </c>
      <c r="K540">
        <f>IF(AND('Raw Data'!D535&gt;'Raw Data'!E535, ABS('Raw Data'!D535-'Raw Data'!E535)&lt;14), 'Raw Data'!K535, 0)</f>
        <v/>
      </c>
      <c r="L540" s="2">
        <f>IF($A540, 1, 0)</f>
        <v/>
      </c>
      <c r="M540">
        <f>IF(AND('Raw Data'!D535&gt;'Raw Data'!E535, ABS('Raw Data'!D535-'Raw Data'!E535)&gt;13), 'Raw Data'!L535, 0)</f>
        <v/>
      </c>
      <c r="N540" s="2">
        <f>IF($A540, 1, 0)</f>
        <v/>
      </c>
      <c r="O540">
        <f>IF(AND('Raw Data'!E535&gt;'Raw Data'!D535, ABS('Raw Data'!E535-'Raw Data'!D535)&lt;14), 'Raw Data'!M535, 0)</f>
        <v/>
      </c>
      <c r="P540" s="2">
        <f>IF($A540, 1, 0)</f>
        <v/>
      </c>
      <c r="Q540">
        <f>IF(AND('Raw Data'!E535&gt;'Raw Data'!D535, ABS('Raw Data'!E535-'Raw Data'!D535)&gt;13), 'Raw Data'!N535, 0)</f>
        <v/>
      </c>
      <c r="R540" s="2">
        <f>IF($A540, 1, 0)</f>
        <v/>
      </c>
      <c r="S540">
        <f>IF(AND('Raw Data'!D535&gt;'Raw Data'!E535, ABS('Raw Data'!E535-'Raw Data'!D535)&gt;7), 'Raw Data'!V535, 0)</f>
        <v/>
      </c>
      <c r="T540" s="2">
        <f>IF($A540, 1, 0)</f>
        <v/>
      </c>
      <c r="U540">
        <f>IF(ABS('Raw Data'!D535-'Raw Data'!E535)&lt;8, 'Raw Data'!W535, 0)</f>
        <v/>
      </c>
      <c r="V540" s="2">
        <f>IF($A540, 1, 0)</f>
        <v/>
      </c>
      <c r="W540">
        <f>IF(AND('Raw Data'!E535&gt;'Raw Data'!D535, ABS('Raw Data'!E535-'Raw Data'!D535)&gt;7), 'Raw Data'!X535, 0)</f>
        <v/>
      </c>
      <c r="X540" s="2">
        <f>IF($A540, 1, 0)</f>
        <v/>
      </c>
      <c r="Y540">
        <f>IF(AND('Raw Data'!D535&gt;'Raw Data'!E535, ABS('Raw Data'!E535-'Raw Data'!D535)&gt;3), 'Raw Data'!Y535, 0)</f>
        <v/>
      </c>
      <c r="Z540" s="2">
        <f>IF($A540, 1, 0)</f>
        <v/>
      </c>
      <c r="AA540">
        <f>IF(ABS('Raw Data'!D535-'Raw Data'!E535)&lt;4, 'Raw Data'!Z535, 0)</f>
        <v/>
      </c>
      <c r="AB540" s="2">
        <f>IF($A540, 1, 0)</f>
        <v/>
      </c>
      <c r="AC540">
        <f>IF(AND('Raw Data'!E535&gt;'Raw Data'!D535, ABS('Raw Data'!E535-'Raw Data'!D535)&gt;7), 'Raw Data'!AA535, 0)</f>
        <v/>
      </c>
      <c r="AD540" s="2">
        <f>IF($A540, 1, 0)</f>
        <v/>
      </c>
      <c r="AE540">
        <f>IF(AND('Raw Data'!D535&gt;9, 'Raw Data'!E535&gt;9), 'Raw Data'!AL535, 0)</f>
        <v/>
      </c>
      <c r="AF540" s="2">
        <f>IF($A540, 1, 0)</f>
        <v/>
      </c>
      <c r="AG540">
        <f>IF(AE540=0, 'Raw Data'!AM535, 0)</f>
        <v/>
      </c>
      <c r="AH540" s="2">
        <f>IF($A540, 1, 0)</f>
        <v/>
      </c>
      <c r="AI540">
        <f>IF(AND('Raw Data'!$D535&gt;14, 'Raw Data'!$E535&gt;14), 'Raw Data'!AN535, 0)</f>
        <v/>
      </c>
      <c r="AJ540" s="2">
        <f>IF($A540, 1, 0)</f>
        <v/>
      </c>
      <c r="AK540">
        <f>IF(AI540=0, 'Raw Data'!AO535, 0)</f>
        <v/>
      </c>
      <c r="AL540" s="2">
        <f>IF($A540, 1, 0)</f>
        <v/>
      </c>
      <c r="AM540">
        <f>IF(AND('Raw Data'!$D535&gt;19, 'Raw Data'!$E535&gt;19), 'Raw Data'!AP535, 0)</f>
        <v/>
      </c>
      <c r="AN540" s="2">
        <f>IF($A540, 1, 0)</f>
        <v/>
      </c>
      <c r="AO540">
        <f>IF(AM540=0, 'Raw Data'!AQ535, 0)</f>
        <v/>
      </c>
      <c r="AP540" s="2">
        <f>IF($A540, 1, 0)</f>
        <v/>
      </c>
      <c r="AQ540">
        <f>IF(AND('Raw Data'!$D535&gt;24, 'Raw Data'!$E535&gt;24), 'Raw Data'!AR535, 0)</f>
        <v/>
      </c>
      <c r="AR540" s="2">
        <f>IF($A540, 1, 0)</f>
        <v/>
      </c>
      <c r="AS540">
        <f>IF(AQ540=0, 'Raw Data'!AS535, 0)</f>
        <v/>
      </c>
      <c r="AT540" s="2">
        <f>IF($A540, 1, 0)</f>
        <v/>
      </c>
      <c r="AU540">
        <f>IF(AND('Raw Data'!$D535&gt;29, 'Raw Data'!$E535&gt;29), 'Raw Data'!AT535, 0)</f>
        <v/>
      </c>
      <c r="AV540" s="2">
        <f>IF($A540, 1, 0)</f>
        <v/>
      </c>
      <c r="AW540">
        <f>IF(AU540=0, 'Raw Data'!AU535, 0)</f>
        <v/>
      </c>
      <c r="AX540" s="2">
        <f>IF($A540, 1, 0)</f>
        <v/>
      </c>
      <c r="AY540">
        <f>IF(ISNUMBER('Raw Data'!D535), IF(_xlfn.XLOOKUP(SMALL('Raw Data'!K535:N535, 1), K540:Q540, K540:Q540, 0)&gt;0, SMALL('Raw Data'!K535:N535, 1), 0), 0)</f>
        <v/>
      </c>
      <c r="AZ540" s="2">
        <f>IF($A540, 1, 0)</f>
        <v/>
      </c>
      <c r="BA540">
        <f>IF(ISNUMBER('Raw Data'!D535), IF(_xlfn.XLOOKUP(SMALL('Raw Data'!K535:N535, 2), K540:Q540, K540:Q540, 0)&gt;0, SMALL('Raw Data'!K535:N535, 2), 0), 0)</f>
        <v/>
      </c>
      <c r="BB540" s="2">
        <f>IF($A540, 1, 0)</f>
        <v/>
      </c>
      <c r="BC540">
        <f>IF(ISNUMBER('Raw Data'!D535), IF(_xlfn.XLOOKUP(SMALL('Raw Data'!K535:N535, 3), K540:Q540, K540:Q540, 0)&gt;0, SMALL('Raw Data'!K535:N535, 3), 0), 0)</f>
        <v/>
      </c>
      <c r="BD540" s="2">
        <f>IF($A540, 1, 0)</f>
        <v/>
      </c>
      <c r="BE540">
        <f>IF(ISNUMBER('Raw Data'!D535), IF(_xlfn.XLOOKUP(SMALL('Raw Data'!K535:N535, 4), K540:Q540, K540:Q540, 0)&gt;0, SMALL('Raw Data'!K535:N535, 4), 0), 0)</f>
        <v/>
      </c>
      <c r="BF540" s="2">
        <f>IF($A540, 1, 0)</f>
        <v/>
      </c>
      <c r="BG540">
        <f>IF(AND('Raw Data'!I535&lt;'Raw Data'!J535, 'Raw Data'!D535&gt;'Raw Data'!E535), 'Raw Data'!I535, IF(AND('Raw Data'!J535&lt;'Raw Data'!I535, 'Raw Data'!E535&gt;'Raw Data'!D535), 'Raw Data'!J535, 0))</f>
        <v/>
      </c>
      <c r="BH540">
        <f>IF(OR(AND('Raw Data'!I535&lt;'Raw Data'!J535, 'Raw Data'!I535&gt;BH$1), AND('Raw Data'!J535&lt;'Raw Data'!I535, 'Raw Data'!J535&gt;BH$1)), 1, 0)</f>
        <v/>
      </c>
      <c r="BI540">
        <f>IF(AND(BH540, ABS('Raw Data'!D535-'Raw Data'!E535)&lt;4), 'Raw Data'!Z535, 0)</f>
        <v/>
      </c>
      <c r="BJ540">
        <f>IF('Raw Data'!F535&gt;Analysis!BJ$1, 1, 0)</f>
        <v/>
      </c>
      <c r="BK540">
        <f>IF(BJ540, AQ540, 0)</f>
        <v/>
      </c>
      <c r="BL540">
        <f>IF(AND('Raw Data'!F535&lt;Analysis!BL$1, ISBLANK('Raw Data'!F535)=FALSE), 1, 0)</f>
        <v/>
      </c>
      <c r="BM540">
        <f>IF(BL540, AS540, 0)</f>
        <v/>
      </c>
      <c r="BN540">
        <f>IF(AND('Raw Data'!F535&lt;Analysis!BN$1, ISBLANK('Raw Data'!F535)=FALSE), 1, 0)</f>
        <v/>
      </c>
      <c r="BO540">
        <f>IF(BN540, AI540, 0)</f>
        <v/>
      </c>
    </row>
    <row r="541">
      <c r="A541" s="2">
        <f>'Raw Data'!A536</f>
        <v/>
      </c>
      <c r="B541" s="2">
        <f>IF(A541, 1, 0)</f>
        <v/>
      </c>
      <c r="C541">
        <f>IF('Raw Data'!D536&lt;'Raw Data'!E536, 'Raw Data'!J536, 0)</f>
        <v/>
      </c>
      <c r="D541" s="2">
        <f>IF(A541, 1, 0)</f>
        <v/>
      </c>
      <c r="E541">
        <f>IF('Raw Data'!D536&gt;'Raw Data'!E536, 'Raw Data'!I536, 0)</f>
        <v/>
      </c>
      <c r="F541" s="2">
        <f>IF('Raw Data'!F536&gt;0, 1, 0)</f>
        <v/>
      </c>
      <c r="G541">
        <f>IF(SUM('Raw Data'!D536:E536)&lt;'Raw Data'!F536, 'Raw Data'!H536, 0)</f>
        <v/>
      </c>
      <c r="H541">
        <f>IF('Raw Data'!F536&gt;0, 1, 0)</f>
        <v/>
      </c>
      <c r="I541">
        <f>IF(SUM('Raw Data'!D536:E536)&gt;'Raw Data'!F536, 'Raw Data'!G536, 0)</f>
        <v/>
      </c>
      <c r="J541" s="2">
        <f>IF($A541, 1, 0)</f>
        <v/>
      </c>
      <c r="K541">
        <f>IF(AND('Raw Data'!D536&gt;'Raw Data'!E536, ABS('Raw Data'!D536-'Raw Data'!E536)&lt;14), 'Raw Data'!K536, 0)</f>
        <v/>
      </c>
      <c r="L541" s="2">
        <f>IF($A541, 1, 0)</f>
        <v/>
      </c>
      <c r="M541">
        <f>IF(AND('Raw Data'!D536&gt;'Raw Data'!E536, ABS('Raw Data'!D536-'Raw Data'!E536)&gt;13), 'Raw Data'!L536, 0)</f>
        <v/>
      </c>
      <c r="N541" s="2">
        <f>IF($A541, 1, 0)</f>
        <v/>
      </c>
      <c r="O541">
        <f>IF(AND('Raw Data'!E536&gt;'Raw Data'!D536, ABS('Raw Data'!E536-'Raw Data'!D536)&lt;14), 'Raw Data'!M536, 0)</f>
        <v/>
      </c>
      <c r="P541" s="2">
        <f>IF($A541, 1, 0)</f>
        <v/>
      </c>
      <c r="Q541">
        <f>IF(AND('Raw Data'!E536&gt;'Raw Data'!D536, ABS('Raw Data'!E536-'Raw Data'!D536)&gt;13), 'Raw Data'!N536, 0)</f>
        <v/>
      </c>
      <c r="R541" s="2">
        <f>IF($A541, 1, 0)</f>
        <v/>
      </c>
      <c r="S541">
        <f>IF(AND('Raw Data'!D536&gt;'Raw Data'!E536, ABS('Raw Data'!E536-'Raw Data'!D536)&gt;7), 'Raw Data'!V536, 0)</f>
        <v/>
      </c>
      <c r="T541" s="2">
        <f>IF($A541, 1, 0)</f>
        <v/>
      </c>
      <c r="U541">
        <f>IF(ABS('Raw Data'!D536-'Raw Data'!E536)&lt;8, 'Raw Data'!W536, 0)</f>
        <v/>
      </c>
      <c r="V541" s="2">
        <f>IF($A541, 1, 0)</f>
        <v/>
      </c>
      <c r="W541">
        <f>IF(AND('Raw Data'!E536&gt;'Raw Data'!D536, ABS('Raw Data'!E536-'Raw Data'!D536)&gt;7), 'Raw Data'!X536, 0)</f>
        <v/>
      </c>
      <c r="X541" s="2">
        <f>IF($A541, 1, 0)</f>
        <v/>
      </c>
      <c r="Y541">
        <f>IF(AND('Raw Data'!D536&gt;'Raw Data'!E536, ABS('Raw Data'!E536-'Raw Data'!D536)&gt;3), 'Raw Data'!Y536, 0)</f>
        <v/>
      </c>
      <c r="Z541" s="2">
        <f>IF($A541, 1, 0)</f>
        <v/>
      </c>
      <c r="AA541">
        <f>IF(ABS('Raw Data'!D536-'Raw Data'!E536)&lt;4, 'Raw Data'!Z536, 0)</f>
        <v/>
      </c>
      <c r="AB541" s="2">
        <f>IF($A541, 1, 0)</f>
        <v/>
      </c>
      <c r="AC541">
        <f>IF(AND('Raw Data'!E536&gt;'Raw Data'!D536, ABS('Raw Data'!E536-'Raw Data'!D536)&gt;7), 'Raw Data'!AA536, 0)</f>
        <v/>
      </c>
      <c r="AD541" s="2">
        <f>IF($A541, 1, 0)</f>
        <v/>
      </c>
      <c r="AE541">
        <f>IF(AND('Raw Data'!D536&gt;9, 'Raw Data'!E536&gt;9), 'Raw Data'!AL536, 0)</f>
        <v/>
      </c>
      <c r="AF541" s="2">
        <f>IF($A541, 1, 0)</f>
        <v/>
      </c>
      <c r="AG541">
        <f>IF(AE541=0, 'Raw Data'!AM536, 0)</f>
        <v/>
      </c>
      <c r="AH541" s="2">
        <f>IF($A541, 1, 0)</f>
        <v/>
      </c>
      <c r="AI541">
        <f>IF(AND('Raw Data'!$D536&gt;14, 'Raw Data'!$E536&gt;14), 'Raw Data'!AN536, 0)</f>
        <v/>
      </c>
      <c r="AJ541" s="2">
        <f>IF($A541, 1, 0)</f>
        <v/>
      </c>
      <c r="AK541">
        <f>IF(AI541=0, 'Raw Data'!AO536, 0)</f>
        <v/>
      </c>
      <c r="AL541" s="2">
        <f>IF($A541, 1, 0)</f>
        <v/>
      </c>
      <c r="AM541">
        <f>IF(AND('Raw Data'!$D536&gt;19, 'Raw Data'!$E536&gt;19), 'Raw Data'!AP536, 0)</f>
        <v/>
      </c>
      <c r="AN541" s="2">
        <f>IF($A541, 1, 0)</f>
        <v/>
      </c>
      <c r="AO541">
        <f>IF(AM541=0, 'Raw Data'!AQ536, 0)</f>
        <v/>
      </c>
      <c r="AP541" s="2">
        <f>IF($A541, 1, 0)</f>
        <v/>
      </c>
      <c r="AQ541">
        <f>IF(AND('Raw Data'!$D536&gt;24, 'Raw Data'!$E536&gt;24), 'Raw Data'!AR536, 0)</f>
        <v/>
      </c>
      <c r="AR541" s="2">
        <f>IF($A541, 1, 0)</f>
        <v/>
      </c>
      <c r="AS541">
        <f>IF(AQ541=0, 'Raw Data'!AS536, 0)</f>
        <v/>
      </c>
      <c r="AT541" s="2">
        <f>IF($A541, 1, 0)</f>
        <v/>
      </c>
      <c r="AU541">
        <f>IF(AND('Raw Data'!$D536&gt;29, 'Raw Data'!$E536&gt;29), 'Raw Data'!AT536, 0)</f>
        <v/>
      </c>
      <c r="AV541" s="2">
        <f>IF($A541, 1, 0)</f>
        <v/>
      </c>
      <c r="AW541">
        <f>IF(AU541=0, 'Raw Data'!AU536, 0)</f>
        <v/>
      </c>
      <c r="AX541" s="2">
        <f>IF($A541, 1, 0)</f>
        <v/>
      </c>
      <c r="AY541">
        <f>IF(ISNUMBER('Raw Data'!D536), IF(_xlfn.XLOOKUP(SMALL('Raw Data'!K536:N536, 1), K541:Q541, K541:Q541, 0)&gt;0, SMALL('Raw Data'!K536:N536, 1), 0), 0)</f>
        <v/>
      </c>
      <c r="AZ541" s="2">
        <f>IF($A541, 1, 0)</f>
        <v/>
      </c>
      <c r="BA541">
        <f>IF(ISNUMBER('Raw Data'!D536), IF(_xlfn.XLOOKUP(SMALL('Raw Data'!K536:N536, 2), K541:Q541, K541:Q541, 0)&gt;0, SMALL('Raw Data'!K536:N536, 2), 0), 0)</f>
        <v/>
      </c>
      <c r="BB541" s="2">
        <f>IF($A541, 1, 0)</f>
        <v/>
      </c>
      <c r="BC541">
        <f>IF(ISNUMBER('Raw Data'!D536), IF(_xlfn.XLOOKUP(SMALL('Raw Data'!K536:N536, 3), K541:Q541, K541:Q541, 0)&gt;0, SMALL('Raw Data'!K536:N536, 3), 0), 0)</f>
        <v/>
      </c>
      <c r="BD541" s="2">
        <f>IF($A541, 1, 0)</f>
        <v/>
      </c>
      <c r="BE541">
        <f>IF(ISNUMBER('Raw Data'!D536), IF(_xlfn.XLOOKUP(SMALL('Raw Data'!K536:N536, 4), K541:Q541, K541:Q541, 0)&gt;0, SMALL('Raw Data'!K536:N536, 4), 0), 0)</f>
        <v/>
      </c>
      <c r="BF541" s="2">
        <f>IF($A541, 1, 0)</f>
        <v/>
      </c>
      <c r="BG541">
        <f>IF(AND('Raw Data'!I536&lt;'Raw Data'!J536, 'Raw Data'!D536&gt;'Raw Data'!E536), 'Raw Data'!I536, IF(AND('Raw Data'!J536&lt;'Raw Data'!I536, 'Raw Data'!E536&gt;'Raw Data'!D536), 'Raw Data'!J536, 0))</f>
        <v/>
      </c>
      <c r="BH541">
        <f>IF(OR(AND('Raw Data'!I536&lt;'Raw Data'!J536, 'Raw Data'!I536&gt;BH$1), AND('Raw Data'!J536&lt;'Raw Data'!I536, 'Raw Data'!J536&gt;BH$1)), 1, 0)</f>
        <v/>
      </c>
      <c r="BI541">
        <f>IF(AND(BH541, ABS('Raw Data'!D536-'Raw Data'!E536)&lt;4), 'Raw Data'!Z536, 0)</f>
        <v/>
      </c>
      <c r="BJ541">
        <f>IF('Raw Data'!F536&gt;Analysis!BJ$1, 1, 0)</f>
        <v/>
      </c>
      <c r="BK541">
        <f>IF(BJ541, AQ541, 0)</f>
        <v/>
      </c>
      <c r="BL541">
        <f>IF(AND('Raw Data'!F536&lt;Analysis!BL$1, ISBLANK('Raw Data'!F536)=FALSE), 1, 0)</f>
        <v/>
      </c>
      <c r="BM541">
        <f>IF(BL541, AS541, 0)</f>
        <v/>
      </c>
      <c r="BN541">
        <f>IF(AND('Raw Data'!F536&lt;Analysis!BN$1, ISBLANK('Raw Data'!F536)=FALSE), 1, 0)</f>
        <v/>
      </c>
      <c r="BO541">
        <f>IF(BN541, AI541, 0)</f>
        <v/>
      </c>
    </row>
    <row r="542">
      <c r="A542" s="2">
        <f>'Raw Data'!A537</f>
        <v/>
      </c>
      <c r="B542" s="2">
        <f>IF(A542, 1, 0)</f>
        <v/>
      </c>
      <c r="C542">
        <f>IF('Raw Data'!D537&lt;'Raw Data'!E537, 'Raw Data'!J537, 0)</f>
        <v/>
      </c>
      <c r="D542" s="2">
        <f>IF(A542, 1, 0)</f>
        <v/>
      </c>
      <c r="E542">
        <f>IF('Raw Data'!D537&gt;'Raw Data'!E537, 'Raw Data'!I537, 0)</f>
        <v/>
      </c>
      <c r="F542" s="2">
        <f>IF('Raw Data'!F537&gt;0, 1, 0)</f>
        <v/>
      </c>
      <c r="G542">
        <f>IF(SUM('Raw Data'!D537:E537)&lt;'Raw Data'!F537, 'Raw Data'!H537, 0)</f>
        <v/>
      </c>
      <c r="H542">
        <f>IF('Raw Data'!F537&gt;0, 1, 0)</f>
        <v/>
      </c>
      <c r="I542">
        <f>IF(SUM('Raw Data'!D537:E537)&gt;'Raw Data'!F537, 'Raw Data'!G537, 0)</f>
        <v/>
      </c>
      <c r="J542" s="2">
        <f>IF($A542, 1, 0)</f>
        <v/>
      </c>
      <c r="K542">
        <f>IF(AND('Raw Data'!D537&gt;'Raw Data'!E537, ABS('Raw Data'!D537-'Raw Data'!E537)&lt;14), 'Raw Data'!K537, 0)</f>
        <v/>
      </c>
      <c r="L542" s="2">
        <f>IF($A542, 1, 0)</f>
        <v/>
      </c>
      <c r="M542">
        <f>IF(AND('Raw Data'!D537&gt;'Raw Data'!E537, ABS('Raw Data'!D537-'Raw Data'!E537)&gt;13), 'Raw Data'!L537, 0)</f>
        <v/>
      </c>
      <c r="N542" s="2">
        <f>IF($A542, 1, 0)</f>
        <v/>
      </c>
      <c r="O542">
        <f>IF(AND('Raw Data'!E537&gt;'Raw Data'!D537, ABS('Raw Data'!E537-'Raw Data'!D537)&lt;14), 'Raw Data'!M537, 0)</f>
        <v/>
      </c>
      <c r="P542" s="2">
        <f>IF($A542, 1, 0)</f>
        <v/>
      </c>
      <c r="Q542">
        <f>IF(AND('Raw Data'!E537&gt;'Raw Data'!D537, ABS('Raw Data'!E537-'Raw Data'!D537)&gt;13), 'Raw Data'!N537, 0)</f>
        <v/>
      </c>
      <c r="R542" s="2">
        <f>IF($A542, 1, 0)</f>
        <v/>
      </c>
      <c r="S542">
        <f>IF(AND('Raw Data'!D537&gt;'Raw Data'!E537, ABS('Raw Data'!E537-'Raw Data'!D537)&gt;7), 'Raw Data'!V537, 0)</f>
        <v/>
      </c>
      <c r="T542" s="2">
        <f>IF($A542, 1, 0)</f>
        <v/>
      </c>
      <c r="U542">
        <f>IF(ABS('Raw Data'!D537-'Raw Data'!E537)&lt;8, 'Raw Data'!W537, 0)</f>
        <v/>
      </c>
      <c r="V542" s="2">
        <f>IF($A542, 1, 0)</f>
        <v/>
      </c>
      <c r="W542">
        <f>IF(AND('Raw Data'!E537&gt;'Raw Data'!D537, ABS('Raw Data'!E537-'Raw Data'!D537)&gt;7), 'Raw Data'!X537, 0)</f>
        <v/>
      </c>
      <c r="X542" s="2">
        <f>IF($A542, 1, 0)</f>
        <v/>
      </c>
      <c r="Y542">
        <f>IF(AND('Raw Data'!D537&gt;'Raw Data'!E537, ABS('Raw Data'!E537-'Raw Data'!D537)&gt;3), 'Raw Data'!Y537, 0)</f>
        <v/>
      </c>
      <c r="Z542" s="2">
        <f>IF($A542, 1, 0)</f>
        <v/>
      </c>
      <c r="AA542">
        <f>IF(ABS('Raw Data'!D537-'Raw Data'!E537)&lt;4, 'Raw Data'!Z537, 0)</f>
        <v/>
      </c>
      <c r="AB542" s="2">
        <f>IF($A542, 1, 0)</f>
        <v/>
      </c>
      <c r="AC542">
        <f>IF(AND('Raw Data'!E537&gt;'Raw Data'!D537, ABS('Raw Data'!E537-'Raw Data'!D537)&gt;7), 'Raw Data'!AA537, 0)</f>
        <v/>
      </c>
      <c r="AD542" s="2">
        <f>IF($A542, 1, 0)</f>
        <v/>
      </c>
      <c r="AE542">
        <f>IF(AND('Raw Data'!D537&gt;9, 'Raw Data'!E537&gt;9), 'Raw Data'!AL537, 0)</f>
        <v/>
      </c>
      <c r="AF542" s="2">
        <f>IF($A542, 1, 0)</f>
        <v/>
      </c>
      <c r="AG542">
        <f>IF(AE542=0, 'Raw Data'!AM537, 0)</f>
        <v/>
      </c>
      <c r="AH542" s="2">
        <f>IF($A542, 1, 0)</f>
        <v/>
      </c>
      <c r="AI542">
        <f>IF(AND('Raw Data'!$D537&gt;14, 'Raw Data'!$E537&gt;14), 'Raw Data'!AN537, 0)</f>
        <v/>
      </c>
      <c r="AJ542" s="2">
        <f>IF($A542, 1, 0)</f>
        <v/>
      </c>
      <c r="AK542">
        <f>IF(AI542=0, 'Raw Data'!AO537, 0)</f>
        <v/>
      </c>
      <c r="AL542" s="2">
        <f>IF($A542, 1, 0)</f>
        <v/>
      </c>
      <c r="AM542">
        <f>IF(AND('Raw Data'!$D537&gt;19, 'Raw Data'!$E537&gt;19), 'Raw Data'!AP537, 0)</f>
        <v/>
      </c>
      <c r="AN542" s="2">
        <f>IF($A542, 1, 0)</f>
        <v/>
      </c>
      <c r="AO542">
        <f>IF(AM542=0, 'Raw Data'!AQ537, 0)</f>
        <v/>
      </c>
      <c r="AP542" s="2">
        <f>IF($A542, 1, 0)</f>
        <v/>
      </c>
      <c r="AQ542">
        <f>IF(AND('Raw Data'!$D537&gt;24, 'Raw Data'!$E537&gt;24), 'Raw Data'!AR537, 0)</f>
        <v/>
      </c>
      <c r="AR542" s="2">
        <f>IF($A542, 1, 0)</f>
        <v/>
      </c>
      <c r="AS542">
        <f>IF(AQ542=0, 'Raw Data'!AS537, 0)</f>
        <v/>
      </c>
      <c r="AT542" s="2">
        <f>IF($A542, 1, 0)</f>
        <v/>
      </c>
      <c r="AU542">
        <f>IF(AND('Raw Data'!$D537&gt;29, 'Raw Data'!$E537&gt;29), 'Raw Data'!AT537, 0)</f>
        <v/>
      </c>
      <c r="AV542" s="2">
        <f>IF($A542, 1, 0)</f>
        <v/>
      </c>
      <c r="AW542">
        <f>IF(AU542=0, 'Raw Data'!AU537, 0)</f>
        <v/>
      </c>
      <c r="AX542" s="2">
        <f>IF($A542, 1, 0)</f>
        <v/>
      </c>
      <c r="AY542">
        <f>IF(ISNUMBER('Raw Data'!D537), IF(_xlfn.XLOOKUP(SMALL('Raw Data'!K537:N537, 1), K542:Q542, K542:Q542, 0)&gt;0, SMALL('Raw Data'!K537:N537, 1), 0), 0)</f>
        <v/>
      </c>
      <c r="AZ542" s="2">
        <f>IF($A542, 1, 0)</f>
        <v/>
      </c>
      <c r="BA542">
        <f>IF(ISNUMBER('Raw Data'!D537), IF(_xlfn.XLOOKUP(SMALL('Raw Data'!K537:N537, 2), K542:Q542, K542:Q542, 0)&gt;0, SMALL('Raw Data'!K537:N537, 2), 0), 0)</f>
        <v/>
      </c>
      <c r="BB542" s="2">
        <f>IF($A542, 1, 0)</f>
        <v/>
      </c>
      <c r="BC542">
        <f>IF(ISNUMBER('Raw Data'!D537), IF(_xlfn.XLOOKUP(SMALL('Raw Data'!K537:N537, 3), K542:Q542, K542:Q542, 0)&gt;0, SMALL('Raw Data'!K537:N537, 3), 0), 0)</f>
        <v/>
      </c>
      <c r="BD542" s="2">
        <f>IF($A542, 1, 0)</f>
        <v/>
      </c>
      <c r="BE542">
        <f>IF(ISNUMBER('Raw Data'!D537), IF(_xlfn.XLOOKUP(SMALL('Raw Data'!K537:N537, 4), K542:Q542, K542:Q542, 0)&gt;0, SMALL('Raw Data'!K537:N537, 4), 0), 0)</f>
        <v/>
      </c>
      <c r="BF542" s="2">
        <f>IF($A542, 1, 0)</f>
        <v/>
      </c>
      <c r="BG542">
        <f>IF(AND('Raw Data'!I537&lt;'Raw Data'!J537, 'Raw Data'!D537&gt;'Raw Data'!E537), 'Raw Data'!I537, IF(AND('Raw Data'!J537&lt;'Raw Data'!I537, 'Raw Data'!E537&gt;'Raw Data'!D537), 'Raw Data'!J537, 0))</f>
        <v/>
      </c>
      <c r="BH542">
        <f>IF(OR(AND('Raw Data'!I537&lt;'Raw Data'!J537, 'Raw Data'!I537&gt;BH$1), AND('Raw Data'!J537&lt;'Raw Data'!I537, 'Raw Data'!J537&gt;BH$1)), 1, 0)</f>
        <v/>
      </c>
      <c r="BI542">
        <f>IF(AND(BH542, ABS('Raw Data'!D537-'Raw Data'!E537)&lt;4), 'Raw Data'!Z537, 0)</f>
        <v/>
      </c>
      <c r="BJ542">
        <f>IF('Raw Data'!F537&gt;Analysis!BJ$1, 1, 0)</f>
        <v/>
      </c>
      <c r="BK542">
        <f>IF(BJ542, AQ542, 0)</f>
        <v/>
      </c>
      <c r="BL542">
        <f>IF(AND('Raw Data'!F537&lt;Analysis!BL$1, ISBLANK('Raw Data'!F537)=FALSE), 1, 0)</f>
        <v/>
      </c>
      <c r="BM542">
        <f>IF(BL542, AS542, 0)</f>
        <v/>
      </c>
      <c r="BN542">
        <f>IF(AND('Raw Data'!F537&lt;Analysis!BN$1, ISBLANK('Raw Data'!F537)=FALSE), 1, 0)</f>
        <v/>
      </c>
      <c r="BO542">
        <f>IF(BN542, AI542, 0)</f>
        <v/>
      </c>
    </row>
    <row r="543">
      <c r="A543" s="2">
        <f>'Raw Data'!A538</f>
        <v/>
      </c>
      <c r="B543" s="2">
        <f>IF(A543, 1, 0)</f>
        <v/>
      </c>
      <c r="C543">
        <f>IF('Raw Data'!D538&lt;'Raw Data'!E538, 'Raw Data'!J538, 0)</f>
        <v/>
      </c>
      <c r="D543" s="2">
        <f>IF(A543, 1, 0)</f>
        <v/>
      </c>
      <c r="E543">
        <f>IF('Raw Data'!D538&gt;'Raw Data'!E538, 'Raw Data'!I538, 0)</f>
        <v/>
      </c>
      <c r="F543" s="2">
        <f>IF('Raw Data'!F538&gt;0, 1, 0)</f>
        <v/>
      </c>
      <c r="G543">
        <f>IF(SUM('Raw Data'!D538:E538)&lt;'Raw Data'!F538, 'Raw Data'!H538, 0)</f>
        <v/>
      </c>
      <c r="H543">
        <f>IF('Raw Data'!F538&gt;0, 1, 0)</f>
        <v/>
      </c>
      <c r="I543">
        <f>IF(SUM('Raw Data'!D538:E538)&gt;'Raw Data'!F538, 'Raw Data'!G538, 0)</f>
        <v/>
      </c>
      <c r="J543" s="2">
        <f>IF($A543, 1, 0)</f>
        <v/>
      </c>
      <c r="K543">
        <f>IF(AND('Raw Data'!D538&gt;'Raw Data'!E538, ABS('Raw Data'!D538-'Raw Data'!E538)&lt;14), 'Raw Data'!K538, 0)</f>
        <v/>
      </c>
      <c r="L543" s="2">
        <f>IF($A543, 1, 0)</f>
        <v/>
      </c>
      <c r="M543">
        <f>IF(AND('Raw Data'!D538&gt;'Raw Data'!E538, ABS('Raw Data'!D538-'Raw Data'!E538)&gt;13), 'Raw Data'!L538, 0)</f>
        <v/>
      </c>
      <c r="N543" s="2">
        <f>IF($A543, 1, 0)</f>
        <v/>
      </c>
      <c r="O543">
        <f>IF(AND('Raw Data'!E538&gt;'Raw Data'!D538, ABS('Raw Data'!E538-'Raw Data'!D538)&lt;14), 'Raw Data'!M538, 0)</f>
        <v/>
      </c>
      <c r="P543" s="2">
        <f>IF($A543, 1, 0)</f>
        <v/>
      </c>
      <c r="Q543">
        <f>IF(AND('Raw Data'!E538&gt;'Raw Data'!D538, ABS('Raw Data'!E538-'Raw Data'!D538)&gt;13), 'Raw Data'!N538, 0)</f>
        <v/>
      </c>
      <c r="R543" s="2">
        <f>IF($A543, 1, 0)</f>
        <v/>
      </c>
      <c r="S543">
        <f>IF(AND('Raw Data'!D538&gt;'Raw Data'!E538, ABS('Raw Data'!E538-'Raw Data'!D538)&gt;7), 'Raw Data'!V538, 0)</f>
        <v/>
      </c>
      <c r="T543" s="2">
        <f>IF($A543, 1, 0)</f>
        <v/>
      </c>
      <c r="U543">
        <f>IF(ABS('Raw Data'!D538-'Raw Data'!E538)&lt;8, 'Raw Data'!W538, 0)</f>
        <v/>
      </c>
      <c r="V543" s="2">
        <f>IF($A543, 1, 0)</f>
        <v/>
      </c>
      <c r="W543">
        <f>IF(AND('Raw Data'!E538&gt;'Raw Data'!D538, ABS('Raw Data'!E538-'Raw Data'!D538)&gt;7), 'Raw Data'!X538, 0)</f>
        <v/>
      </c>
      <c r="X543" s="2">
        <f>IF($A543, 1, 0)</f>
        <v/>
      </c>
      <c r="Y543">
        <f>IF(AND('Raw Data'!D538&gt;'Raw Data'!E538, ABS('Raw Data'!E538-'Raw Data'!D538)&gt;3), 'Raw Data'!Y538, 0)</f>
        <v/>
      </c>
      <c r="Z543" s="2">
        <f>IF($A543, 1, 0)</f>
        <v/>
      </c>
      <c r="AA543">
        <f>IF(ABS('Raw Data'!D538-'Raw Data'!E538)&lt;4, 'Raw Data'!Z538, 0)</f>
        <v/>
      </c>
      <c r="AB543" s="2">
        <f>IF($A543, 1, 0)</f>
        <v/>
      </c>
      <c r="AC543">
        <f>IF(AND('Raw Data'!E538&gt;'Raw Data'!D538, ABS('Raw Data'!E538-'Raw Data'!D538)&gt;7), 'Raw Data'!AA538, 0)</f>
        <v/>
      </c>
      <c r="AD543" s="2">
        <f>IF($A543, 1, 0)</f>
        <v/>
      </c>
      <c r="AE543">
        <f>IF(AND('Raw Data'!D538&gt;9, 'Raw Data'!E538&gt;9), 'Raw Data'!AL538, 0)</f>
        <v/>
      </c>
      <c r="AF543" s="2">
        <f>IF($A543, 1, 0)</f>
        <v/>
      </c>
      <c r="AG543">
        <f>IF(AE543=0, 'Raw Data'!AM538, 0)</f>
        <v/>
      </c>
      <c r="AH543" s="2">
        <f>IF($A543, 1, 0)</f>
        <v/>
      </c>
      <c r="AI543">
        <f>IF(AND('Raw Data'!$D538&gt;14, 'Raw Data'!$E538&gt;14), 'Raw Data'!AN538, 0)</f>
        <v/>
      </c>
      <c r="AJ543" s="2">
        <f>IF($A543, 1, 0)</f>
        <v/>
      </c>
      <c r="AK543">
        <f>IF(AI543=0, 'Raw Data'!AO538, 0)</f>
        <v/>
      </c>
      <c r="AL543" s="2">
        <f>IF($A543, 1, 0)</f>
        <v/>
      </c>
      <c r="AM543">
        <f>IF(AND('Raw Data'!$D538&gt;19, 'Raw Data'!$E538&gt;19), 'Raw Data'!AP538, 0)</f>
        <v/>
      </c>
      <c r="AN543" s="2">
        <f>IF($A543, 1, 0)</f>
        <v/>
      </c>
      <c r="AO543">
        <f>IF(AM543=0, 'Raw Data'!AQ538, 0)</f>
        <v/>
      </c>
      <c r="AP543" s="2">
        <f>IF($A543, 1, 0)</f>
        <v/>
      </c>
      <c r="AQ543">
        <f>IF(AND('Raw Data'!$D538&gt;24, 'Raw Data'!$E538&gt;24), 'Raw Data'!AR538, 0)</f>
        <v/>
      </c>
      <c r="AR543" s="2">
        <f>IF($A543, 1, 0)</f>
        <v/>
      </c>
      <c r="AS543">
        <f>IF(AQ543=0, 'Raw Data'!AS538, 0)</f>
        <v/>
      </c>
      <c r="AT543" s="2">
        <f>IF($A543, 1, 0)</f>
        <v/>
      </c>
      <c r="AU543">
        <f>IF(AND('Raw Data'!$D538&gt;29, 'Raw Data'!$E538&gt;29), 'Raw Data'!AT538, 0)</f>
        <v/>
      </c>
      <c r="AV543" s="2">
        <f>IF($A543, 1, 0)</f>
        <v/>
      </c>
      <c r="AW543">
        <f>IF(AU543=0, 'Raw Data'!AU538, 0)</f>
        <v/>
      </c>
      <c r="AX543" s="2">
        <f>IF($A543, 1, 0)</f>
        <v/>
      </c>
      <c r="AY543">
        <f>IF(ISNUMBER('Raw Data'!D538), IF(_xlfn.XLOOKUP(SMALL('Raw Data'!K538:N538, 1), K543:Q543, K543:Q543, 0)&gt;0, SMALL('Raw Data'!K538:N538, 1), 0), 0)</f>
        <v/>
      </c>
      <c r="AZ543" s="2">
        <f>IF($A543, 1, 0)</f>
        <v/>
      </c>
      <c r="BA543">
        <f>IF(ISNUMBER('Raw Data'!D538), IF(_xlfn.XLOOKUP(SMALL('Raw Data'!K538:N538, 2), K543:Q543, K543:Q543, 0)&gt;0, SMALL('Raw Data'!K538:N538, 2), 0), 0)</f>
        <v/>
      </c>
      <c r="BB543" s="2">
        <f>IF($A543, 1, 0)</f>
        <v/>
      </c>
      <c r="BC543">
        <f>IF(ISNUMBER('Raw Data'!D538), IF(_xlfn.XLOOKUP(SMALL('Raw Data'!K538:N538, 3), K543:Q543, K543:Q543, 0)&gt;0, SMALL('Raw Data'!K538:N538, 3), 0), 0)</f>
        <v/>
      </c>
      <c r="BD543" s="2">
        <f>IF($A543, 1, 0)</f>
        <v/>
      </c>
      <c r="BE543">
        <f>IF(ISNUMBER('Raw Data'!D538), IF(_xlfn.XLOOKUP(SMALL('Raw Data'!K538:N538, 4), K543:Q543, K543:Q543, 0)&gt;0, SMALL('Raw Data'!K538:N538, 4), 0), 0)</f>
        <v/>
      </c>
      <c r="BF543" s="2">
        <f>IF($A543, 1, 0)</f>
        <v/>
      </c>
      <c r="BG543">
        <f>IF(AND('Raw Data'!I538&lt;'Raw Data'!J538, 'Raw Data'!D538&gt;'Raw Data'!E538), 'Raw Data'!I538, IF(AND('Raw Data'!J538&lt;'Raw Data'!I538, 'Raw Data'!E538&gt;'Raw Data'!D538), 'Raw Data'!J538, 0))</f>
        <v/>
      </c>
      <c r="BH543">
        <f>IF(OR(AND('Raw Data'!I538&lt;'Raw Data'!J538, 'Raw Data'!I538&gt;BH$1), AND('Raw Data'!J538&lt;'Raw Data'!I538, 'Raw Data'!J538&gt;BH$1)), 1, 0)</f>
        <v/>
      </c>
      <c r="BI543">
        <f>IF(AND(BH543, ABS('Raw Data'!D538-'Raw Data'!E538)&lt;4), 'Raw Data'!Z538, 0)</f>
        <v/>
      </c>
      <c r="BJ543">
        <f>IF('Raw Data'!F538&gt;Analysis!BJ$1, 1, 0)</f>
        <v/>
      </c>
      <c r="BK543">
        <f>IF(BJ543, AQ543, 0)</f>
        <v/>
      </c>
      <c r="BL543">
        <f>IF(AND('Raw Data'!F538&lt;Analysis!BL$1, ISBLANK('Raw Data'!F538)=FALSE), 1, 0)</f>
        <v/>
      </c>
      <c r="BM543">
        <f>IF(BL543, AS543, 0)</f>
        <v/>
      </c>
      <c r="BN543">
        <f>IF(AND('Raw Data'!F538&lt;Analysis!BN$1, ISBLANK('Raw Data'!F538)=FALSE), 1, 0)</f>
        <v/>
      </c>
      <c r="BO543">
        <f>IF(BN543, AI543, 0)</f>
        <v/>
      </c>
    </row>
    <row r="544">
      <c r="A544" s="2">
        <f>'Raw Data'!A539</f>
        <v/>
      </c>
      <c r="B544" s="2">
        <f>IF(A544, 1, 0)</f>
        <v/>
      </c>
      <c r="C544">
        <f>IF('Raw Data'!D539&lt;'Raw Data'!E539, 'Raw Data'!J539, 0)</f>
        <v/>
      </c>
      <c r="D544" s="2">
        <f>IF(A544, 1, 0)</f>
        <v/>
      </c>
      <c r="E544">
        <f>IF('Raw Data'!D539&gt;'Raw Data'!E539, 'Raw Data'!I539, 0)</f>
        <v/>
      </c>
      <c r="F544" s="2">
        <f>IF('Raw Data'!F539&gt;0, 1, 0)</f>
        <v/>
      </c>
      <c r="G544">
        <f>IF(SUM('Raw Data'!D539:E539)&lt;'Raw Data'!F539, 'Raw Data'!H539, 0)</f>
        <v/>
      </c>
      <c r="H544">
        <f>IF('Raw Data'!F539&gt;0, 1, 0)</f>
        <v/>
      </c>
      <c r="I544">
        <f>IF(SUM('Raw Data'!D539:E539)&gt;'Raw Data'!F539, 'Raw Data'!G539, 0)</f>
        <v/>
      </c>
      <c r="J544" s="2">
        <f>IF($A544, 1, 0)</f>
        <v/>
      </c>
      <c r="K544">
        <f>IF(AND('Raw Data'!D539&gt;'Raw Data'!E539, ABS('Raw Data'!D539-'Raw Data'!E539)&lt;14), 'Raw Data'!K539, 0)</f>
        <v/>
      </c>
      <c r="L544" s="2">
        <f>IF($A544, 1, 0)</f>
        <v/>
      </c>
      <c r="M544">
        <f>IF(AND('Raw Data'!D539&gt;'Raw Data'!E539, ABS('Raw Data'!D539-'Raw Data'!E539)&gt;13), 'Raw Data'!L539, 0)</f>
        <v/>
      </c>
      <c r="N544" s="2">
        <f>IF($A544, 1, 0)</f>
        <v/>
      </c>
      <c r="O544">
        <f>IF(AND('Raw Data'!E539&gt;'Raw Data'!D539, ABS('Raw Data'!E539-'Raw Data'!D539)&lt;14), 'Raw Data'!M539, 0)</f>
        <v/>
      </c>
      <c r="P544" s="2">
        <f>IF($A544, 1, 0)</f>
        <v/>
      </c>
      <c r="Q544">
        <f>IF(AND('Raw Data'!E539&gt;'Raw Data'!D539, ABS('Raw Data'!E539-'Raw Data'!D539)&gt;13), 'Raw Data'!N539, 0)</f>
        <v/>
      </c>
      <c r="R544" s="2">
        <f>IF($A544, 1, 0)</f>
        <v/>
      </c>
      <c r="S544">
        <f>IF(AND('Raw Data'!D539&gt;'Raw Data'!E539, ABS('Raw Data'!E539-'Raw Data'!D539)&gt;7), 'Raw Data'!V539, 0)</f>
        <v/>
      </c>
      <c r="T544" s="2">
        <f>IF($A544, 1, 0)</f>
        <v/>
      </c>
      <c r="U544">
        <f>IF(ABS('Raw Data'!D539-'Raw Data'!E539)&lt;8, 'Raw Data'!W539, 0)</f>
        <v/>
      </c>
      <c r="V544" s="2">
        <f>IF($A544, 1, 0)</f>
        <v/>
      </c>
      <c r="W544">
        <f>IF(AND('Raw Data'!E539&gt;'Raw Data'!D539, ABS('Raw Data'!E539-'Raw Data'!D539)&gt;7), 'Raw Data'!X539, 0)</f>
        <v/>
      </c>
      <c r="X544" s="2">
        <f>IF($A544, 1, 0)</f>
        <v/>
      </c>
      <c r="Y544">
        <f>IF(AND('Raw Data'!D539&gt;'Raw Data'!E539, ABS('Raw Data'!E539-'Raw Data'!D539)&gt;3), 'Raw Data'!Y539, 0)</f>
        <v/>
      </c>
      <c r="Z544" s="2">
        <f>IF($A544, 1, 0)</f>
        <v/>
      </c>
      <c r="AA544">
        <f>IF(ABS('Raw Data'!D539-'Raw Data'!E539)&lt;4, 'Raw Data'!Z539, 0)</f>
        <v/>
      </c>
      <c r="AB544" s="2">
        <f>IF($A544, 1, 0)</f>
        <v/>
      </c>
      <c r="AC544">
        <f>IF(AND('Raw Data'!E539&gt;'Raw Data'!D539, ABS('Raw Data'!E539-'Raw Data'!D539)&gt;7), 'Raw Data'!AA539, 0)</f>
        <v/>
      </c>
      <c r="AD544" s="2">
        <f>IF($A544, 1, 0)</f>
        <v/>
      </c>
      <c r="AE544">
        <f>IF(AND('Raw Data'!D539&gt;9, 'Raw Data'!E539&gt;9), 'Raw Data'!AL539, 0)</f>
        <v/>
      </c>
      <c r="AF544" s="2">
        <f>IF($A544, 1, 0)</f>
        <v/>
      </c>
      <c r="AG544">
        <f>IF(AE544=0, 'Raw Data'!AM539, 0)</f>
        <v/>
      </c>
      <c r="AH544" s="2">
        <f>IF($A544, 1, 0)</f>
        <v/>
      </c>
      <c r="AI544">
        <f>IF(AND('Raw Data'!$D539&gt;14, 'Raw Data'!$E539&gt;14), 'Raw Data'!AN539, 0)</f>
        <v/>
      </c>
      <c r="AJ544" s="2">
        <f>IF($A544, 1, 0)</f>
        <v/>
      </c>
      <c r="AK544">
        <f>IF(AI544=0, 'Raw Data'!AO539, 0)</f>
        <v/>
      </c>
      <c r="AL544" s="2">
        <f>IF($A544, 1, 0)</f>
        <v/>
      </c>
      <c r="AM544">
        <f>IF(AND('Raw Data'!$D539&gt;19, 'Raw Data'!$E539&gt;19), 'Raw Data'!AP539, 0)</f>
        <v/>
      </c>
      <c r="AN544" s="2">
        <f>IF($A544, 1, 0)</f>
        <v/>
      </c>
      <c r="AO544">
        <f>IF(AM544=0, 'Raw Data'!AQ539, 0)</f>
        <v/>
      </c>
      <c r="AP544" s="2">
        <f>IF($A544, 1, 0)</f>
        <v/>
      </c>
      <c r="AQ544">
        <f>IF(AND('Raw Data'!$D539&gt;24, 'Raw Data'!$E539&gt;24), 'Raw Data'!AR539, 0)</f>
        <v/>
      </c>
      <c r="AR544" s="2">
        <f>IF($A544, 1, 0)</f>
        <v/>
      </c>
      <c r="AS544">
        <f>IF(AQ544=0, 'Raw Data'!AS539, 0)</f>
        <v/>
      </c>
      <c r="AT544" s="2">
        <f>IF($A544, 1, 0)</f>
        <v/>
      </c>
      <c r="AU544">
        <f>IF(AND('Raw Data'!$D539&gt;29, 'Raw Data'!$E539&gt;29), 'Raw Data'!AT539, 0)</f>
        <v/>
      </c>
      <c r="AV544" s="2">
        <f>IF($A544, 1, 0)</f>
        <v/>
      </c>
      <c r="AW544">
        <f>IF(AU544=0, 'Raw Data'!AU539, 0)</f>
        <v/>
      </c>
      <c r="AX544" s="2">
        <f>IF($A544, 1, 0)</f>
        <v/>
      </c>
      <c r="AY544">
        <f>IF(ISNUMBER('Raw Data'!D539), IF(_xlfn.XLOOKUP(SMALL('Raw Data'!K539:N539, 1), K544:Q544, K544:Q544, 0)&gt;0, SMALL('Raw Data'!K539:N539, 1), 0), 0)</f>
        <v/>
      </c>
      <c r="AZ544" s="2">
        <f>IF($A544, 1, 0)</f>
        <v/>
      </c>
      <c r="BA544">
        <f>IF(ISNUMBER('Raw Data'!D539), IF(_xlfn.XLOOKUP(SMALL('Raw Data'!K539:N539, 2), K544:Q544, K544:Q544, 0)&gt;0, SMALL('Raw Data'!K539:N539, 2), 0), 0)</f>
        <v/>
      </c>
      <c r="BB544" s="2">
        <f>IF($A544, 1, 0)</f>
        <v/>
      </c>
      <c r="BC544">
        <f>IF(ISNUMBER('Raw Data'!D539), IF(_xlfn.XLOOKUP(SMALL('Raw Data'!K539:N539, 3), K544:Q544, K544:Q544, 0)&gt;0, SMALL('Raw Data'!K539:N539, 3), 0), 0)</f>
        <v/>
      </c>
      <c r="BD544" s="2">
        <f>IF($A544, 1, 0)</f>
        <v/>
      </c>
      <c r="BE544">
        <f>IF(ISNUMBER('Raw Data'!D539), IF(_xlfn.XLOOKUP(SMALL('Raw Data'!K539:N539, 4), K544:Q544, K544:Q544, 0)&gt;0, SMALL('Raw Data'!K539:N539, 4), 0), 0)</f>
        <v/>
      </c>
      <c r="BF544" s="2">
        <f>IF($A544, 1, 0)</f>
        <v/>
      </c>
      <c r="BG544">
        <f>IF(AND('Raw Data'!I539&lt;'Raw Data'!J539, 'Raw Data'!D539&gt;'Raw Data'!E539), 'Raw Data'!I539, IF(AND('Raw Data'!J539&lt;'Raw Data'!I539, 'Raw Data'!E539&gt;'Raw Data'!D539), 'Raw Data'!J539, 0))</f>
        <v/>
      </c>
      <c r="BH544">
        <f>IF(OR(AND('Raw Data'!I539&lt;'Raw Data'!J539, 'Raw Data'!I539&gt;BH$1), AND('Raw Data'!J539&lt;'Raw Data'!I539, 'Raw Data'!J539&gt;BH$1)), 1, 0)</f>
        <v/>
      </c>
      <c r="BI544">
        <f>IF(AND(BH544, ABS('Raw Data'!D539-'Raw Data'!E539)&lt;4), 'Raw Data'!Z539, 0)</f>
        <v/>
      </c>
      <c r="BJ544">
        <f>IF('Raw Data'!F539&gt;Analysis!BJ$1, 1, 0)</f>
        <v/>
      </c>
      <c r="BK544">
        <f>IF(BJ544, AQ544, 0)</f>
        <v/>
      </c>
      <c r="BL544">
        <f>IF(AND('Raw Data'!F539&lt;Analysis!BL$1, ISBLANK('Raw Data'!F539)=FALSE), 1, 0)</f>
        <v/>
      </c>
      <c r="BM544">
        <f>IF(BL544, AS544, 0)</f>
        <v/>
      </c>
      <c r="BN544">
        <f>IF(AND('Raw Data'!F539&lt;Analysis!BN$1, ISBLANK('Raw Data'!F539)=FALSE), 1, 0)</f>
        <v/>
      </c>
      <c r="BO544">
        <f>IF(BN544, AI544, 0)</f>
        <v/>
      </c>
    </row>
    <row r="545">
      <c r="A545" s="2">
        <f>'Raw Data'!A540</f>
        <v/>
      </c>
      <c r="B545" s="2">
        <f>IF(A545, 1, 0)</f>
        <v/>
      </c>
      <c r="C545">
        <f>IF('Raw Data'!D540&lt;'Raw Data'!E540, 'Raw Data'!J540, 0)</f>
        <v/>
      </c>
      <c r="D545" s="2">
        <f>IF(A545, 1, 0)</f>
        <v/>
      </c>
      <c r="E545">
        <f>IF('Raw Data'!D540&gt;'Raw Data'!E540, 'Raw Data'!I540, 0)</f>
        <v/>
      </c>
      <c r="F545" s="2">
        <f>IF('Raw Data'!F540&gt;0, 1, 0)</f>
        <v/>
      </c>
      <c r="G545">
        <f>IF(SUM('Raw Data'!D540:E540)&lt;'Raw Data'!F540, 'Raw Data'!H540, 0)</f>
        <v/>
      </c>
      <c r="H545">
        <f>IF('Raw Data'!F540&gt;0, 1, 0)</f>
        <v/>
      </c>
      <c r="I545">
        <f>IF(SUM('Raw Data'!D540:E540)&gt;'Raw Data'!F540, 'Raw Data'!G540, 0)</f>
        <v/>
      </c>
      <c r="J545" s="2">
        <f>IF($A545, 1, 0)</f>
        <v/>
      </c>
      <c r="K545">
        <f>IF(AND('Raw Data'!D540&gt;'Raw Data'!E540, ABS('Raw Data'!D540-'Raw Data'!E540)&lt;14), 'Raw Data'!K540, 0)</f>
        <v/>
      </c>
      <c r="L545" s="2">
        <f>IF($A545, 1, 0)</f>
        <v/>
      </c>
      <c r="M545">
        <f>IF(AND('Raw Data'!D540&gt;'Raw Data'!E540, ABS('Raw Data'!D540-'Raw Data'!E540)&gt;13), 'Raw Data'!L540, 0)</f>
        <v/>
      </c>
      <c r="N545" s="2">
        <f>IF($A545, 1, 0)</f>
        <v/>
      </c>
      <c r="O545">
        <f>IF(AND('Raw Data'!E540&gt;'Raw Data'!D540, ABS('Raw Data'!E540-'Raw Data'!D540)&lt;14), 'Raw Data'!M540, 0)</f>
        <v/>
      </c>
      <c r="P545" s="2">
        <f>IF($A545, 1, 0)</f>
        <v/>
      </c>
      <c r="Q545">
        <f>IF(AND('Raw Data'!E540&gt;'Raw Data'!D540, ABS('Raw Data'!E540-'Raw Data'!D540)&gt;13), 'Raw Data'!N540, 0)</f>
        <v/>
      </c>
      <c r="R545" s="2">
        <f>IF($A545, 1, 0)</f>
        <v/>
      </c>
      <c r="S545">
        <f>IF(AND('Raw Data'!D540&gt;'Raw Data'!E540, ABS('Raw Data'!E540-'Raw Data'!D540)&gt;7), 'Raw Data'!V540, 0)</f>
        <v/>
      </c>
      <c r="T545" s="2">
        <f>IF($A545, 1, 0)</f>
        <v/>
      </c>
      <c r="U545">
        <f>IF(ABS('Raw Data'!D540-'Raw Data'!E540)&lt;8, 'Raw Data'!W540, 0)</f>
        <v/>
      </c>
      <c r="V545" s="2">
        <f>IF($A545, 1, 0)</f>
        <v/>
      </c>
      <c r="W545">
        <f>IF(AND('Raw Data'!E540&gt;'Raw Data'!D540, ABS('Raw Data'!E540-'Raw Data'!D540)&gt;7), 'Raw Data'!X540, 0)</f>
        <v/>
      </c>
      <c r="X545" s="2">
        <f>IF($A545, 1, 0)</f>
        <v/>
      </c>
      <c r="Y545">
        <f>IF(AND('Raw Data'!D540&gt;'Raw Data'!E540, ABS('Raw Data'!E540-'Raw Data'!D540)&gt;3), 'Raw Data'!Y540, 0)</f>
        <v/>
      </c>
      <c r="Z545" s="2">
        <f>IF($A545, 1, 0)</f>
        <v/>
      </c>
      <c r="AA545">
        <f>IF(ABS('Raw Data'!D540-'Raw Data'!E540)&lt;4, 'Raw Data'!Z540, 0)</f>
        <v/>
      </c>
      <c r="AB545" s="2">
        <f>IF($A545, 1, 0)</f>
        <v/>
      </c>
      <c r="AC545">
        <f>IF(AND('Raw Data'!E540&gt;'Raw Data'!D540, ABS('Raw Data'!E540-'Raw Data'!D540)&gt;7), 'Raw Data'!AA540, 0)</f>
        <v/>
      </c>
      <c r="AD545" s="2">
        <f>IF($A545, 1, 0)</f>
        <v/>
      </c>
      <c r="AE545">
        <f>IF(AND('Raw Data'!D540&gt;9, 'Raw Data'!E540&gt;9), 'Raw Data'!AL540, 0)</f>
        <v/>
      </c>
      <c r="AF545" s="2">
        <f>IF($A545, 1, 0)</f>
        <v/>
      </c>
      <c r="AG545">
        <f>IF(AE545=0, 'Raw Data'!AM540, 0)</f>
        <v/>
      </c>
      <c r="AH545" s="2">
        <f>IF($A545, 1, 0)</f>
        <v/>
      </c>
      <c r="AI545">
        <f>IF(AND('Raw Data'!$D540&gt;14, 'Raw Data'!$E540&gt;14), 'Raw Data'!AN540, 0)</f>
        <v/>
      </c>
      <c r="AJ545" s="2">
        <f>IF($A545, 1, 0)</f>
        <v/>
      </c>
      <c r="AK545">
        <f>IF(AI545=0, 'Raw Data'!AO540, 0)</f>
        <v/>
      </c>
      <c r="AL545" s="2">
        <f>IF($A545, 1, 0)</f>
        <v/>
      </c>
      <c r="AM545">
        <f>IF(AND('Raw Data'!$D540&gt;19, 'Raw Data'!$E540&gt;19), 'Raw Data'!AP540, 0)</f>
        <v/>
      </c>
      <c r="AN545" s="2">
        <f>IF($A545, 1, 0)</f>
        <v/>
      </c>
      <c r="AO545">
        <f>IF(AM545=0, 'Raw Data'!AQ540, 0)</f>
        <v/>
      </c>
      <c r="AP545" s="2">
        <f>IF($A545, 1, 0)</f>
        <v/>
      </c>
      <c r="AQ545">
        <f>IF(AND('Raw Data'!$D540&gt;24, 'Raw Data'!$E540&gt;24), 'Raw Data'!AR540, 0)</f>
        <v/>
      </c>
      <c r="AR545" s="2">
        <f>IF($A545, 1, 0)</f>
        <v/>
      </c>
      <c r="AS545">
        <f>IF(AQ545=0, 'Raw Data'!AS540, 0)</f>
        <v/>
      </c>
      <c r="AT545" s="2">
        <f>IF($A545, 1, 0)</f>
        <v/>
      </c>
      <c r="AU545">
        <f>IF(AND('Raw Data'!$D540&gt;29, 'Raw Data'!$E540&gt;29), 'Raw Data'!AT540, 0)</f>
        <v/>
      </c>
      <c r="AV545" s="2">
        <f>IF($A545, 1, 0)</f>
        <v/>
      </c>
      <c r="AW545">
        <f>IF(AU545=0, 'Raw Data'!AU540, 0)</f>
        <v/>
      </c>
      <c r="AX545" s="2">
        <f>IF($A545, 1, 0)</f>
        <v/>
      </c>
      <c r="AY545">
        <f>IF(ISNUMBER('Raw Data'!D540), IF(_xlfn.XLOOKUP(SMALL('Raw Data'!K540:N540, 1), K545:Q545, K545:Q545, 0)&gt;0, SMALL('Raw Data'!K540:N540, 1), 0), 0)</f>
        <v/>
      </c>
      <c r="AZ545" s="2">
        <f>IF($A545, 1, 0)</f>
        <v/>
      </c>
      <c r="BA545">
        <f>IF(ISNUMBER('Raw Data'!D540), IF(_xlfn.XLOOKUP(SMALL('Raw Data'!K540:N540, 2), K545:Q545, K545:Q545, 0)&gt;0, SMALL('Raw Data'!K540:N540, 2), 0), 0)</f>
        <v/>
      </c>
      <c r="BB545" s="2">
        <f>IF($A545, 1, 0)</f>
        <v/>
      </c>
      <c r="BC545">
        <f>IF(ISNUMBER('Raw Data'!D540), IF(_xlfn.XLOOKUP(SMALL('Raw Data'!K540:N540, 3), K545:Q545, K545:Q545, 0)&gt;0, SMALL('Raw Data'!K540:N540, 3), 0), 0)</f>
        <v/>
      </c>
      <c r="BD545" s="2">
        <f>IF($A545, 1, 0)</f>
        <v/>
      </c>
      <c r="BE545">
        <f>IF(ISNUMBER('Raw Data'!D540), IF(_xlfn.XLOOKUP(SMALL('Raw Data'!K540:N540, 4), K545:Q545, K545:Q545, 0)&gt;0, SMALL('Raw Data'!K540:N540, 4), 0), 0)</f>
        <v/>
      </c>
      <c r="BF545" s="2">
        <f>IF($A545, 1, 0)</f>
        <v/>
      </c>
      <c r="BG545">
        <f>IF(AND('Raw Data'!I540&lt;'Raw Data'!J540, 'Raw Data'!D540&gt;'Raw Data'!E540), 'Raw Data'!I540, IF(AND('Raw Data'!J540&lt;'Raw Data'!I540, 'Raw Data'!E540&gt;'Raw Data'!D540), 'Raw Data'!J540, 0))</f>
        <v/>
      </c>
      <c r="BH545">
        <f>IF(OR(AND('Raw Data'!I540&lt;'Raw Data'!J540, 'Raw Data'!I540&gt;BH$1), AND('Raw Data'!J540&lt;'Raw Data'!I540, 'Raw Data'!J540&gt;BH$1)), 1, 0)</f>
        <v/>
      </c>
      <c r="BI545">
        <f>IF(AND(BH545, ABS('Raw Data'!D540-'Raw Data'!E540)&lt;4), 'Raw Data'!Z540, 0)</f>
        <v/>
      </c>
      <c r="BJ545">
        <f>IF('Raw Data'!F540&gt;Analysis!BJ$1, 1, 0)</f>
        <v/>
      </c>
      <c r="BK545">
        <f>IF(BJ545, AQ545, 0)</f>
        <v/>
      </c>
      <c r="BL545">
        <f>IF(AND('Raw Data'!F540&lt;Analysis!BL$1, ISBLANK('Raw Data'!F540)=FALSE), 1, 0)</f>
        <v/>
      </c>
      <c r="BM545">
        <f>IF(BL545, AS545, 0)</f>
        <v/>
      </c>
      <c r="BN545">
        <f>IF(AND('Raw Data'!F540&lt;Analysis!BN$1, ISBLANK('Raw Data'!F540)=FALSE), 1, 0)</f>
        <v/>
      </c>
      <c r="BO545">
        <f>IF(BN545, AI545, 0)</f>
        <v/>
      </c>
    </row>
    <row r="546">
      <c r="A546" s="2">
        <f>'Raw Data'!A541</f>
        <v/>
      </c>
      <c r="B546" s="2">
        <f>IF(A546, 1, 0)</f>
        <v/>
      </c>
      <c r="C546">
        <f>IF('Raw Data'!D541&lt;'Raw Data'!E541, 'Raw Data'!J541, 0)</f>
        <v/>
      </c>
      <c r="D546" s="2">
        <f>IF(A546, 1, 0)</f>
        <v/>
      </c>
      <c r="E546">
        <f>IF('Raw Data'!D541&gt;'Raw Data'!E541, 'Raw Data'!I541, 0)</f>
        <v/>
      </c>
      <c r="F546" s="2">
        <f>IF('Raw Data'!F541&gt;0, 1, 0)</f>
        <v/>
      </c>
      <c r="G546">
        <f>IF(SUM('Raw Data'!D541:E541)&lt;'Raw Data'!F541, 'Raw Data'!H541, 0)</f>
        <v/>
      </c>
      <c r="H546">
        <f>IF('Raw Data'!F541&gt;0, 1, 0)</f>
        <v/>
      </c>
      <c r="I546">
        <f>IF(SUM('Raw Data'!D541:E541)&gt;'Raw Data'!F541, 'Raw Data'!G541, 0)</f>
        <v/>
      </c>
      <c r="J546" s="2">
        <f>IF($A546, 1, 0)</f>
        <v/>
      </c>
      <c r="K546">
        <f>IF(AND('Raw Data'!D541&gt;'Raw Data'!E541, ABS('Raw Data'!D541-'Raw Data'!E541)&lt;14), 'Raw Data'!K541, 0)</f>
        <v/>
      </c>
      <c r="L546" s="2">
        <f>IF($A546, 1, 0)</f>
        <v/>
      </c>
      <c r="M546">
        <f>IF(AND('Raw Data'!D541&gt;'Raw Data'!E541, ABS('Raw Data'!D541-'Raw Data'!E541)&gt;13), 'Raw Data'!L541, 0)</f>
        <v/>
      </c>
      <c r="N546" s="2">
        <f>IF($A546, 1, 0)</f>
        <v/>
      </c>
      <c r="O546">
        <f>IF(AND('Raw Data'!E541&gt;'Raw Data'!D541, ABS('Raw Data'!E541-'Raw Data'!D541)&lt;14), 'Raw Data'!M541, 0)</f>
        <v/>
      </c>
      <c r="P546" s="2">
        <f>IF($A546, 1, 0)</f>
        <v/>
      </c>
      <c r="Q546">
        <f>IF(AND('Raw Data'!E541&gt;'Raw Data'!D541, ABS('Raw Data'!E541-'Raw Data'!D541)&gt;13), 'Raw Data'!N541, 0)</f>
        <v/>
      </c>
      <c r="R546" s="2">
        <f>IF($A546, 1, 0)</f>
        <v/>
      </c>
      <c r="S546">
        <f>IF(AND('Raw Data'!D541&gt;'Raw Data'!E541, ABS('Raw Data'!E541-'Raw Data'!D541)&gt;7), 'Raw Data'!V541, 0)</f>
        <v/>
      </c>
      <c r="T546" s="2">
        <f>IF($A546, 1, 0)</f>
        <v/>
      </c>
      <c r="U546">
        <f>IF(ABS('Raw Data'!D541-'Raw Data'!E541)&lt;8, 'Raw Data'!W541, 0)</f>
        <v/>
      </c>
      <c r="V546" s="2">
        <f>IF($A546, 1, 0)</f>
        <v/>
      </c>
      <c r="W546">
        <f>IF(AND('Raw Data'!E541&gt;'Raw Data'!D541, ABS('Raw Data'!E541-'Raw Data'!D541)&gt;7), 'Raw Data'!X541, 0)</f>
        <v/>
      </c>
      <c r="X546" s="2">
        <f>IF($A546, 1, 0)</f>
        <v/>
      </c>
      <c r="Y546">
        <f>IF(AND('Raw Data'!D541&gt;'Raw Data'!E541, ABS('Raw Data'!E541-'Raw Data'!D541)&gt;3), 'Raw Data'!Y541, 0)</f>
        <v/>
      </c>
      <c r="Z546" s="2">
        <f>IF($A546, 1, 0)</f>
        <v/>
      </c>
      <c r="AA546">
        <f>IF(ABS('Raw Data'!D541-'Raw Data'!E541)&lt;4, 'Raw Data'!Z541, 0)</f>
        <v/>
      </c>
      <c r="AB546" s="2">
        <f>IF($A546, 1, 0)</f>
        <v/>
      </c>
      <c r="AC546">
        <f>IF(AND('Raw Data'!E541&gt;'Raw Data'!D541, ABS('Raw Data'!E541-'Raw Data'!D541)&gt;7), 'Raw Data'!AA541, 0)</f>
        <v/>
      </c>
      <c r="AD546" s="2">
        <f>IF($A546, 1, 0)</f>
        <v/>
      </c>
      <c r="AE546">
        <f>IF(AND('Raw Data'!D541&gt;9, 'Raw Data'!E541&gt;9), 'Raw Data'!AL541, 0)</f>
        <v/>
      </c>
      <c r="AF546" s="2">
        <f>IF($A546, 1, 0)</f>
        <v/>
      </c>
      <c r="AG546">
        <f>IF(AE546=0, 'Raw Data'!AM541, 0)</f>
        <v/>
      </c>
      <c r="AH546" s="2">
        <f>IF($A546, 1, 0)</f>
        <v/>
      </c>
      <c r="AI546">
        <f>IF(AND('Raw Data'!$D541&gt;14, 'Raw Data'!$E541&gt;14), 'Raw Data'!AN541, 0)</f>
        <v/>
      </c>
      <c r="AJ546" s="2">
        <f>IF($A546, 1, 0)</f>
        <v/>
      </c>
      <c r="AK546">
        <f>IF(AI546=0, 'Raw Data'!AO541, 0)</f>
        <v/>
      </c>
      <c r="AL546" s="2">
        <f>IF($A546, 1, 0)</f>
        <v/>
      </c>
      <c r="AM546">
        <f>IF(AND('Raw Data'!$D541&gt;19, 'Raw Data'!$E541&gt;19), 'Raw Data'!AP541, 0)</f>
        <v/>
      </c>
      <c r="AN546" s="2">
        <f>IF($A546, 1, 0)</f>
        <v/>
      </c>
      <c r="AO546">
        <f>IF(AM546=0, 'Raw Data'!AQ541, 0)</f>
        <v/>
      </c>
      <c r="AP546" s="2">
        <f>IF($A546, 1, 0)</f>
        <v/>
      </c>
      <c r="AQ546">
        <f>IF(AND('Raw Data'!$D541&gt;24, 'Raw Data'!$E541&gt;24), 'Raw Data'!AR541, 0)</f>
        <v/>
      </c>
      <c r="AR546" s="2">
        <f>IF($A546, 1, 0)</f>
        <v/>
      </c>
      <c r="AS546">
        <f>IF(AQ546=0, 'Raw Data'!AS541, 0)</f>
        <v/>
      </c>
      <c r="AT546" s="2">
        <f>IF($A546, 1, 0)</f>
        <v/>
      </c>
      <c r="AU546">
        <f>IF(AND('Raw Data'!$D541&gt;29, 'Raw Data'!$E541&gt;29), 'Raw Data'!AT541, 0)</f>
        <v/>
      </c>
      <c r="AV546" s="2">
        <f>IF($A546, 1, 0)</f>
        <v/>
      </c>
      <c r="AW546">
        <f>IF(AU546=0, 'Raw Data'!AU541, 0)</f>
        <v/>
      </c>
      <c r="AX546" s="2">
        <f>IF($A546, 1, 0)</f>
        <v/>
      </c>
      <c r="AY546">
        <f>IF(ISNUMBER('Raw Data'!D541), IF(_xlfn.XLOOKUP(SMALL('Raw Data'!K541:N541, 1), K546:Q546, K546:Q546, 0)&gt;0, SMALL('Raw Data'!K541:N541, 1), 0), 0)</f>
        <v/>
      </c>
      <c r="AZ546" s="2">
        <f>IF($A546, 1, 0)</f>
        <v/>
      </c>
      <c r="BA546">
        <f>IF(ISNUMBER('Raw Data'!D541), IF(_xlfn.XLOOKUP(SMALL('Raw Data'!K541:N541, 2), K546:Q546, K546:Q546, 0)&gt;0, SMALL('Raw Data'!K541:N541, 2), 0), 0)</f>
        <v/>
      </c>
      <c r="BB546" s="2">
        <f>IF($A546, 1, 0)</f>
        <v/>
      </c>
      <c r="BC546">
        <f>IF(ISNUMBER('Raw Data'!D541), IF(_xlfn.XLOOKUP(SMALL('Raw Data'!K541:N541, 3), K546:Q546, K546:Q546, 0)&gt;0, SMALL('Raw Data'!K541:N541, 3), 0), 0)</f>
        <v/>
      </c>
      <c r="BD546" s="2">
        <f>IF($A546, 1, 0)</f>
        <v/>
      </c>
      <c r="BE546">
        <f>IF(ISNUMBER('Raw Data'!D541), IF(_xlfn.XLOOKUP(SMALL('Raw Data'!K541:N541, 4), K546:Q546, K546:Q546, 0)&gt;0, SMALL('Raw Data'!K541:N541, 4), 0), 0)</f>
        <v/>
      </c>
      <c r="BF546" s="2">
        <f>IF($A546, 1, 0)</f>
        <v/>
      </c>
      <c r="BG546">
        <f>IF(AND('Raw Data'!I541&lt;'Raw Data'!J541, 'Raw Data'!D541&gt;'Raw Data'!E541), 'Raw Data'!I541, IF(AND('Raw Data'!J541&lt;'Raw Data'!I541, 'Raw Data'!E541&gt;'Raw Data'!D541), 'Raw Data'!J541, 0))</f>
        <v/>
      </c>
      <c r="BH546">
        <f>IF(OR(AND('Raw Data'!I541&lt;'Raw Data'!J541, 'Raw Data'!I541&gt;BH$1), AND('Raw Data'!J541&lt;'Raw Data'!I541, 'Raw Data'!J541&gt;BH$1)), 1, 0)</f>
        <v/>
      </c>
      <c r="BI546">
        <f>IF(AND(BH546, ABS('Raw Data'!D541-'Raw Data'!E541)&lt;4), 'Raw Data'!Z541, 0)</f>
        <v/>
      </c>
      <c r="BJ546">
        <f>IF('Raw Data'!F541&gt;Analysis!BJ$1, 1, 0)</f>
        <v/>
      </c>
      <c r="BK546">
        <f>IF(BJ546, AQ546, 0)</f>
        <v/>
      </c>
      <c r="BL546">
        <f>IF(AND('Raw Data'!F541&lt;Analysis!BL$1, ISBLANK('Raw Data'!F541)=FALSE), 1, 0)</f>
        <v/>
      </c>
      <c r="BM546">
        <f>IF(BL546, AS546, 0)</f>
        <v/>
      </c>
      <c r="BN546">
        <f>IF(AND('Raw Data'!F541&lt;Analysis!BN$1, ISBLANK('Raw Data'!F541)=FALSE), 1, 0)</f>
        <v/>
      </c>
      <c r="BO546">
        <f>IF(BN546, AI546, 0)</f>
        <v/>
      </c>
    </row>
    <row r="547">
      <c r="A547" s="2">
        <f>'Raw Data'!A542</f>
        <v/>
      </c>
      <c r="B547" s="2">
        <f>IF(A547, 1, 0)</f>
        <v/>
      </c>
      <c r="C547">
        <f>IF('Raw Data'!D542&lt;'Raw Data'!E542, 'Raw Data'!J542, 0)</f>
        <v/>
      </c>
      <c r="D547" s="2">
        <f>IF(A547, 1, 0)</f>
        <v/>
      </c>
      <c r="E547">
        <f>IF('Raw Data'!D542&gt;'Raw Data'!E542, 'Raw Data'!I542, 0)</f>
        <v/>
      </c>
      <c r="F547" s="2">
        <f>IF('Raw Data'!F542&gt;0, 1, 0)</f>
        <v/>
      </c>
      <c r="G547">
        <f>IF(SUM('Raw Data'!D542:E542)&lt;'Raw Data'!F542, 'Raw Data'!H542, 0)</f>
        <v/>
      </c>
      <c r="H547">
        <f>IF('Raw Data'!F542&gt;0, 1, 0)</f>
        <v/>
      </c>
      <c r="I547">
        <f>IF(SUM('Raw Data'!D542:E542)&gt;'Raw Data'!F542, 'Raw Data'!G542, 0)</f>
        <v/>
      </c>
      <c r="J547" s="2">
        <f>IF($A547, 1, 0)</f>
        <v/>
      </c>
      <c r="K547">
        <f>IF(AND('Raw Data'!D542&gt;'Raw Data'!E542, ABS('Raw Data'!D542-'Raw Data'!E542)&lt;14), 'Raw Data'!K542, 0)</f>
        <v/>
      </c>
      <c r="L547" s="2">
        <f>IF($A547, 1, 0)</f>
        <v/>
      </c>
      <c r="M547">
        <f>IF(AND('Raw Data'!D542&gt;'Raw Data'!E542, ABS('Raw Data'!D542-'Raw Data'!E542)&gt;13), 'Raw Data'!L542, 0)</f>
        <v/>
      </c>
      <c r="N547" s="2">
        <f>IF($A547, 1, 0)</f>
        <v/>
      </c>
      <c r="O547">
        <f>IF(AND('Raw Data'!E542&gt;'Raw Data'!D542, ABS('Raw Data'!E542-'Raw Data'!D542)&lt;14), 'Raw Data'!M542, 0)</f>
        <v/>
      </c>
      <c r="P547" s="2">
        <f>IF($A547, 1, 0)</f>
        <v/>
      </c>
      <c r="Q547">
        <f>IF(AND('Raw Data'!E542&gt;'Raw Data'!D542, ABS('Raw Data'!E542-'Raw Data'!D542)&gt;13), 'Raw Data'!N542, 0)</f>
        <v/>
      </c>
      <c r="R547" s="2">
        <f>IF($A547, 1, 0)</f>
        <v/>
      </c>
      <c r="S547">
        <f>IF(AND('Raw Data'!D542&gt;'Raw Data'!E542, ABS('Raw Data'!E542-'Raw Data'!D542)&gt;7), 'Raw Data'!V542, 0)</f>
        <v/>
      </c>
      <c r="T547" s="2">
        <f>IF($A547, 1, 0)</f>
        <v/>
      </c>
      <c r="U547">
        <f>IF(ABS('Raw Data'!D542-'Raw Data'!E542)&lt;8, 'Raw Data'!W542, 0)</f>
        <v/>
      </c>
      <c r="V547" s="2">
        <f>IF($A547, 1, 0)</f>
        <v/>
      </c>
      <c r="W547">
        <f>IF(AND('Raw Data'!E542&gt;'Raw Data'!D542, ABS('Raw Data'!E542-'Raw Data'!D542)&gt;7), 'Raw Data'!X542, 0)</f>
        <v/>
      </c>
      <c r="X547" s="2">
        <f>IF($A547, 1, 0)</f>
        <v/>
      </c>
      <c r="Y547">
        <f>IF(AND('Raw Data'!D542&gt;'Raw Data'!E542, ABS('Raw Data'!E542-'Raw Data'!D542)&gt;3), 'Raw Data'!Y542, 0)</f>
        <v/>
      </c>
      <c r="Z547" s="2">
        <f>IF($A547, 1, 0)</f>
        <v/>
      </c>
      <c r="AA547">
        <f>IF(ABS('Raw Data'!D542-'Raw Data'!E542)&lt;4, 'Raw Data'!Z542, 0)</f>
        <v/>
      </c>
      <c r="AB547" s="2">
        <f>IF($A547, 1, 0)</f>
        <v/>
      </c>
      <c r="AC547">
        <f>IF(AND('Raw Data'!E542&gt;'Raw Data'!D542, ABS('Raw Data'!E542-'Raw Data'!D542)&gt;7), 'Raw Data'!AA542, 0)</f>
        <v/>
      </c>
      <c r="AD547" s="2">
        <f>IF($A547, 1, 0)</f>
        <v/>
      </c>
      <c r="AE547">
        <f>IF(AND('Raw Data'!D542&gt;9, 'Raw Data'!E542&gt;9), 'Raw Data'!AL542, 0)</f>
        <v/>
      </c>
      <c r="AF547" s="2">
        <f>IF($A547, 1, 0)</f>
        <v/>
      </c>
      <c r="AG547">
        <f>IF(AE547=0, 'Raw Data'!AM542, 0)</f>
        <v/>
      </c>
      <c r="AH547" s="2">
        <f>IF($A547, 1, 0)</f>
        <v/>
      </c>
      <c r="AI547">
        <f>IF(AND('Raw Data'!$D542&gt;14, 'Raw Data'!$E542&gt;14), 'Raw Data'!AN542, 0)</f>
        <v/>
      </c>
      <c r="AJ547" s="2">
        <f>IF($A547, 1, 0)</f>
        <v/>
      </c>
      <c r="AK547">
        <f>IF(AI547=0, 'Raw Data'!AO542, 0)</f>
        <v/>
      </c>
      <c r="AL547" s="2">
        <f>IF($A547, 1, 0)</f>
        <v/>
      </c>
      <c r="AM547">
        <f>IF(AND('Raw Data'!$D542&gt;19, 'Raw Data'!$E542&gt;19), 'Raw Data'!AP542, 0)</f>
        <v/>
      </c>
      <c r="AN547" s="2">
        <f>IF($A547, 1, 0)</f>
        <v/>
      </c>
      <c r="AO547">
        <f>IF(AM547=0, 'Raw Data'!AQ542, 0)</f>
        <v/>
      </c>
      <c r="AP547" s="2">
        <f>IF($A547, 1, 0)</f>
        <v/>
      </c>
      <c r="AQ547">
        <f>IF(AND('Raw Data'!$D542&gt;24, 'Raw Data'!$E542&gt;24), 'Raw Data'!AR542, 0)</f>
        <v/>
      </c>
      <c r="AR547" s="2">
        <f>IF($A547, 1, 0)</f>
        <v/>
      </c>
      <c r="AS547">
        <f>IF(AQ547=0, 'Raw Data'!AS542, 0)</f>
        <v/>
      </c>
      <c r="AT547" s="2">
        <f>IF($A547, 1, 0)</f>
        <v/>
      </c>
      <c r="AU547">
        <f>IF(AND('Raw Data'!$D542&gt;29, 'Raw Data'!$E542&gt;29), 'Raw Data'!AT542, 0)</f>
        <v/>
      </c>
      <c r="AV547" s="2">
        <f>IF($A547, 1, 0)</f>
        <v/>
      </c>
      <c r="AW547">
        <f>IF(AU547=0, 'Raw Data'!AU542, 0)</f>
        <v/>
      </c>
      <c r="AX547" s="2">
        <f>IF($A547, 1, 0)</f>
        <v/>
      </c>
      <c r="AY547">
        <f>IF(ISNUMBER('Raw Data'!D542), IF(_xlfn.XLOOKUP(SMALL('Raw Data'!K542:N542, 1), K547:Q547, K547:Q547, 0)&gt;0, SMALL('Raw Data'!K542:N542, 1), 0), 0)</f>
        <v/>
      </c>
      <c r="AZ547" s="2">
        <f>IF($A547, 1, 0)</f>
        <v/>
      </c>
      <c r="BA547">
        <f>IF(ISNUMBER('Raw Data'!D542), IF(_xlfn.XLOOKUP(SMALL('Raw Data'!K542:N542, 2), K547:Q547, K547:Q547, 0)&gt;0, SMALL('Raw Data'!K542:N542, 2), 0), 0)</f>
        <v/>
      </c>
      <c r="BB547" s="2">
        <f>IF($A547, 1, 0)</f>
        <v/>
      </c>
      <c r="BC547">
        <f>IF(ISNUMBER('Raw Data'!D542), IF(_xlfn.XLOOKUP(SMALL('Raw Data'!K542:N542, 3), K547:Q547, K547:Q547, 0)&gt;0, SMALL('Raw Data'!K542:N542, 3), 0), 0)</f>
        <v/>
      </c>
      <c r="BD547" s="2">
        <f>IF($A547, 1, 0)</f>
        <v/>
      </c>
      <c r="BE547">
        <f>IF(ISNUMBER('Raw Data'!D542), IF(_xlfn.XLOOKUP(SMALL('Raw Data'!K542:N542, 4), K547:Q547, K547:Q547, 0)&gt;0, SMALL('Raw Data'!K542:N542, 4), 0), 0)</f>
        <v/>
      </c>
      <c r="BF547" s="2">
        <f>IF($A547, 1, 0)</f>
        <v/>
      </c>
      <c r="BG547">
        <f>IF(AND('Raw Data'!I542&lt;'Raw Data'!J542, 'Raw Data'!D542&gt;'Raw Data'!E542), 'Raw Data'!I542, IF(AND('Raw Data'!J542&lt;'Raw Data'!I542, 'Raw Data'!E542&gt;'Raw Data'!D542), 'Raw Data'!J542, 0))</f>
        <v/>
      </c>
      <c r="BH547">
        <f>IF(OR(AND('Raw Data'!I542&lt;'Raw Data'!J542, 'Raw Data'!I542&gt;BH$1), AND('Raw Data'!J542&lt;'Raw Data'!I542, 'Raw Data'!J542&gt;BH$1)), 1, 0)</f>
        <v/>
      </c>
      <c r="BI547">
        <f>IF(AND(BH547, ABS('Raw Data'!D542-'Raw Data'!E542)&lt;4), 'Raw Data'!Z542, 0)</f>
        <v/>
      </c>
      <c r="BJ547">
        <f>IF('Raw Data'!F542&gt;Analysis!BJ$1, 1, 0)</f>
        <v/>
      </c>
      <c r="BK547">
        <f>IF(BJ547, AQ547, 0)</f>
        <v/>
      </c>
      <c r="BL547">
        <f>IF(AND('Raw Data'!F542&lt;Analysis!BL$1, ISBLANK('Raw Data'!F542)=FALSE), 1, 0)</f>
        <v/>
      </c>
      <c r="BM547">
        <f>IF(BL547, AS547, 0)</f>
        <v/>
      </c>
      <c r="BN547">
        <f>IF(AND('Raw Data'!F542&lt;Analysis!BN$1, ISBLANK('Raw Data'!F542)=FALSE), 1, 0)</f>
        <v/>
      </c>
      <c r="BO547">
        <f>IF(BN547, AI547, 0)</f>
        <v/>
      </c>
    </row>
    <row r="548">
      <c r="A548" s="2">
        <f>'Raw Data'!A543</f>
        <v/>
      </c>
      <c r="B548" s="2">
        <f>IF(A548, 1, 0)</f>
        <v/>
      </c>
      <c r="C548">
        <f>IF('Raw Data'!D543&lt;'Raw Data'!E543, 'Raw Data'!J543, 0)</f>
        <v/>
      </c>
      <c r="D548" s="2">
        <f>IF(A548, 1, 0)</f>
        <v/>
      </c>
      <c r="E548">
        <f>IF('Raw Data'!D543&gt;'Raw Data'!E543, 'Raw Data'!I543, 0)</f>
        <v/>
      </c>
      <c r="F548" s="2">
        <f>IF('Raw Data'!F543&gt;0, 1, 0)</f>
        <v/>
      </c>
      <c r="G548">
        <f>IF(SUM('Raw Data'!D543:E543)&lt;'Raw Data'!F543, 'Raw Data'!H543, 0)</f>
        <v/>
      </c>
      <c r="H548">
        <f>IF('Raw Data'!F543&gt;0, 1, 0)</f>
        <v/>
      </c>
      <c r="I548">
        <f>IF(SUM('Raw Data'!D543:E543)&gt;'Raw Data'!F543, 'Raw Data'!G543, 0)</f>
        <v/>
      </c>
      <c r="J548" s="2">
        <f>IF($A548, 1, 0)</f>
        <v/>
      </c>
      <c r="K548">
        <f>IF(AND('Raw Data'!D543&gt;'Raw Data'!E543, ABS('Raw Data'!D543-'Raw Data'!E543)&lt;14), 'Raw Data'!K543, 0)</f>
        <v/>
      </c>
      <c r="L548" s="2">
        <f>IF($A548, 1, 0)</f>
        <v/>
      </c>
      <c r="M548">
        <f>IF(AND('Raw Data'!D543&gt;'Raw Data'!E543, ABS('Raw Data'!D543-'Raw Data'!E543)&gt;13), 'Raw Data'!L543, 0)</f>
        <v/>
      </c>
      <c r="N548" s="2">
        <f>IF($A548, 1, 0)</f>
        <v/>
      </c>
      <c r="O548">
        <f>IF(AND('Raw Data'!E543&gt;'Raw Data'!D543, ABS('Raw Data'!E543-'Raw Data'!D543)&lt;14), 'Raw Data'!M543, 0)</f>
        <v/>
      </c>
      <c r="P548" s="2">
        <f>IF($A548, 1, 0)</f>
        <v/>
      </c>
      <c r="Q548">
        <f>IF(AND('Raw Data'!E543&gt;'Raw Data'!D543, ABS('Raw Data'!E543-'Raw Data'!D543)&gt;13), 'Raw Data'!N543, 0)</f>
        <v/>
      </c>
      <c r="R548" s="2">
        <f>IF($A548, 1, 0)</f>
        <v/>
      </c>
      <c r="S548">
        <f>IF(AND('Raw Data'!D543&gt;'Raw Data'!E543, ABS('Raw Data'!E543-'Raw Data'!D543)&gt;7), 'Raw Data'!V543, 0)</f>
        <v/>
      </c>
      <c r="T548" s="2">
        <f>IF($A548, 1, 0)</f>
        <v/>
      </c>
      <c r="U548">
        <f>IF(ABS('Raw Data'!D543-'Raw Data'!E543)&lt;8, 'Raw Data'!W543, 0)</f>
        <v/>
      </c>
      <c r="V548" s="2">
        <f>IF($A548, 1, 0)</f>
        <v/>
      </c>
      <c r="W548">
        <f>IF(AND('Raw Data'!E543&gt;'Raw Data'!D543, ABS('Raw Data'!E543-'Raw Data'!D543)&gt;7), 'Raw Data'!X543, 0)</f>
        <v/>
      </c>
      <c r="X548" s="2">
        <f>IF($A548, 1, 0)</f>
        <v/>
      </c>
      <c r="Y548">
        <f>IF(AND('Raw Data'!D543&gt;'Raw Data'!E543, ABS('Raw Data'!E543-'Raw Data'!D543)&gt;3), 'Raw Data'!Y543, 0)</f>
        <v/>
      </c>
      <c r="Z548" s="2">
        <f>IF($A548, 1, 0)</f>
        <v/>
      </c>
      <c r="AA548">
        <f>IF(ABS('Raw Data'!D543-'Raw Data'!E543)&lt;4, 'Raw Data'!Z543, 0)</f>
        <v/>
      </c>
      <c r="AB548" s="2">
        <f>IF($A548, 1, 0)</f>
        <v/>
      </c>
      <c r="AC548">
        <f>IF(AND('Raw Data'!E543&gt;'Raw Data'!D543, ABS('Raw Data'!E543-'Raw Data'!D543)&gt;7), 'Raw Data'!AA543, 0)</f>
        <v/>
      </c>
      <c r="AD548" s="2">
        <f>IF($A548, 1, 0)</f>
        <v/>
      </c>
      <c r="AE548">
        <f>IF(AND('Raw Data'!D543&gt;9, 'Raw Data'!E543&gt;9), 'Raw Data'!AL543, 0)</f>
        <v/>
      </c>
      <c r="AF548" s="2">
        <f>IF($A548, 1, 0)</f>
        <v/>
      </c>
      <c r="AG548">
        <f>IF(AE548=0, 'Raw Data'!AM543, 0)</f>
        <v/>
      </c>
      <c r="AH548" s="2">
        <f>IF($A548, 1, 0)</f>
        <v/>
      </c>
      <c r="AI548">
        <f>IF(AND('Raw Data'!$D543&gt;14, 'Raw Data'!$E543&gt;14), 'Raw Data'!AN543, 0)</f>
        <v/>
      </c>
      <c r="AJ548" s="2">
        <f>IF($A548, 1, 0)</f>
        <v/>
      </c>
      <c r="AK548">
        <f>IF(AI548=0, 'Raw Data'!AO543, 0)</f>
        <v/>
      </c>
      <c r="AL548" s="2">
        <f>IF($A548, 1, 0)</f>
        <v/>
      </c>
      <c r="AM548">
        <f>IF(AND('Raw Data'!$D543&gt;19, 'Raw Data'!$E543&gt;19), 'Raw Data'!AP543, 0)</f>
        <v/>
      </c>
      <c r="AN548" s="2">
        <f>IF($A548, 1, 0)</f>
        <v/>
      </c>
      <c r="AO548">
        <f>IF(AM548=0, 'Raw Data'!AQ543, 0)</f>
        <v/>
      </c>
      <c r="AP548" s="2">
        <f>IF($A548, 1, 0)</f>
        <v/>
      </c>
      <c r="AQ548">
        <f>IF(AND('Raw Data'!$D543&gt;24, 'Raw Data'!$E543&gt;24), 'Raw Data'!AR543, 0)</f>
        <v/>
      </c>
      <c r="AR548" s="2">
        <f>IF($A548, 1, 0)</f>
        <v/>
      </c>
      <c r="AS548">
        <f>IF(AQ548=0, 'Raw Data'!AS543, 0)</f>
        <v/>
      </c>
      <c r="AT548" s="2">
        <f>IF($A548, 1, 0)</f>
        <v/>
      </c>
      <c r="AU548">
        <f>IF(AND('Raw Data'!$D543&gt;29, 'Raw Data'!$E543&gt;29), 'Raw Data'!AT543, 0)</f>
        <v/>
      </c>
      <c r="AV548" s="2">
        <f>IF($A548, 1, 0)</f>
        <v/>
      </c>
      <c r="AW548">
        <f>IF(AU548=0, 'Raw Data'!AU543, 0)</f>
        <v/>
      </c>
      <c r="AX548" s="2">
        <f>IF($A548, 1, 0)</f>
        <v/>
      </c>
      <c r="AY548">
        <f>IF(ISNUMBER('Raw Data'!D543), IF(_xlfn.XLOOKUP(SMALL('Raw Data'!K543:N543, 1), K548:Q548, K548:Q548, 0)&gt;0, SMALL('Raw Data'!K543:N543, 1), 0), 0)</f>
        <v/>
      </c>
      <c r="AZ548" s="2">
        <f>IF($A548, 1, 0)</f>
        <v/>
      </c>
      <c r="BA548">
        <f>IF(ISNUMBER('Raw Data'!D543), IF(_xlfn.XLOOKUP(SMALL('Raw Data'!K543:N543, 2), K548:Q548, K548:Q548, 0)&gt;0, SMALL('Raw Data'!K543:N543, 2), 0), 0)</f>
        <v/>
      </c>
      <c r="BB548" s="2">
        <f>IF($A548, 1, 0)</f>
        <v/>
      </c>
      <c r="BC548">
        <f>IF(ISNUMBER('Raw Data'!D543), IF(_xlfn.XLOOKUP(SMALL('Raw Data'!K543:N543, 3), K548:Q548, K548:Q548, 0)&gt;0, SMALL('Raw Data'!K543:N543, 3), 0), 0)</f>
        <v/>
      </c>
      <c r="BD548" s="2">
        <f>IF($A548, 1, 0)</f>
        <v/>
      </c>
      <c r="BE548">
        <f>IF(ISNUMBER('Raw Data'!D543), IF(_xlfn.XLOOKUP(SMALL('Raw Data'!K543:N543, 4), K548:Q548, K548:Q548, 0)&gt;0, SMALL('Raw Data'!K543:N543, 4), 0), 0)</f>
        <v/>
      </c>
      <c r="BF548" s="2">
        <f>IF($A548, 1, 0)</f>
        <v/>
      </c>
      <c r="BG548">
        <f>IF(AND('Raw Data'!I543&lt;'Raw Data'!J543, 'Raw Data'!D543&gt;'Raw Data'!E543), 'Raw Data'!I543, IF(AND('Raw Data'!J543&lt;'Raw Data'!I543, 'Raw Data'!E543&gt;'Raw Data'!D543), 'Raw Data'!J543, 0))</f>
        <v/>
      </c>
      <c r="BH548">
        <f>IF(OR(AND('Raw Data'!I543&lt;'Raw Data'!J543, 'Raw Data'!I543&gt;BH$1), AND('Raw Data'!J543&lt;'Raw Data'!I543, 'Raw Data'!J543&gt;BH$1)), 1, 0)</f>
        <v/>
      </c>
      <c r="BI548">
        <f>IF(AND(BH548, ABS('Raw Data'!D543-'Raw Data'!E543)&lt;4), 'Raw Data'!Z543, 0)</f>
        <v/>
      </c>
      <c r="BJ548">
        <f>IF('Raw Data'!F543&gt;Analysis!BJ$1, 1, 0)</f>
        <v/>
      </c>
      <c r="BK548">
        <f>IF(BJ548, AQ548, 0)</f>
        <v/>
      </c>
      <c r="BL548">
        <f>IF(AND('Raw Data'!F543&lt;Analysis!BL$1, ISBLANK('Raw Data'!F543)=FALSE), 1, 0)</f>
        <v/>
      </c>
      <c r="BM548">
        <f>IF(BL548, AS548, 0)</f>
        <v/>
      </c>
      <c r="BN548">
        <f>IF(AND('Raw Data'!F543&lt;Analysis!BN$1, ISBLANK('Raw Data'!F543)=FALSE), 1, 0)</f>
        <v/>
      </c>
      <c r="BO548">
        <f>IF(BN548, AI548, 0)</f>
        <v/>
      </c>
    </row>
    <row r="549">
      <c r="A549" s="2">
        <f>'Raw Data'!A544</f>
        <v/>
      </c>
      <c r="B549" s="2">
        <f>IF(A549, 1, 0)</f>
        <v/>
      </c>
      <c r="C549">
        <f>IF('Raw Data'!D544&lt;'Raw Data'!E544, 'Raw Data'!J544, 0)</f>
        <v/>
      </c>
      <c r="D549" s="2">
        <f>IF(A549, 1, 0)</f>
        <v/>
      </c>
      <c r="E549">
        <f>IF('Raw Data'!D544&gt;'Raw Data'!E544, 'Raw Data'!I544, 0)</f>
        <v/>
      </c>
      <c r="F549" s="2">
        <f>IF('Raw Data'!F544&gt;0, 1, 0)</f>
        <v/>
      </c>
      <c r="G549">
        <f>IF(SUM('Raw Data'!D544:E544)&lt;'Raw Data'!F544, 'Raw Data'!H544, 0)</f>
        <v/>
      </c>
      <c r="H549">
        <f>IF('Raw Data'!F544&gt;0, 1, 0)</f>
        <v/>
      </c>
      <c r="I549">
        <f>IF(SUM('Raw Data'!D544:E544)&gt;'Raw Data'!F544, 'Raw Data'!G544, 0)</f>
        <v/>
      </c>
      <c r="J549" s="2">
        <f>IF($A549, 1, 0)</f>
        <v/>
      </c>
      <c r="K549">
        <f>IF(AND('Raw Data'!D544&gt;'Raw Data'!E544, ABS('Raw Data'!D544-'Raw Data'!E544)&lt;14), 'Raw Data'!K544, 0)</f>
        <v/>
      </c>
      <c r="L549" s="2">
        <f>IF($A549, 1, 0)</f>
        <v/>
      </c>
      <c r="M549">
        <f>IF(AND('Raw Data'!D544&gt;'Raw Data'!E544, ABS('Raw Data'!D544-'Raw Data'!E544)&gt;13), 'Raw Data'!L544, 0)</f>
        <v/>
      </c>
      <c r="N549" s="2">
        <f>IF($A549, 1, 0)</f>
        <v/>
      </c>
      <c r="O549">
        <f>IF(AND('Raw Data'!E544&gt;'Raw Data'!D544, ABS('Raw Data'!E544-'Raw Data'!D544)&lt;14), 'Raw Data'!M544, 0)</f>
        <v/>
      </c>
      <c r="P549" s="2">
        <f>IF($A549, 1, 0)</f>
        <v/>
      </c>
      <c r="Q549">
        <f>IF(AND('Raw Data'!E544&gt;'Raw Data'!D544, ABS('Raw Data'!E544-'Raw Data'!D544)&gt;13), 'Raw Data'!N544, 0)</f>
        <v/>
      </c>
      <c r="R549" s="2">
        <f>IF($A549, 1, 0)</f>
        <v/>
      </c>
      <c r="S549">
        <f>IF(AND('Raw Data'!D544&gt;'Raw Data'!E544, ABS('Raw Data'!E544-'Raw Data'!D544)&gt;7), 'Raw Data'!V544, 0)</f>
        <v/>
      </c>
      <c r="T549" s="2">
        <f>IF($A549, 1, 0)</f>
        <v/>
      </c>
      <c r="U549">
        <f>IF(ABS('Raw Data'!D544-'Raw Data'!E544)&lt;8, 'Raw Data'!W544, 0)</f>
        <v/>
      </c>
      <c r="V549" s="2">
        <f>IF($A549, 1, 0)</f>
        <v/>
      </c>
      <c r="W549">
        <f>IF(AND('Raw Data'!E544&gt;'Raw Data'!D544, ABS('Raw Data'!E544-'Raw Data'!D544)&gt;7), 'Raw Data'!X544, 0)</f>
        <v/>
      </c>
      <c r="X549" s="2">
        <f>IF($A549, 1, 0)</f>
        <v/>
      </c>
      <c r="Y549">
        <f>IF(AND('Raw Data'!D544&gt;'Raw Data'!E544, ABS('Raw Data'!E544-'Raw Data'!D544)&gt;3), 'Raw Data'!Y544, 0)</f>
        <v/>
      </c>
      <c r="Z549" s="2">
        <f>IF($A549, 1, 0)</f>
        <v/>
      </c>
      <c r="AA549">
        <f>IF(ABS('Raw Data'!D544-'Raw Data'!E544)&lt;4, 'Raw Data'!Z544, 0)</f>
        <v/>
      </c>
      <c r="AB549" s="2">
        <f>IF($A549, 1, 0)</f>
        <v/>
      </c>
      <c r="AC549">
        <f>IF(AND('Raw Data'!E544&gt;'Raw Data'!D544, ABS('Raw Data'!E544-'Raw Data'!D544)&gt;7), 'Raw Data'!AA544, 0)</f>
        <v/>
      </c>
      <c r="AD549" s="2">
        <f>IF($A549, 1, 0)</f>
        <v/>
      </c>
      <c r="AE549">
        <f>IF(AND('Raw Data'!D544&gt;9, 'Raw Data'!E544&gt;9), 'Raw Data'!AL544, 0)</f>
        <v/>
      </c>
      <c r="AF549" s="2">
        <f>IF($A549, 1, 0)</f>
        <v/>
      </c>
      <c r="AG549">
        <f>IF(AE549=0, 'Raw Data'!AM544, 0)</f>
        <v/>
      </c>
      <c r="AH549" s="2">
        <f>IF($A549, 1, 0)</f>
        <v/>
      </c>
      <c r="AI549">
        <f>IF(AND('Raw Data'!$D544&gt;14, 'Raw Data'!$E544&gt;14), 'Raw Data'!AN544, 0)</f>
        <v/>
      </c>
      <c r="AJ549" s="2">
        <f>IF($A549, 1, 0)</f>
        <v/>
      </c>
      <c r="AK549">
        <f>IF(AI549=0, 'Raw Data'!AO544, 0)</f>
        <v/>
      </c>
      <c r="AL549" s="2">
        <f>IF($A549, 1, 0)</f>
        <v/>
      </c>
      <c r="AM549">
        <f>IF(AND('Raw Data'!$D544&gt;19, 'Raw Data'!$E544&gt;19), 'Raw Data'!AP544, 0)</f>
        <v/>
      </c>
      <c r="AN549" s="2">
        <f>IF($A549, 1, 0)</f>
        <v/>
      </c>
      <c r="AO549">
        <f>IF(AM549=0, 'Raw Data'!AQ544, 0)</f>
        <v/>
      </c>
      <c r="AP549" s="2">
        <f>IF($A549, 1, 0)</f>
        <v/>
      </c>
      <c r="AQ549">
        <f>IF(AND('Raw Data'!$D544&gt;24, 'Raw Data'!$E544&gt;24), 'Raw Data'!AR544, 0)</f>
        <v/>
      </c>
      <c r="AR549" s="2">
        <f>IF($A549, 1, 0)</f>
        <v/>
      </c>
      <c r="AS549">
        <f>IF(AQ549=0, 'Raw Data'!AS544, 0)</f>
        <v/>
      </c>
      <c r="AT549" s="2">
        <f>IF($A549, 1, 0)</f>
        <v/>
      </c>
      <c r="AU549">
        <f>IF(AND('Raw Data'!$D544&gt;29, 'Raw Data'!$E544&gt;29), 'Raw Data'!AT544, 0)</f>
        <v/>
      </c>
      <c r="AV549" s="2">
        <f>IF($A549, 1, 0)</f>
        <v/>
      </c>
      <c r="AW549">
        <f>IF(AU549=0, 'Raw Data'!AU544, 0)</f>
        <v/>
      </c>
      <c r="AX549" s="2">
        <f>IF($A549, 1, 0)</f>
        <v/>
      </c>
      <c r="AY549">
        <f>IF(ISNUMBER('Raw Data'!D544), IF(_xlfn.XLOOKUP(SMALL('Raw Data'!K544:N544, 1), K549:Q549, K549:Q549, 0)&gt;0, SMALL('Raw Data'!K544:N544, 1), 0), 0)</f>
        <v/>
      </c>
      <c r="AZ549" s="2">
        <f>IF($A549, 1, 0)</f>
        <v/>
      </c>
      <c r="BA549">
        <f>IF(ISNUMBER('Raw Data'!D544), IF(_xlfn.XLOOKUP(SMALL('Raw Data'!K544:N544, 2), K549:Q549, K549:Q549, 0)&gt;0, SMALL('Raw Data'!K544:N544, 2), 0), 0)</f>
        <v/>
      </c>
      <c r="BB549" s="2">
        <f>IF($A549, 1, 0)</f>
        <v/>
      </c>
      <c r="BC549">
        <f>IF(ISNUMBER('Raw Data'!D544), IF(_xlfn.XLOOKUP(SMALL('Raw Data'!K544:N544, 3), K549:Q549, K549:Q549, 0)&gt;0, SMALL('Raw Data'!K544:N544, 3), 0), 0)</f>
        <v/>
      </c>
      <c r="BD549" s="2">
        <f>IF($A549, 1, 0)</f>
        <v/>
      </c>
      <c r="BE549">
        <f>IF(ISNUMBER('Raw Data'!D544), IF(_xlfn.XLOOKUP(SMALL('Raw Data'!K544:N544, 4), K549:Q549, K549:Q549, 0)&gt;0, SMALL('Raw Data'!K544:N544, 4), 0), 0)</f>
        <v/>
      </c>
      <c r="BF549" s="2">
        <f>IF($A549, 1, 0)</f>
        <v/>
      </c>
      <c r="BG549">
        <f>IF(AND('Raw Data'!I544&lt;'Raw Data'!J544, 'Raw Data'!D544&gt;'Raw Data'!E544), 'Raw Data'!I544, IF(AND('Raw Data'!J544&lt;'Raw Data'!I544, 'Raw Data'!E544&gt;'Raw Data'!D544), 'Raw Data'!J544, 0))</f>
        <v/>
      </c>
      <c r="BH549">
        <f>IF(OR(AND('Raw Data'!I544&lt;'Raw Data'!J544, 'Raw Data'!I544&gt;BH$1), AND('Raw Data'!J544&lt;'Raw Data'!I544, 'Raw Data'!J544&gt;BH$1)), 1, 0)</f>
        <v/>
      </c>
      <c r="BI549">
        <f>IF(AND(BH549, ABS('Raw Data'!D544-'Raw Data'!E544)&lt;4), 'Raw Data'!Z544, 0)</f>
        <v/>
      </c>
      <c r="BJ549">
        <f>IF('Raw Data'!F544&gt;Analysis!BJ$1, 1, 0)</f>
        <v/>
      </c>
      <c r="BK549">
        <f>IF(BJ549, AQ549, 0)</f>
        <v/>
      </c>
      <c r="BL549">
        <f>IF(AND('Raw Data'!F544&lt;Analysis!BL$1, ISBLANK('Raw Data'!F544)=FALSE), 1, 0)</f>
        <v/>
      </c>
      <c r="BM549">
        <f>IF(BL549, AS549, 0)</f>
        <v/>
      </c>
      <c r="BN549">
        <f>IF(AND('Raw Data'!F544&lt;Analysis!BN$1, ISBLANK('Raw Data'!F544)=FALSE), 1, 0)</f>
        <v/>
      </c>
      <c r="BO549">
        <f>IF(BN549, AI549, 0)</f>
        <v/>
      </c>
    </row>
    <row r="550">
      <c r="A550" s="2">
        <f>'Raw Data'!A545</f>
        <v/>
      </c>
      <c r="B550" s="2">
        <f>IF(A550, 1, 0)</f>
        <v/>
      </c>
      <c r="C550">
        <f>IF('Raw Data'!D545&lt;'Raw Data'!E545, 'Raw Data'!J545, 0)</f>
        <v/>
      </c>
      <c r="D550" s="2">
        <f>IF(A550, 1, 0)</f>
        <v/>
      </c>
      <c r="E550">
        <f>IF('Raw Data'!D545&gt;'Raw Data'!E545, 'Raw Data'!I545, 0)</f>
        <v/>
      </c>
      <c r="F550" s="2">
        <f>IF('Raw Data'!F545&gt;0, 1, 0)</f>
        <v/>
      </c>
      <c r="G550">
        <f>IF(SUM('Raw Data'!D545:E545)&lt;'Raw Data'!F545, 'Raw Data'!H545, 0)</f>
        <v/>
      </c>
      <c r="H550">
        <f>IF('Raw Data'!F545&gt;0, 1, 0)</f>
        <v/>
      </c>
      <c r="I550">
        <f>IF(SUM('Raw Data'!D545:E545)&gt;'Raw Data'!F545, 'Raw Data'!G545, 0)</f>
        <v/>
      </c>
      <c r="J550" s="2">
        <f>IF($A550, 1, 0)</f>
        <v/>
      </c>
      <c r="K550">
        <f>IF(AND('Raw Data'!D545&gt;'Raw Data'!E545, ABS('Raw Data'!D545-'Raw Data'!E545)&lt;14), 'Raw Data'!K545, 0)</f>
        <v/>
      </c>
      <c r="L550" s="2">
        <f>IF($A550, 1, 0)</f>
        <v/>
      </c>
      <c r="M550">
        <f>IF(AND('Raw Data'!D545&gt;'Raw Data'!E545, ABS('Raw Data'!D545-'Raw Data'!E545)&gt;13), 'Raw Data'!L545, 0)</f>
        <v/>
      </c>
      <c r="N550" s="2">
        <f>IF($A550, 1, 0)</f>
        <v/>
      </c>
      <c r="O550">
        <f>IF(AND('Raw Data'!E545&gt;'Raw Data'!D545, ABS('Raw Data'!E545-'Raw Data'!D545)&lt;14), 'Raw Data'!M545, 0)</f>
        <v/>
      </c>
      <c r="P550" s="2">
        <f>IF($A550, 1, 0)</f>
        <v/>
      </c>
      <c r="Q550">
        <f>IF(AND('Raw Data'!E545&gt;'Raw Data'!D545, ABS('Raw Data'!E545-'Raw Data'!D545)&gt;13), 'Raw Data'!N545, 0)</f>
        <v/>
      </c>
      <c r="R550" s="2">
        <f>IF($A550, 1, 0)</f>
        <v/>
      </c>
      <c r="S550">
        <f>IF(AND('Raw Data'!D545&gt;'Raw Data'!E545, ABS('Raw Data'!E545-'Raw Data'!D545)&gt;7), 'Raw Data'!V545, 0)</f>
        <v/>
      </c>
      <c r="T550" s="2">
        <f>IF($A550, 1, 0)</f>
        <v/>
      </c>
      <c r="U550">
        <f>IF(ABS('Raw Data'!D545-'Raw Data'!E545)&lt;8, 'Raw Data'!W545, 0)</f>
        <v/>
      </c>
      <c r="V550" s="2">
        <f>IF($A550, 1, 0)</f>
        <v/>
      </c>
      <c r="W550">
        <f>IF(AND('Raw Data'!E545&gt;'Raw Data'!D545, ABS('Raw Data'!E545-'Raw Data'!D545)&gt;7), 'Raw Data'!X545, 0)</f>
        <v/>
      </c>
      <c r="X550" s="2">
        <f>IF($A550, 1, 0)</f>
        <v/>
      </c>
      <c r="Y550">
        <f>IF(AND('Raw Data'!D545&gt;'Raw Data'!E545, ABS('Raw Data'!E545-'Raw Data'!D545)&gt;3), 'Raw Data'!Y545, 0)</f>
        <v/>
      </c>
      <c r="Z550" s="2">
        <f>IF($A550, 1, 0)</f>
        <v/>
      </c>
      <c r="AA550">
        <f>IF(ABS('Raw Data'!D545-'Raw Data'!E545)&lt;4, 'Raw Data'!Z545, 0)</f>
        <v/>
      </c>
      <c r="AB550" s="2">
        <f>IF($A550, 1, 0)</f>
        <v/>
      </c>
      <c r="AC550">
        <f>IF(AND('Raw Data'!E545&gt;'Raw Data'!D545, ABS('Raw Data'!E545-'Raw Data'!D545)&gt;7), 'Raw Data'!AA545, 0)</f>
        <v/>
      </c>
      <c r="AD550" s="2">
        <f>IF($A550, 1, 0)</f>
        <v/>
      </c>
      <c r="AE550">
        <f>IF(AND('Raw Data'!D545&gt;9, 'Raw Data'!E545&gt;9), 'Raw Data'!AL545, 0)</f>
        <v/>
      </c>
      <c r="AF550" s="2">
        <f>IF($A550, 1, 0)</f>
        <v/>
      </c>
      <c r="AG550">
        <f>IF(AE550=0, 'Raw Data'!AM545, 0)</f>
        <v/>
      </c>
      <c r="AH550" s="2">
        <f>IF($A550, 1, 0)</f>
        <v/>
      </c>
      <c r="AI550">
        <f>IF(AND('Raw Data'!$D545&gt;14, 'Raw Data'!$E545&gt;14), 'Raw Data'!AN545, 0)</f>
        <v/>
      </c>
      <c r="AJ550" s="2">
        <f>IF($A550, 1, 0)</f>
        <v/>
      </c>
      <c r="AK550">
        <f>IF(AI550=0, 'Raw Data'!AO545, 0)</f>
        <v/>
      </c>
      <c r="AL550" s="2">
        <f>IF($A550, 1, 0)</f>
        <v/>
      </c>
      <c r="AM550">
        <f>IF(AND('Raw Data'!$D545&gt;19, 'Raw Data'!$E545&gt;19), 'Raw Data'!AP545, 0)</f>
        <v/>
      </c>
      <c r="AN550" s="2">
        <f>IF($A550, 1, 0)</f>
        <v/>
      </c>
      <c r="AO550">
        <f>IF(AM550=0, 'Raw Data'!AQ545, 0)</f>
        <v/>
      </c>
      <c r="AP550" s="2">
        <f>IF($A550, 1, 0)</f>
        <v/>
      </c>
      <c r="AQ550">
        <f>IF(AND('Raw Data'!$D545&gt;24, 'Raw Data'!$E545&gt;24), 'Raw Data'!AR545, 0)</f>
        <v/>
      </c>
      <c r="AR550" s="2">
        <f>IF($A550, 1, 0)</f>
        <v/>
      </c>
      <c r="AS550">
        <f>IF(AQ550=0, 'Raw Data'!AS545, 0)</f>
        <v/>
      </c>
      <c r="AT550" s="2">
        <f>IF($A550, 1, 0)</f>
        <v/>
      </c>
      <c r="AU550">
        <f>IF(AND('Raw Data'!$D545&gt;29, 'Raw Data'!$E545&gt;29), 'Raw Data'!AT545, 0)</f>
        <v/>
      </c>
      <c r="AV550" s="2">
        <f>IF($A550, 1, 0)</f>
        <v/>
      </c>
      <c r="AW550">
        <f>IF(AU550=0, 'Raw Data'!AU545, 0)</f>
        <v/>
      </c>
      <c r="AX550" s="2">
        <f>IF($A550, 1, 0)</f>
        <v/>
      </c>
      <c r="AY550">
        <f>IF(ISNUMBER('Raw Data'!D545), IF(_xlfn.XLOOKUP(SMALL('Raw Data'!K545:N545, 1), K550:Q550, K550:Q550, 0)&gt;0, SMALL('Raw Data'!K545:N545, 1), 0), 0)</f>
        <v/>
      </c>
      <c r="AZ550" s="2">
        <f>IF($A550, 1, 0)</f>
        <v/>
      </c>
      <c r="BA550">
        <f>IF(ISNUMBER('Raw Data'!D545), IF(_xlfn.XLOOKUP(SMALL('Raw Data'!K545:N545, 2), K550:Q550, K550:Q550, 0)&gt;0, SMALL('Raw Data'!K545:N545, 2), 0), 0)</f>
        <v/>
      </c>
      <c r="BB550" s="2">
        <f>IF($A550, 1, 0)</f>
        <v/>
      </c>
      <c r="BC550">
        <f>IF(ISNUMBER('Raw Data'!D545), IF(_xlfn.XLOOKUP(SMALL('Raw Data'!K545:N545, 3), K550:Q550, K550:Q550, 0)&gt;0, SMALL('Raw Data'!K545:N545, 3), 0), 0)</f>
        <v/>
      </c>
      <c r="BD550" s="2">
        <f>IF($A550, 1, 0)</f>
        <v/>
      </c>
      <c r="BE550">
        <f>IF(ISNUMBER('Raw Data'!D545), IF(_xlfn.XLOOKUP(SMALL('Raw Data'!K545:N545, 4), K550:Q550, K550:Q550, 0)&gt;0, SMALL('Raw Data'!K545:N545, 4), 0), 0)</f>
        <v/>
      </c>
      <c r="BF550" s="2">
        <f>IF($A550, 1, 0)</f>
        <v/>
      </c>
      <c r="BG550">
        <f>IF(AND('Raw Data'!I545&lt;'Raw Data'!J545, 'Raw Data'!D545&gt;'Raw Data'!E545), 'Raw Data'!I545, IF(AND('Raw Data'!J545&lt;'Raw Data'!I545, 'Raw Data'!E545&gt;'Raw Data'!D545), 'Raw Data'!J545, 0))</f>
        <v/>
      </c>
      <c r="BH550">
        <f>IF(OR(AND('Raw Data'!I545&lt;'Raw Data'!J545, 'Raw Data'!I545&gt;BH$1), AND('Raw Data'!J545&lt;'Raw Data'!I545, 'Raw Data'!J545&gt;BH$1)), 1, 0)</f>
        <v/>
      </c>
      <c r="BI550">
        <f>IF(AND(BH550, ABS('Raw Data'!D545-'Raw Data'!E545)&lt;4), 'Raw Data'!Z545, 0)</f>
        <v/>
      </c>
      <c r="BJ550">
        <f>IF('Raw Data'!F545&gt;Analysis!BJ$1, 1, 0)</f>
        <v/>
      </c>
      <c r="BK550">
        <f>IF(BJ550, AQ550, 0)</f>
        <v/>
      </c>
      <c r="BL550">
        <f>IF(AND('Raw Data'!F545&lt;Analysis!BL$1, ISBLANK('Raw Data'!F545)=FALSE), 1, 0)</f>
        <v/>
      </c>
      <c r="BM550">
        <f>IF(BL550, AS550, 0)</f>
        <v/>
      </c>
      <c r="BN550">
        <f>IF(AND('Raw Data'!F545&lt;Analysis!BN$1, ISBLANK('Raw Data'!F545)=FALSE), 1, 0)</f>
        <v/>
      </c>
      <c r="BO550">
        <f>IF(BN550, AI550, 0)</f>
        <v/>
      </c>
    </row>
    <row r="551">
      <c r="A551" s="2">
        <f>'Raw Data'!A546</f>
        <v/>
      </c>
      <c r="B551" s="2">
        <f>IF(A551, 1, 0)</f>
        <v/>
      </c>
      <c r="C551">
        <f>IF('Raw Data'!D546&lt;'Raw Data'!E546, 'Raw Data'!J546, 0)</f>
        <v/>
      </c>
      <c r="D551" s="2">
        <f>IF(A551, 1, 0)</f>
        <v/>
      </c>
      <c r="E551">
        <f>IF('Raw Data'!D546&gt;'Raw Data'!E546, 'Raw Data'!I546, 0)</f>
        <v/>
      </c>
      <c r="F551" s="2">
        <f>IF('Raw Data'!F546&gt;0, 1, 0)</f>
        <v/>
      </c>
      <c r="G551">
        <f>IF(SUM('Raw Data'!D546:E546)&lt;'Raw Data'!F546, 'Raw Data'!H546, 0)</f>
        <v/>
      </c>
      <c r="H551">
        <f>IF('Raw Data'!F546&gt;0, 1, 0)</f>
        <v/>
      </c>
      <c r="I551">
        <f>IF(SUM('Raw Data'!D546:E546)&gt;'Raw Data'!F546, 'Raw Data'!G546, 0)</f>
        <v/>
      </c>
      <c r="J551" s="2">
        <f>IF($A551, 1, 0)</f>
        <v/>
      </c>
      <c r="K551">
        <f>IF(AND('Raw Data'!D546&gt;'Raw Data'!E546, ABS('Raw Data'!D546-'Raw Data'!E546)&lt;14), 'Raw Data'!K546, 0)</f>
        <v/>
      </c>
      <c r="L551" s="2">
        <f>IF($A551, 1, 0)</f>
        <v/>
      </c>
      <c r="M551">
        <f>IF(AND('Raw Data'!D546&gt;'Raw Data'!E546, ABS('Raw Data'!D546-'Raw Data'!E546)&gt;13), 'Raw Data'!L546, 0)</f>
        <v/>
      </c>
      <c r="N551" s="2">
        <f>IF($A551, 1, 0)</f>
        <v/>
      </c>
      <c r="O551">
        <f>IF(AND('Raw Data'!E546&gt;'Raw Data'!D546, ABS('Raw Data'!E546-'Raw Data'!D546)&lt;14), 'Raw Data'!M546, 0)</f>
        <v/>
      </c>
      <c r="P551" s="2">
        <f>IF($A551, 1, 0)</f>
        <v/>
      </c>
      <c r="Q551">
        <f>IF(AND('Raw Data'!E546&gt;'Raw Data'!D546, ABS('Raw Data'!E546-'Raw Data'!D546)&gt;13), 'Raw Data'!N546, 0)</f>
        <v/>
      </c>
      <c r="R551" s="2">
        <f>IF($A551, 1, 0)</f>
        <v/>
      </c>
      <c r="S551">
        <f>IF(AND('Raw Data'!D546&gt;'Raw Data'!E546, ABS('Raw Data'!E546-'Raw Data'!D546)&gt;7), 'Raw Data'!V546, 0)</f>
        <v/>
      </c>
      <c r="T551" s="2">
        <f>IF($A551, 1, 0)</f>
        <v/>
      </c>
      <c r="U551">
        <f>IF(ABS('Raw Data'!D546-'Raw Data'!E546)&lt;8, 'Raw Data'!W546, 0)</f>
        <v/>
      </c>
      <c r="V551" s="2">
        <f>IF($A551, 1, 0)</f>
        <v/>
      </c>
      <c r="W551">
        <f>IF(AND('Raw Data'!E546&gt;'Raw Data'!D546, ABS('Raw Data'!E546-'Raw Data'!D546)&gt;7), 'Raw Data'!X546, 0)</f>
        <v/>
      </c>
      <c r="X551" s="2">
        <f>IF($A551, 1, 0)</f>
        <v/>
      </c>
      <c r="Y551">
        <f>IF(AND('Raw Data'!D546&gt;'Raw Data'!E546, ABS('Raw Data'!E546-'Raw Data'!D546)&gt;3), 'Raw Data'!Y546, 0)</f>
        <v/>
      </c>
      <c r="Z551" s="2">
        <f>IF($A551, 1, 0)</f>
        <v/>
      </c>
      <c r="AA551">
        <f>IF(ABS('Raw Data'!D546-'Raw Data'!E546)&lt;4, 'Raw Data'!Z546, 0)</f>
        <v/>
      </c>
      <c r="AB551" s="2">
        <f>IF($A551, 1, 0)</f>
        <v/>
      </c>
      <c r="AC551">
        <f>IF(AND('Raw Data'!E546&gt;'Raw Data'!D546, ABS('Raw Data'!E546-'Raw Data'!D546)&gt;7), 'Raw Data'!AA546, 0)</f>
        <v/>
      </c>
      <c r="AD551" s="2">
        <f>IF($A551, 1, 0)</f>
        <v/>
      </c>
      <c r="AE551">
        <f>IF(AND('Raw Data'!D546&gt;9, 'Raw Data'!E546&gt;9), 'Raw Data'!AL546, 0)</f>
        <v/>
      </c>
      <c r="AF551" s="2">
        <f>IF($A551, 1, 0)</f>
        <v/>
      </c>
      <c r="AG551">
        <f>IF(AE551=0, 'Raw Data'!AM546, 0)</f>
        <v/>
      </c>
      <c r="AH551" s="2">
        <f>IF($A551, 1, 0)</f>
        <v/>
      </c>
      <c r="AI551">
        <f>IF(AND('Raw Data'!$D546&gt;14, 'Raw Data'!$E546&gt;14), 'Raw Data'!AN546, 0)</f>
        <v/>
      </c>
      <c r="AJ551" s="2">
        <f>IF($A551, 1, 0)</f>
        <v/>
      </c>
      <c r="AK551">
        <f>IF(AI551=0, 'Raw Data'!AO546, 0)</f>
        <v/>
      </c>
      <c r="AL551" s="2">
        <f>IF($A551, 1, 0)</f>
        <v/>
      </c>
      <c r="AM551">
        <f>IF(AND('Raw Data'!$D546&gt;19, 'Raw Data'!$E546&gt;19), 'Raw Data'!AP546, 0)</f>
        <v/>
      </c>
      <c r="AN551" s="2">
        <f>IF($A551, 1, 0)</f>
        <v/>
      </c>
      <c r="AO551">
        <f>IF(AM551=0, 'Raw Data'!AQ546, 0)</f>
        <v/>
      </c>
      <c r="AP551" s="2">
        <f>IF($A551, 1, 0)</f>
        <v/>
      </c>
      <c r="AQ551">
        <f>IF(AND('Raw Data'!$D546&gt;24, 'Raw Data'!$E546&gt;24), 'Raw Data'!AR546, 0)</f>
        <v/>
      </c>
      <c r="AR551" s="2">
        <f>IF($A551, 1, 0)</f>
        <v/>
      </c>
      <c r="AS551">
        <f>IF(AQ551=0, 'Raw Data'!AS546, 0)</f>
        <v/>
      </c>
      <c r="AT551" s="2">
        <f>IF($A551, 1, 0)</f>
        <v/>
      </c>
      <c r="AU551">
        <f>IF(AND('Raw Data'!$D546&gt;29, 'Raw Data'!$E546&gt;29), 'Raw Data'!AT546, 0)</f>
        <v/>
      </c>
      <c r="AV551" s="2">
        <f>IF($A551, 1, 0)</f>
        <v/>
      </c>
      <c r="AW551">
        <f>IF(AU551=0, 'Raw Data'!AU546, 0)</f>
        <v/>
      </c>
      <c r="AX551" s="2">
        <f>IF($A551, 1, 0)</f>
        <v/>
      </c>
      <c r="AY551">
        <f>IF(ISNUMBER('Raw Data'!D546), IF(_xlfn.XLOOKUP(SMALL('Raw Data'!K546:N546, 1), K551:Q551, K551:Q551, 0)&gt;0, SMALL('Raw Data'!K546:N546, 1), 0), 0)</f>
        <v/>
      </c>
      <c r="AZ551" s="2">
        <f>IF($A551, 1, 0)</f>
        <v/>
      </c>
      <c r="BA551">
        <f>IF(ISNUMBER('Raw Data'!D546), IF(_xlfn.XLOOKUP(SMALL('Raw Data'!K546:N546, 2), K551:Q551, K551:Q551, 0)&gt;0, SMALL('Raw Data'!K546:N546, 2), 0), 0)</f>
        <v/>
      </c>
      <c r="BB551" s="2">
        <f>IF($A551, 1, 0)</f>
        <v/>
      </c>
      <c r="BC551">
        <f>IF(ISNUMBER('Raw Data'!D546), IF(_xlfn.XLOOKUP(SMALL('Raw Data'!K546:N546, 3), K551:Q551, K551:Q551, 0)&gt;0, SMALL('Raw Data'!K546:N546, 3), 0), 0)</f>
        <v/>
      </c>
      <c r="BD551" s="2">
        <f>IF($A551, 1, 0)</f>
        <v/>
      </c>
      <c r="BE551">
        <f>IF(ISNUMBER('Raw Data'!D546), IF(_xlfn.XLOOKUP(SMALL('Raw Data'!K546:N546, 4), K551:Q551, K551:Q551, 0)&gt;0, SMALL('Raw Data'!K546:N546, 4), 0), 0)</f>
        <v/>
      </c>
      <c r="BF551" s="2">
        <f>IF($A551, 1, 0)</f>
        <v/>
      </c>
      <c r="BG551">
        <f>IF(AND('Raw Data'!I546&lt;'Raw Data'!J546, 'Raw Data'!D546&gt;'Raw Data'!E546), 'Raw Data'!I546, IF(AND('Raw Data'!J546&lt;'Raw Data'!I546, 'Raw Data'!E546&gt;'Raw Data'!D546), 'Raw Data'!J546, 0))</f>
        <v/>
      </c>
      <c r="BH551">
        <f>IF(OR(AND('Raw Data'!I546&lt;'Raw Data'!J546, 'Raw Data'!I546&gt;BH$1), AND('Raw Data'!J546&lt;'Raw Data'!I546, 'Raw Data'!J546&gt;BH$1)), 1, 0)</f>
        <v/>
      </c>
      <c r="BI551">
        <f>IF(AND(BH551, ABS('Raw Data'!D546-'Raw Data'!E546)&lt;4), 'Raw Data'!Z546, 0)</f>
        <v/>
      </c>
      <c r="BJ551">
        <f>IF('Raw Data'!F546&gt;Analysis!BJ$1, 1, 0)</f>
        <v/>
      </c>
      <c r="BK551">
        <f>IF(BJ551, AQ551, 0)</f>
        <v/>
      </c>
      <c r="BL551">
        <f>IF(AND('Raw Data'!F546&lt;Analysis!BL$1, ISBLANK('Raw Data'!F546)=FALSE), 1, 0)</f>
        <v/>
      </c>
      <c r="BM551">
        <f>IF(BL551, AS551, 0)</f>
        <v/>
      </c>
      <c r="BN551">
        <f>IF(AND('Raw Data'!F546&lt;Analysis!BN$1, ISBLANK('Raw Data'!F546)=FALSE), 1, 0)</f>
        <v/>
      </c>
      <c r="BO551">
        <f>IF(BN551, AI551, 0)</f>
        <v/>
      </c>
    </row>
    <row r="552">
      <c r="A552" s="2">
        <f>'Raw Data'!A547</f>
        <v/>
      </c>
      <c r="B552" s="2">
        <f>IF(A552, 1, 0)</f>
        <v/>
      </c>
      <c r="C552">
        <f>IF('Raw Data'!D547&lt;'Raw Data'!E547, 'Raw Data'!J547, 0)</f>
        <v/>
      </c>
      <c r="D552" s="2">
        <f>IF(A552, 1, 0)</f>
        <v/>
      </c>
      <c r="E552">
        <f>IF('Raw Data'!D547&gt;'Raw Data'!E547, 'Raw Data'!I547, 0)</f>
        <v/>
      </c>
      <c r="F552" s="2">
        <f>IF('Raw Data'!F547&gt;0, 1, 0)</f>
        <v/>
      </c>
      <c r="G552">
        <f>IF(SUM('Raw Data'!D547:E547)&lt;'Raw Data'!F547, 'Raw Data'!H547, 0)</f>
        <v/>
      </c>
      <c r="H552">
        <f>IF('Raw Data'!F547&gt;0, 1, 0)</f>
        <v/>
      </c>
      <c r="I552">
        <f>IF(SUM('Raw Data'!D547:E547)&gt;'Raw Data'!F547, 'Raw Data'!G547, 0)</f>
        <v/>
      </c>
      <c r="J552" s="2">
        <f>IF($A552, 1, 0)</f>
        <v/>
      </c>
      <c r="K552">
        <f>IF(AND('Raw Data'!D547&gt;'Raw Data'!E547, ABS('Raw Data'!D547-'Raw Data'!E547)&lt;14), 'Raw Data'!K547, 0)</f>
        <v/>
      </c>
      <c r="L552" s="2">
        <f>IF($A552, 1, 0)</f>
        <v/>
      </c>
      <c r="M552">
        <f>IF(AND('Raw Data'!D547&gt;'Raw Data'!E547, ABS('Raw Data'!D547-'Raw Data'!E547)&gt;13), 'Raw Data'!L547, 0)</f>
        <v/>
      </c>
      <c r="N552" s="2">
        <f>IF($A552, 1, 0)</f>
        <v/>
      </c>
      <c r="O552">
        <f>IF(AND('Raw Data'!E547&gt;'Raw Data'!D547, ABS('Raw Data'!E547-'Raw Data'!D547)&lt;14), 'Raw Data'!M547, 0)</f>
        <v/>
      </c>
      <c r="P552" s="2">
        <f>IF($A552, 1, 0)</f>
        <v/>
      </c>
      <c r="Q552">
        <f>IF(AND('Raw Data'!E547&gt;'Raw Data'!D547, ABS('Raw Data'!E547-'Raw Data'!D547)&gt;13), 'Raw Data'!N547, 0)</f>
        <v/>
      </c>
      <c r="R552" s="2">
        <f>IF($A552, 1, 0)</f>
        <v/>
      </c>
      <c r="S552">
        <f>IF(AND('Raw Data'!D547&gt;'Raw Data'!E547, ABS('Raw Data'!E547-'Raw Data'!D547)&gt;7), 'Raw Data'!V547, 0)</f>
        <v/>
      </c>
      <c r="T552" s="2">
        <f>IF($A552, 1, 0)</f>
        <v/>
      </c>
      <c r="U552">
        <f>IF(ABS('Raw Data'!D547-'Raw Data'!E547)&lt;8, 'Raw Data'!W547, 0)</f>
        <v/>
      </c>
      <c r="V552" s="2">
        <f>IF($A552, 1, 0)</f>
        <v/>
      </c>
      <c r="W552">
        <f>IF(AND('Raw Data'!E547&gt;'Raw Data'!D547, ABS('Raw Data'!E547-'Raw Data'!D547)&gt;7), 'Raw Data'!X547, 0)</f>
        <v/>
      </c>
      <c r="X552" s="2">
        <f>IF($A552, 1, 0)</f>
        <v/>
      </c>
      <c r="Y552">
        <f>IF(AND('Raw Data'!D547&gt;'Raw Data'!E547, ABS('Raw Data'!E547-'Raw Data'!D547)&gt;3), 'Raw Data'!Y547, 0)</f>
        <v/>
      </c>
      <c r="Z552" s="2">
        <f>IF($A552, 1, 0)</f>
        <v/>
      </c>
      <c r="AA552">
        <f>IF(ABS('Raw Data'!D547-'Raw Data'!E547)&lt;4, 'Raw Data'!Z547, 0)</f>
        <v/>
      </c>
      <c r="AB552" s="2">
        <f>IF($A552, 1, 0)</f>
        <v/>
      </c>
      <c r="AC552">
        <f>IF(AND('Raw Data'!E547&gt;'Raw Data'!D547, ABS('Raw Data'!E547-'Raw Data'!D547)&gt;7), 'Raw Data'!AA547, 0)</f>
        <v/>
      </c>
      <c r="AD552" s="2">
        <f>IF($A552, 1, 0)</f>
        <v/>
      </c>
      <c r="AE552">
        <f>IF(AND('Raw Data'!D547&gt;9, 'Raw Data'!E547&gt;9), 'Raw Data'!AL547, 0)</f>
        <v/>
      </c>
      <c r="AF552" s="2">
        <f>IF($A552, 1, 0)</f>
        <v/>
      </c>
      <c r="AG552">
        <f>IF(AE552=0, 'Raw Data'!AM547, 0)</f>
        <v/>
      </c>
      <c r="AH552" s="2">
        <f>IF($A552, 1, 0)</f>
        <v/>
      </c>
      <c r="AI552">
        <f>IF(AND('Raw Data'!$D547&gt;14, 'Raw Data'!$E547&gt;14), 'Raw Data'!AN547, 0)</f>
        <v/>
      </c>
      <c r="AJ552" s="2">
        <f>IF($A552, 1, 0)</f>
        <v/>
      </c>
      <c r="AK552">
        <f>IF(AI552=0, 'Raw Data'!AO547, 0)</f>
        <v/>
      </c>
      <c r="AL552" s="2">
        <f>IF($A552, 1, 0)</f>
        <v/>
      </c>
      <c r="AM552">
        <f>IF(AND('Raw Data'!$D547&gt;19, 'Raw Data'!$E547&gt;19), 'Raw Data'!AP547, 0)</f>
        <v/>
      </c>
      <c r="AN552" s="2">
        <f>IF($A552, 1, 0)</f>
        <v/>
      </c>
      <c r="AO552">
        <f>IF(AM552=0, 'Raw Data'!AQ547, 0)</f>
        <v/>
      </c>
      <c r="AP552" s="2">
        <f>IF($A552, 1, 0)</f>
        <v/>
      </c>
      <c r="AQ552">
        <f>IF(AND('Raw Data'!$D547&gt;24, 'Raw Data'!$E547&gt;24), 'Raw Data'!AR547, 0)</f>
        <v/>
      </c>
      <c r="AR552" s="2">
        <f>IF($A552, 1, 0)</f>
        <v/>
      </c>
      <c r="AS552">
        <f>IF(AQ552=0, 'Raw Data'!AS547, 0)</f>
        <v/>
      </c>
      <c r="AT552" s="2">
        <f>IF($A552, 1, 0)</f>
        <v/>
      </c>
      <c r="AU552">
        <f>IF(AND('Raw Data'!$D547&gt;29, 'Raw Data'!$E547&gt;29), 'Raw Data'!AT547, 0)</f>
        <v/>
      </c>
      <c r="AV552" s="2">
        <f>IF($A552, 1, 0)</f>
        <v/>
      </c>
      <c r="AW552">
        <f>IF(AU552=0, 'Raw Data'!AU547, 0)</f>
        <v/>
      </c>
      <c r="AX552" s="2">
        <f>IF($A552, 1, 0)</f>
        <v/>
      </c>
      <c r="AY552">
        <f>IF(ISNUMBER('Raw Data'!D547), IF(_xlfn.XLOOKUP(SMALL('Raw Data'!K547:N547, 1), K552:Q552, K552:Q552, 0)&gt;0, SMALL('Raw Data'!K547:N547, 1), 0), 0)</f>
        <v/>
      </c>
      <c r="AZ552" s="2">
        <f>IF($A552, 1, 0)</f>
        <v/>
      </c>
      <c r="BA552">
        <f>IF(ISNUMBER('Raw Data'!D547), IF(_xlfn.XLOOKUP(SMALL('Raw Data'!K547:N547, 2), K552:Q552, K552:Q552, 0)&gt;0, SMALL('Raw Data'!K547:N547, 2), 0), 0)</f>
        <v/>
      </c>
      <c r="BB552" s="2">
        <f>IF($A552, 1, 0)</f>
        <v/>
      </c>
      <c r="BC552">
        <f>IF(ISNUMBER('Raw Data'!D547), IF(_xlfn.XLOOKUP(SMALL('Raw Data'!K547:N547, 3), K552:Q552, K552:Q552, 0)&gt;0, SMALL('Raw Data'!K547:N547, 3), 0), 0)</f>
        <v/>
      </c>
      <c r="BD552" s="2">
        <f>IF($A552, 1, 0)</f>
        <v/>
      </c>
      <c r="BE552">
        <f>IF(ISNUMBER('Raw Data'!D547), IF(_xlfn.XLOOKUP(SMALL('Raw Data'!K547:N547, 4), K552:Q552, K552:Q552, 0)&gt;0, SMALL('Raw Data'!K547:N547, 4), 0), 0)</f>
        <v/>
      </c>
      <c r="BF552" s="2">
        <f>IF($A552, 1, 0)</f>
        <v/>
      </c>
      <c r="BG552">
        <f>IF(AND('Raw Data'!I547&lt;'Raw Data'!J547, 'Raw Data'!D547&gt;'Raw Data'!E547), 'Raw Data'!I547, IF(AND('Raw Data'!J547&lt;'Raw Data'!I547, 'Raw Data'!E547&gt;'Raw Data'!D547), 'Raw Data'!J547, 0))</f>
        <v/>
      </c>
      <c r="BH552">
        <f>IF(OR(AND('Raw Data'!I547&lt;'Raw Data'!J547, 'Raw Data'!I547&gt;BH$1), AND('Raw Data'!J547&lt;'Raw Data'!I547, 'Raw Data'!J547&gt;BH$1)), 1, 0)</f>
        <v/>
      </c>
      <c r="BI552">
        <f>IF(AND(BH552, ABS('Raw Data'!D547-'Raw Data'!E547)&lt;4), 'Raw Data'!Z547, 0)</f>
        <v/>
      </c>
      <c r="BJ552">
        <f>IF('Raw Data'!F547&gt;Analysis!BJ$1, 1, 0)</f>
        <v/>
      </c>
      <c r="BK552">
        <f>IF(BJ552, AQ552, 0)</f>
        <v/>
      </c>
      <c r="BL552">
        <f>IF(AND('Raw Data'!F547&lt;Analysis!BL$1, ISBLANK('Raw Data'!F547)=FALSE), 1, 0)</f>
        <v/>
      </c>
      <c r="BM552">
        <f>IF(BL552, AS552, 0)</f>
        <v/>
      </c>
      <c r="BN552">
        <f>IF(AND('Raw Data'!F547&lt;Analysis!BN$1, ISBLANK('Raw Data'!F547)=FALSE), 1, 0)</f>
        <v/>
      </c>
      <c r="BO552">
        <f>IF(BN552, AI552, 0)</f>
        <v/>
      </c>
    </row>
    <row r="553">
      <c r="A553" s="2">
        <f>'Raw Data'!A548</f>
        <v/>
      </c>
      <c r="B553" s="2">
        <f>IF(A553, 1, 0)</f>
        <v/>
      </c>
      <c r="C553">
        <f>IF('Raw Data'!D548&lt;'Raw Data'!E548, 'Raw Data'!J548, 0)</f>
        <v/>
      </c>
      <c r="D553" s="2">
        <f>IF(A553, 1, 0)</f>
        <v/>
      </c>
      <c r="E553">
        <f>IF('Raw Data'!D548&gt;'Raw Data'!E548, 'Raw Data'!I548, 0)</f>
        <v/>
      </c>
      <c r="F553" s="2">
        <f>IF('Raw Data'!F548&gt;0, 1, 0)</f>
        <v/>
      </c>
      <c r="G553">
        <f>IF(SUM('Raw Data'!D548:E548)&lt;'Raw Data'!F548, 'Raw Data'!H548, 0)</f>
        <v/>
      </c>
      <c r="H553">
        <f>IF('Raw Data'!F548&gt;0, 1, 0)</f>
        <v/>
      </c>
      <c r="I553">
        <f>IF(SUM('Raw Data'!D548:E548)&gt;'Raw Data'!F548, 'Raw Data'!G548, 0)</f>
        <v/>
      </c>
      <c r="J553" s="2">
        <f>IF($A553, 1, 0)</f>
        <v/>
      </c>
      <c r="K553">
        <f>IF(AND('Raw Data'!D548&gt;'Raw Data'!E548, ABS('Raw Data'!D548-'Raw Data'!E548)&lt;14), 'Raw Data'!K548, 0)</f>
        <v/>
      </c>
      <c r="L553" s="2">
        <f>IF($A553, 1, 0)</f>
        <v/>
      </c>
      <c r="M553">
        <f>IF(AND('Raw Data'!D548&gt;'Raw Data'!E548, ABS('Raw Data'!D548-'Raw Data'!E548)&gt;13), 'Raw Data'!L548, 0)</f>
        <v/>
      </c>
      <c r="N553" s="2">
        <f>IF($A553, 1, 0)</f>
        <v/>
      </c>
      <c r="O553">
        <f>IF(AND('Raw Data'!E548&gt;'Raw Data'!D548, ABS('Raw Data'!E548-'Raw Data'!D548)&lt;14), 'Raw Data'!M548, 0)</f>
        <v/>
      </c>
      <c r="P553" s="2">
        <f>IF($A553, 1, 0)</f>
        <v/>
      </c>
      <c r="Q553">
        <f>IF(AND('Raw Data'!E548&gt;'Raw Data'!D548, ABS('Raw Data'!E548-'Raw Data'!D548)&gt;13), 'Raw Data'!N548, 0)</f>
        <v/>
      </c>
      <c r="R553" s="2">
        <f>IF($A553, 1, 0)</f>
        <v/>
      </c>
      <c r="S553">
        <f>IF(AND('Raw Data'!D548&gt;'Raw Data'!E548, ABS('Raw Data'!E548-'Raw Data'!D548)&gt;7), 'Raw Data'!V548, 0)</f>
        <v/>
      </c>
      <c r="T553" s="2">
        <f>IF($A553, 1, 0)</f>
        <v/>
      </c>
      <c r="U553">
        <f>IF(ABS('Raw Data'!D548-'Raw Data'!E548)&lt;8, 'Raw Data'!W548, 0)</f>
        <v/>
      </c>
      <c r="V553" s="2">
        <f>IF($A553, 1, 0)</f>
        <v/>
      </c>
      <c r="W553">
        <f>IF(AND('Raw Data'!E548&gt;'Raw Data'!D548, ABS('Raw Data'!E548-'Raw Data'!D548)&gt;7), 'Raw Data'!X548, 0)</f>
        <v/>
      </c>
      <c r="X553" s="2">
        <f>IF($A553, 1, 0)</f>
        <v/>
      </c>
      <c r="Y553">
        <f>IF(AND('Raw Data'!D548&gt;'Raw Data'!E548, ABS('Raw Data'!E548-'Raw Data'!D548)&gt;3), 'Raw Data'!Y548, 0)</f>
        <v/>
      </c>
      <c r="Z553" s="2">
        <f>IF($A553, 1, 0)</f>
        <v/>
      </c>
      <c r="AA553">
        <f>IF(ABS('Raw Data'!D548-'Raw Data'!E548)&lt;4, 'Raw Data'!Z548, 0)</f>
        <v/>
      </c>
      <c r="AB553" s="2">
        <f>IF($A553, 1, 0)</f>
        <v/>
      </c>
      <c r="AC553">
        <f>IF(AND('Raw Data'!E548&gt;'Raw Data'!D548, ABS('Raw Data'!E548-'Raw Data'!D548)&gt;7), 'Raw Data'!AA548, 0)</f>
        <v/>
      </c>
      <c r="AD553" s="2">
        <f>IF($A553, 1, 0)</f>
        <v/>
      </c>
      <c r="AE553">
        <f>IF(AND('Raw Data'!D548&gt;9, 'Raw Data'!E548&gt;9), 'Raw Data'!AL548, 0)</f>
        <v/>
      </c>
      <c r="AF553" s="2">
        <f>IF($A553, 1, 0)</f>
        <v/>
      </c>
      <c r="AG553">
        <f>IF(AE553=0, 'Raw Data'!AM548, 0)</f>
        <v/>
      </c>
      <c r="AH553" s="2">
        <f>IF($A553, 1, 0)</f>
        <v/>
      </c>
      <c r="AI553">
        <f>IF(AND('Raw Data'!$D548&gt;14, 'Raw Data'!$E548&gt;14), 'Raw Data'!AN548, 0)</f>
        <v/>
      </c>
      <c r="AJ553" s="2">
        <f>IF($A553, 1, 0)</f>
        <v/>
      </c>
      <c r="AK553">
        <f>IF(AI553=0, 'Raw Data'!AO548, 0)</f>
        <v/>
      </c>
      <c r="AL553" s="2">
        <f>IF($A553, 1, 0)</f>
        <v/>
      </c>
      <c r="AM553">
        <f>IF(AND('Raw Data'!$D548&gt;19, 'Raw Data'!$E548&gt;19), 'Raw Data'!AP548, 0)</f>
        <v/>
      </c>
      <c r="AN553" s="2">
        <f>IF($A553, 1, 0)</f>
        <v/>
      </c>
      <c r="AO553">
        <f>IF(AM553=0, 'Raw Data'!AQ548, 0)</f>
        <v/>
      </c>
      <c r="AP553" s="2">
        <f>IF($A553, 1, 0)</f>
        <v/>
      </c>
      <c r="AQ553">
        <f>IF(AND('Raw Data'!$D548&gt;24, 'Raw Data'!$E548&gt;24), 'Raw Data'!AR548, 0)</f>
        <v/>
      </c>
      <c r="AR553" s="2">
        <f>IF($A553, 1, 0)</f>
        <v/>
      </c>
      <c r="AS553">
        <f>IF(AQ553=0, 'Raw Data'!AS548, 0)</f>
        <v/>
      </c>
      <c r="AT553" s="2">
        <f>IF($A553, 1, 0)</f>
        <v/>
      </c>
      <c r="AU553">
        <f>IF(AND('Raw Data'!$D548&gt;29, 'Raw Data'!$E548&gt;29), 'Raw Data'!AT548, 0)</f>
        <v/>
      </c>
      <c r="AV553" s="2">
        <f>IF($A553, 1, 0)</f>
        <v/>
      </c>
      <c r="AW553">
        <f>IF(AU553=0, 'Raw Data'!AU548, 0)</f>
        <v/>
      </c>
      <c r="AX553" s="2">
        <f>IF($A553, 1, 0)</f>
        <v/>
      </c>
      <c r="AY553">
        <f>IF(ISNUMBER('Raw Data'!D548), IF(_xlfn.XLOOKUP(SMALL('Raw Data'!K548:N548, 1), K553:Q553, K553:Q553, 0)&gt;0, SMALL('Raw Data'!K548:N548, 1), 0), 0)</f>
        <v/>
      </c>
      <c r="AZ553" s="2">
        <f>IF($A553, 1, 0)</f>
        <v/>
      </c>
      <c r="BA553">
        <f>IF(ISNUMBER('Raw Data'!D548), IF(_xlfn.XLOOKUP(SMALL('Raw Data'!K548:N548, 2), K553:Q553, K553:Q553, 0)&gt;0, SMALL('Raw Data'!K548:N548, 2), 0), 0)</f>
        <v/>
      </c>
      <c r="BB553" s="2">
        <f>IF($A553, 1, 0)</f>
        <v/>
      </c>
      <c r="BC553">
        <f>IF(ISNUMBER('Raw Data'!D548), IF(_xlfn.XLOOKUP(SMALL('Raw Data'!K548:N548, 3), K553:Q553, K553:Q553, 0)&gt;0, SMALL('Raw Data'!K548:N548, 3), 0), 0)</f>
        <v/>
      </c>
      <c r="BD553" s="2">
        <f>IF($A553, 1, 0)</f>
        <v/>
      </c>
      <c r="BE553">
        <f>IF(ISNUMBER('Raw Data'!D548), IF(_xlfn.XLOOKUP(SMALL('Raw Data'!K548:N548, 4), K553:Q553, K553:Q553, 0)&gt;0, SMALL('Raw Data'!K548:N548, 4), 0), 0)</f>
        <v/>
      </c>
      <c r="BF553" s="2">
        <f>IF($A553, 1, 0)</f>
        <v/>
      </c>
      <c r="BG553">
        <f>IF(AND('Raw Data'!I548&lt;'Raw Data'!J548, 'Raw Data'!D548&gt;'Raw Data'!E548), 'Raw Data'!I548, IF(AND('Raw Data'!J548&lt;'Raw Data'!I548, 'Raw Data'!E548&gt;'Raw Data'!D548), 'Raw Data'!J548, 0))</f>
        <v/>
      </c>
      <c r="BH553">
        <f>IF(OR(AND('Raw Data'!I548&lt;'Raw Data'!J548, 'Raw Data'!I548&gt;BH$1), AND('Raw Data'!J548&lt;'Raw Data'!I548, 'Raw Data'!J548&gt;BH$1)), 1, 0)</f>
        <v/>
      </c>
      <c r="BI553">
        <f>IF(AND(BH553, ABS('Raw Data'!D548-'Raw Data'!E548)&lt;4), 'Raw Data'!Z548, 0)</f>
        <v/>
      </c>
      <c r="BJ553">
        <f>IF('Raw Data'!F548&gt;Analysis!BJ$1, 1, 0)</f>
        <v/>
      </c>
      <c r="BK553">
        <f>IF(BJ553, AQ553, 0)</f>
        <v/>
      </c>
      <c r="BL553">
        <f>IF(AND('Raw Data'!F548&lt;Analysis!BL$1, ISBLANK('Raw Data'!F548)=FALSE), 1, 0)</f>
        <v/>
      </c>
      <c r="BM553">
        <f>IF(BL553, AS553, 0)</f>
        <v/>
      </c>
      <c r="BN553">
        <f>IF(AND('Raw Data'!F548&lt;Analysis!BN$1, ISBLANK('Raw Data'!F548)=FALSE), 1, 0)</f>
        <v/>
      </c>
      <c r="BO553">
        <f>IF(BN553, AI553, 0)</f>
        <v/>
      </c>
    </row>
    <row r="554">
      <c r="A554" s="2">
        <f>'Raw Data'!A549</f>
        <v/>
      </c>
      <c r="B554" s="2">
        <f>IF(A554, 1, 0)</f>
        <v/>
      </c>
      <c r="C554">
        <f>IF('Raw Data'!D549&lt;'Raw Data'!E549, 'Raw Data'!J549, 0)</f>
        <v/>
      </c>
      <c r="D554" s="2">
        <f>IF(A554, 1, 0)</f>
        <v/>
      </c>
      <c r="E554">
        <f>IF('Raw Data'!D549&gt;'Raw Data'!E549, 'Raw Data'!I549, 0)</f>
        <v/>
      </c>
      <c r="F554" s="2">
        <f>IF('Raw Data'!F549&gt;0, 1, 0)</f>
        <v/>
      </c>
      <c r="G554">
        <f>IF(SUM('Raw Data'!D549:E549)&lt;'Raw Data'!F549, 'Raw Data'!H549, 0)</f>
        <v/>
      </c>
      <c r="H554">
        <f>IF('Raw Data'!F549&gt;0, 1, 0)</f>
        <v/>
      </c>
      <c r="I554">
        <f>IF(SUM('Raw Data'!D549:E549)&gt;'Raw Data'!F549, 'Raw Data'!G549, 0)</f>
        <v/>
      </c>
      <c r="J554" s="2">
        <f>IF($A554, 1, 0)</f>
        <v/>
      </c>
      <c r="K554">
        <f>IF(AND('Raw Data'!D549&gt;'Raw Data'!E549, ABS('Raw Data'!D549-'Raw Data'!E549)&lt;14), 'Raw Data'!K549, 0)</f>
        <v/>
      </c>
      <c r="L554" s="2">
        <f>IF($A554, 1, 0)</f>
        <v/>
      </c>
      <c r="M554">
        <f>IF(AND('Raw Data'!D549&gt;'Raw Data'!E549, ABS('Raw Data'!D549-'Raw Data'!E549)&gt;13), 'Raw Data'!L549, 0)</f>
        <v/>
      </c>
      <c r="N554" s="2">
        <f>IF($A554, 1, 0)</f>
        <v/>
      </c>
      <c r="O554">
        <f>IF(AND('Raw Data'!E549&gt;'Raw Data'!D549, ABS('Raw Data'!E549-'Raw Data'!D549)&lt;14), 'Raw Data'!M549, 0)</f>
        <v/>
      </c>
      <c r="P554" s="2">
        <f>IF($A554, 1, 0)</f>
        <v/>
      </c>
      <c r="Q554">
        <f>IF(AND('Raw Data'!E549&gt;'Raw Data'!D549, ABS('Raw Data'!E549-'Raw Data'!D549)&gt;13), 'Raw Data'!N549, 0)</f>
        <v/>
      </c>
      <c r="R554" s="2">
        <f>IF($A554, 1, 0)</f>
        <v/>
      </c>
      <c r="S554">
        <f>IF(AND('Raw Data'!D549&gt;'Raw Data'!E549, ABS('Raw Data'!E549-'Raw Data'!D549)&gt;7), 'Raw Data'!V549, 0)</f>
        <v/>
      </c>
      <c r="T554" s="2">
        <f>IF($A554, 1, 0)</f>
        <v/>
      </c>
      <c r="U554">
        <f>IF(ABS('Raw Data'!D549-'Raw Data'!E549)&lt;8, 'Raw Data'!W549, 0)</f>
        <v/>
      </c>
      <c r="V554" s="2">
        <f>IF($A554, 1, 0)</f>
        <v/>
      </c>
      <c r="W554">
        <f>IF(AND('Raw Data'!E549&gt;'Raw Data'!D549, ABS('Raw Data'!E549-'Raw Data'!D549)&gt;7), 'Raw Data'!X549, 0)</f>
        <v/>
      </c>
      <c r="X554" s="2">
        <f>IF($A554, 1, 0)</f>
        <v/>
      </c>
      <c r="Y554">
        <f>IF(AND('Raw Data'!D549&gt;'Raw Data'!E549, ABS('Raw Data'!E549-'Raw Data'!D549)&gt;3), 'Raw Data'!Y549, 0)</f>
        <v/>
      </c>
      <c r="Z554" s="2">
        <f>IF($A554, 1, 0)</f>
        <v/>
      </c>
      <c r="AA554">
        <f>IF(ABS('Raw Data'!D549-'Raw Data'!E549)&lt;4, 'Raw Data'!Z549, 0)</f>
        <v/>
      </c>
      <c r="AB554" s="2">
        <f>IF($A554, 1, 0)</f>
        <v/>
      </c>
      <c r="AC554">
        <f>IF(AND('Raw Data'!E549&gt;'Raw Data'!D549, ABS('Raw Data'!E549-'Raw Data'!D549)&gt;7), 'Raw Data'!AA549, 0)</f>
        <v/>
      </c>
      <c r="AD554" s="2">
        <f>IF($A554, 1, 0)</f>
        <v/>
      </c>
      <c r="AE554">
        <f>IF(AND('Raw Data'!D549&gt;9, 'Raw Data'!E549&gt;9), 'Raw Data'!AL549, 0)</f>
        <v/>
      </c>
      <c r="AF554" s="2">
        <f>IF($A554, 1, 0)</f>
        <v/>
      </c>
      <c r="AG554">
        <f>IF(AE554=0, 'Raw Data'!AM549, 0)</f>
        <v/>
      </c>
      <c r="AH554" s="2">
        <f>IF($A554, 1, 0)</f>
        <v/>
      </c>
      <c r="AI554">
        <f>IF(AND('Raw Data'!$D549&gt;14, 'Raw Data'!$E549&gt;14), 'Raw Data'!AN549, 0)</f>
        <v/>
      </c>
      <c r="AJ554" s="2">
        <f>IF($A554, 1, 0)</f>
        <v/>
      </c>
      <c r="AK554">
        <f>IF(AI554=0, 'Raw Data'!AO549, 0)</f>
        <v/>
      </c>
      <c r="AL554" s="2">
        <f>IF($A554, 1, 0)</f>
        <v/>
      </c>
      <c r="AM554">
        <f>IF(AND('Raw Data'!$D549&gt;19, 'Raw Data'!$E549&gt;19), 'Raw Data'!AP549, 0)</f>
        <v/>
      </c>
      <c r="AN554" s="2">
        <f>IF($A554, 1, 0)</f>
        <v/>
      </c>
      <c r="AO554">
        <f>IF(AM554=0, 'Raw Data'!AQ549, 0)</f>
        <v/>
      </c>
      <c r="AP554" s="2">
        <f>IF($A554, 1, 0)</f>
        <v/>
      </c>
      <c r="AQ554">
        <f>IF(AND('Raw Data'!$D549&gt;24, 'Raw Data'!$E549&gt;24), 'Raw Data'!AR549, 0)</f>
        <v/>
      </c>
      <c r="AR554" s="2">
        <f>IF($A554, 1, 0)</f>
        <v/>
      </c>
      <c r="AS554">
        <f>IF(AQ554=0, 'Raw Data'!AS549, 0)</f>
        <v/>
      </c>
      <c r="AT554" s="2">
        <f>IF($A554, 1, 0)</f>
        <v/>
      </c>
      <c r="AU554">
        <f>IF(AND('Raw Data'!$D549&gt;29, 'Raw Data'!$E549&gt;29), 'Raw Data'!AT549, 0)</f>
        <v/>
      </c>
      <c r="AV554" s="2">
        <f>IF($A554, 1, 0)</f>
        <v/>
      </c>
      <c r="AW554">
        <f>IF(AU554=0, 'Raw Data'!AU549, 0)</f>
        <v/>
      </c>
      <c r="AX554" s="2">
        <f>IF($A554, 1, 0)</f>
        <v/>
      </c>
      <c r="AY554">
        <f>IF(ISNUMBER('Raw Data'!D549), IF(_xlfn.XLOOKUP(SMALL('Raw Data'!K549:N549, 1), K554:Q554, K554:Q554, 0)&gt;0, SMALL('Raw Data'!K549:N549, 1), 0), 0)</f>
        <v/>
      </c>
      <c r="AZ554" s="2">
        <f>IF($A554, 1, 0)</f>
        <v/>
      </c>
      <c r="BA554">
        <f>IF(ISNUMBER('Raw Data'!D549), IF(_xlfn.XLOOKUP(SMALL('Raw Data'!K549:N549, 2), K554:Q554, K554:Q554, 0)&gt;0, SMALL('Raw Data'!K549:N549, 2), 0), 0)</f>
        <v/>
      </c>
      <c r="BB554" s="2">
        <f>IF($A554, 1, 0)</f>
        <v/>
      </c>
      <c r="BC554">
        <f>IF(ISNUMBER('Raw Data'!D549), IF(_xlfn.XLOOKUP(SMALL('Raw Data'!K549:N549, 3), K554:Q554, K554:Q554, 0)&gt;0, SMALL('Raw Data'!K549:N549, 3), 0), 0)</f>
        <v/>
      </c>
      <c r="BD554" s="2">
        <f>IF($A554, 1, 0)</f>
        <v/>
      </c>
      <c r="BE554">
        <f>IF(ISNUMBER('Raw Data'!D549), IF(_xlfn.XLOOKUP(SMALL('Raw Data'!K549:N549, 4), K554:Q554, K554:Q554, 0)&gt;0, SMALL('Raw Data'!K549:N549, 4), 0), 0)</f>
        <v/>
      </c>
      <c r="BF554" s="2">
        <f>IF($A554, 1, 0)</f>
        <v/>
      </c>
      <c r="BG554">
        <f>IF(AND('Raw Data'!I549&lt;'Raw Data'!J549, 'Raw Data'!D549&gt;'Raw Data'!E549), 'Raw Data'!I549, IF(AND('Raw Data'!J549&lt;'Raw Data'!I549, 'Raw Data'!E549&gt;'Raw Data'!D549), 'Raw Data'!J549, 0))</f>
        <v/>
      </c>
      <c r="BH554">
        <f>IF(OR(AND('Raw Data'!I549&lt;'Raw Data'!J549, 'Raw Data'!I549&gt;BH$1), AND('Raw Data'!J549&lt;'Raw Data'!I549, 'Raw Data'!J549&gt;BH$1)), 1, 0)</f>
        <v/>
      </c>
      <c r="BI554">
        <f>IF(AND(BH554, ABS('Raw Data'!D549-'Raw Data'!E549)&lt;4), 'Raw Data'!Z549, 0)</f>
        <v/>
      </c>
      <c r="BJ554">
        <f>IF('Raw Data'!F549&gt;Analysis!BJ$1, 1, 0)</f>
        <v/>
      </c>
      <c r="BK554">
        <f>IF(BJ554, AQ554, 0)</f>
        <v/>
      </c>
      <c r="BL554">
        <f>IF(AND('Raw Data'!F549&lt;Analysis!BL$1, ISBLANK('Raw Data'!F549)=FALSE), 1, 0)</f>
        <v/>
      </c>
      <c r="BM554">
        <f>IF(BL554, AS554, 0)</f>
        <v/>
      </c>
      <c r="BN554">
        <f>IF(AND('Raw Data'!F549&lt;Analysis!BN$1, ISBLANK('Raw Data'!F549)=FALSE), 1, 0)</f>
        <v/>
      </c>
      <c r="BO554">
        <f>IF(BN554, AI554, 0)</f>
        <v/>
      </c>
    </row>
    <row r="555">
      <c r="A555" s="2">
        <f>'Raw Data'!A550</f>
        <v/>
      </c>
      <c r="B555" s="2">
        <f>IF(A555, 1, 0)</f>
        <v/>
      </c>
      <c r="C555">
        <f>IF('Raw Data'!D550&lt;'Raw Data'!E550, 'Raw Data'!J550, 0)</f>
        <v/>
      </c>
      <c r="D555" s="2">
        <f>IF(A555, 1, 0)</f>
        <v/>
      </c>
      <c r="E555">
        <f>IF('Raw Data'!D550&gt;'Raw Data'!E550, 'Raw Data'!I550, 0)</f>
        <v/>
      </c>
      <c r="F555" s="2">
        <f>IF('Raw Data'!F550&gt;0, 1, 0)</f>
        <v/>
      </c>
      <c r="G555">
        <f>IF(SUM('Raw Data'!D550:E550)&lt;'Raw Data'!F550, 'Raw Data'!H550, 0)</f>
        <v/>
      </c>
      <c r="H555">
        <f>IF('Raw Data'!F550&gt;0, 1, 0)</f>
        <v/>
      </c>
      <c r="I555">
        <f>IF(SUM('Raw Data'!D550:E550)&gt;'Raw Data'!F550, 'Raw Data'!G550, 0)</f>
        <v/>
      </c>
      <c r="J555" s="2">
        <f>IF($A555, 1, 0)</f>
        <v/>
      </c>
      <c r="K555">
        <f>IF(AND('Raw Data'!D550&gt;'Raw Data'!E550, ABS('Raw Data'!D550-'Raw Data'!E550)&lt;14), 'Raw Data'!K550, 0)</f>
        <v/>
      </c>
      <c r="L555" s="2">
        <f>IF($A555, 1, 0)</f>
        <v/>
      </c>
      <c r="M555">
        <f>IF(AND('Raw Data'!D550&gt;'Raw Data'!E550, ABS('Raw Data'!D550-'Raw Data'!E550)&gt;13), 'Raw Data'!L550, 0)</f>
        <v/>
      </c>
      <c r="N555" s="2">
        <f>IF($A555, 1, 0)</f>
        <v/>
      </c>
      <c r="O555">
        <f>IF(AND('Raw Data'!E550&gt;'Raw Data'!D550, ABS('Raw Data'!E550-'Raw Data'!D550)&lt;14), 'Raw Data'!M550, 0)</f>
        <v/>
      </c>
      <c r="P555" s="2">
        <f>IF($A555, 1, 0)</f>
        <v/>
      </c>
      <c r="Q555">
        <f>IF(AND('Raw Data'!E550&gt;'Raw Data'!D550, ABS('Raw Data'!E550-'Raw Data'!D550)&gt;13), 'Raw Data'!N550, 0)</f>
        <v/>
      </c>
      <c r="R555" s="2">
        <f>IF($A555, 1, 0)</f>
        <v/>
      </c>
      <c r="S555">
        <f>IF(AND('Raw Data'!D550&gt;'Raw Data'!E550, ABS('Raw Data'!E550-'Raw Data'!D550)&gt;7), 'Raw Data'!V550, 0)</f>
        <v/>
      </c>
      <c r="T555" s="2">
        <f>IF($A555, 1, 0)</f>
        <v/>
      </c>
      <c r="U555">
        <f>IF(ABS('Raw Data'!D550-'Raw Data'!E550)&lt;8, 'Raw Data'!W550, 0)</f>
        <v/>
      </c>
      <c r="V555" s="2">
        <f>IF($A555, 1, 0)</f>
        <v/>
      </c>
      <c r="W555">
        <f>IF(AND('Raw Data'!E550&gt;'Raw Data'!D550, ABS('Raw Data'!E550-'Raw Data'!D550)&gt;7), 'Raw Data'!X550, 0)</f>
        <v/>
      </c>
      <c r="X555" s="2">
        <f>IF($A555, 1, 0)</f>
        <v/>
      </c>
      <c r="Y555">
        <f>IF(AND('Raw Data'!D550&gt;'Raw Data'!E550, ABS('Raw Data'!E550-'Raw Data'!D550)&gt;3), 'Raw Data'!Y550, 0)</f>
        <v/>
      </c>
      <c r="Z555" s="2">
        <f>IF($A555, 1, 0)</f>
        <v/>
      </c>
      <c r="AA555">
        <f>IF(ABS('Raw Data'!D550-'Raw Data'!E550)&lt;4, 'Raw Data'!Z550, 0)</f>
        <v/>
      </c>
      <c r="AB555" s="2">
        <f>IF($A555, 1, 0)</f>
        <v/>
      </c>
      <c r="AC555">
        <f>IF(AND('Raw Data'!E550&gt;'Raw Data'!D550, ABS('Raw Data'!E550-'Raw Data'!D550)&gt;7), 'Raw Data'!AA550, 0)</f>
        <v/>
      </c>
      <c r="AD555" s="2">
        <f>IF($A555, 1, 0)</f>
        <v/>
      </c>
      <c r="AE555">
        <f>IF(AND('Raw Data'!D550&gt;9, 'Raw Data'!E550&gt;9), 'Raw Data'!AL550, 0)</f>
        <v/>
      </c>
      <c r="AF555" s="2">
        <f>IF($A555, 1, 0)</f>
        <v/>
      </c>
      <c r="AG555">
        <f>IF(AE555=0, 'Raw Data'!AM550, 0)</f>
        <v/>
      </c>
      <c r="AH555" s="2">
        <f>IF($A555, 1, 0)</f>
        <v/>
      </c>
      <c r="AI555">
        <f>IF(AND('Raw Data'!$D550&gt;14, 'Raw Data'!$E550&gt;14), 'Raw Data'!AN550, 0)</f>
        <v/>
      </c>
      <c r="AJ555" s="2">
        <f>IF($A555, 1, 0)</f>
        <v/>
      </c>
      <c r="AK555">
        <f>IF(AI555=0, 'Raw Data'!AO550, 0)</f>
        <v/>
      </c>
      <c r="AL555" s="2">
        <f>IF($A555, 1, 0)</f>
        <v/>
      </c>
      <c r="AM555">
        <f>IF(AND('Raw Data'!$D550&gt;19, 'Raw Data'!$E550&gt;19), 'Raw Data'!AP550, 0)</f>
        <v/>
      </c>
      <c r="AN555" s="2">
        <f>IF($A555, 1, 0)</f>
        <v/>
      </c>
      <c r="AO555">
        <f>IF(AM555=0, 'Raw Data'!AQ550, 0)</f>
        <v/>
      </c>
      <c r="AP555" s="2">
        <f>IF($A555, 1, 0)</f>
        <v/>
      </c>
      <c r="AQ555">
        <f>IF(AND('Raw Data'!$D550&gt;24, 'Raw Data'!$E550&gt;24), 'Raw Data'!AR550, 0)</f>
        <v/>
      </c>
      <c r="AR555" s="2">
        <f>IF($A555, 1, 0)</f>
        <v/>
      </c>
      <c r="AS555">
        <f>IF(AQ555=0, 'Raw Data'!AS550, 0)</f>
        <v/>
      </c>
      <c r="AT555" s="2">
        <f>IF($A555, 1, 0)</f>
        <v/>
      </c>
      <c r="AU555">
        <f>IF(AND('Raw Data'!$D550&gt;29, 'Raw Data'!$E550&gt;29), 'Raw Data'!AT550, 0)</f>
        <v/>
      </c>
      <c r="AV555" s="2">
        <f>IF($A555, 1, 0)</f>
        <v/>
      </c>
      <c r="AW555">
        <f>IF(AU555=0, 'Raw Data'!AU550, 0)</f>
        <v/>
      </c>
      <c r="AX555" s="2">
        <f>IF($A555, 1, 0)</f>
        <v/>
      </c>
      <c r="AY555">
        <f>IF(ISNUMBER('Raw Data'!D550), IF(_xlfn.XLOOKUP(SMALL('Raw Data'!K550:N550, 1), K555:Q555, K555:Q555, 0)&gt;0, SMALL('Raw Data'!K550:N550, 1), 0), 0)</f>
        <v/>
      </c>
      <c r="AZ555" s="2">
        <f>IF($A555, 1, 0)</f>
        <v/>
      </c>
      <c r="BA555">
        <f>IF(ISNUMBER('Raw Data'!D550), IF(_xlfn.XLOOKUP(SMALL('Raw Data'!K550:N550, 2), K555:Q555, K555:Q555, 0)&gt;0, SMALL('Raw Data'!K550:N550, 2), 0), 0)</f>
        <v/>
      </c>
      <c r="BB555" s="2">
        <f>IF($A555, 1, 0)</f>
        <v/>
      </c>
      <c r="BC555">
        <f>IF(ISNUMBER('Raw Data'!D550), IF(_xlfn.XLOOKUP(SMALL('Raw Data'!K550:N550, 3), K555:Q555, K555:Q555, 0)&gt;0, SMALL('Raw Data'!K550:N550, 3), 0), 0)</f>
        <v/>
      </c>
      <c r="BD555" s="2">
        <f>IF($A555, 1, 0)</f>
        <v/>
      </c>
      <c r="BE555">
        <f>IF(ISNUMBER('Raw Data'!D550), IF(_xlfn.XLOOKUP(SMALL('Raw Data'!K550:N550, 4), K555:Q555, K555:Q555, 0)&gt;0, SMALL('Raw Data'!K550:N550, 4), 0), 0)</f>
        <v/>
      </c>
      <c r="BF555" s="2">
        <f>IF($A555, 1, 0)</f>
        <v/>
      </c>
      <c r="BG555">
        <f>IF(AND('Raw Data'!I550&lt;'Raw Data'!J550, 'Raw Data'!D550&gt;'Raw Data'!E550), 'Raw Data'!I550, IF(AND('Raw Data'!J550&lt;'Raw Data'!I550, 'Raw Data'!E550&gt;'Raw Data'!D550), 'Raw Data'!J550, 0))</f>
        <v/>
      </c>
      <c r="BH555">
        <f>IF(OR(AND('Raw Data'!I550&lt;'Raw Data'!J550, 'Raw Data'!I550&gt;BH$1), AND('Raw Data'!J550&lt;'Raw Data'!I550, 'Raw Data'!J550&gt;BH$1)), 1, 0)</f>
        <v/>
      </c>
      <c r="BI555">
        <f>IF(AND(BH555, ABS('Raw Data'!D550-'Raw Data'!E550)&lt;4), 'Raw Data'!Z550, 0)</f>
        <v/>
      </c>
      <c r="BJ555">
        <f>IF('Raw Data'!F550&gt;Analysis!BJ$1, 1, 0)</f>
        <v/>
      </c>
      <c r="BK555">
        <f>IF(BJ555, AQ555, 0)</f>
        <v/>
      </c>
      <c r="BL555">
        <f>IF(AND('Raw Data'!F550&lt;Analysis!BL$1, ISBLANK('Raw Data'!F550)=FALSE), 1, 0)</f>
        <v/>
      </c>
      <c r="BM555">
        <f>IF(BL555, AS555, 0)</f>
        <v/>
      </c>
      <c r="BN555">
        <f>IF(AND('Raw Data'!F550&lt;Analysis!BN$1, ISBLANK('Raw Data'!F550)=FALSE), 1, 0)</f>
        <v/>
      </c>
      <c r="BO555">
        <f>IF(BN555, AI555, 0)</f>
        <v/>
      </c>
    </row>
    <row r="556">
      <c r="A556" s="2">
        <f>'Raw Data'!A551</f>
        <v/>
      </c>
      <c r="B556" s="2">
        <f>IF(A556, 1, 0)</f>
        <v/>
      </c>
      <c r="C556">
        <f>IF('Raw Data'!D551&lt;'Raw Data'!E551, 'Raw Data'!J551, 0)</f>
        <v/>
      </c>
      <c r="D556" s="2">
        <f>IF(A556, 1, 0)</f>
        <v/>
      </c>
      <c r="E556">
        <f>IF('Raw Data'!D551&gt;'Raw Data'!E551, 'Raw Data'!I551, 0)</f>
        <v/>
      </c>
      <c r="F556" s="2">
        <f>IF('Raw Data'!F551&gt;0, 1, 0)</f>
        <v/>
      </c>
      <c r="G556">
        <f>IF(SUM('Raw Data'!D551:E551)&lt;'Raw Data'!F551, 'Raw Data'!H551, 0)</f>
        <v/>
      </c>
      <c r="H556">
        <f>IF('Raw Data'!F551&gt;0, 1, 0)</f>
        <v/>
      </c>
      <c r="I556">
        <f>IF(SUM('Raw Data'!D551:E551)&gt;'Raw Data'!F551, 'Raw Data'!G551, 0)</f>
        <v/>
      </c>
      <c r="J556" s="2">
        <f>IF($A556, 1, 0)</f>
        <v/>
      </c>
      <c r="K556">
        <f>IF(AND('Raw Data'!D551&gt;'Raw Data'!E551, ABS('Raw Data'!D551-'Raw Data'!E551)&lt;14), 'Raw Data'!K551, 0)</f>
        <v/>
      </c>
      <c r="L556" s="2">
        <f>IF($A556, 1, 0)</f>
        <v/>
      </c>
      <c r="M556">
        <f>IF(AND('Raw Data'!D551&gt;'Raw Data'!E551, ABS('Raw Data'!D551-'Raw Data'!E551)&gt;13), 'Raw Data'!L551, 0)</f>
        <v/>
      </c>
      <c r="N556" s="2">
        <f>IF($A556, 1, 0)</f>
        <v/>
      </c>
      <c r="O556">
        <f>IF(AND('Raw Data'!E551&gt;'Raw Data'!D551, ABS('Raw Data'!E551-'Raw Data'!D551)&lt;14), 'Raw Data'!M551, 0)</f>
        <v/>
      </c>
      <c r="P556" s="2">
        <f>IF($A556, 1, 0)</f>
        <v/>
      </c>
      <c r="Q556">
        <f>IF(AND('Raw Data'!E551&gt;'Raw Data'!D551, ABS('Raw Data'!E551-'Raw Data'!D551)&gt;13), 'Raw Data'!N551, 0)</f>
        <v/>
      </c>
      <c r="R556" s="2">
        <f>IF($A556, 1, 0)</f>
        <v/>
      </c>
      <c r="S556">
        <f>IF(AND('Raw Data'!D551&gt;'Raw Data'!E551, ABS('Raw Data'!E551-'Raw Data'!D551)&gt;7), 'Raw Data'!V551, 0)</f>
        <v/>
      </c>
      <c r="T556" s="2">
        <f>IF($A556, 1, 0)</f>
        <v/>
      </c>
      <c r="U556">
        <f>IF(ABS('Raw Data'!D551-'Raw Data'!E551)&lt;8, 'Raw Data'!W551, 0)</f>
        <v/>
      </c>
      <c r="V556" s="2">
        <f>IF($A556, 1, 0)</f>
        <v/>
      </c>
      <c r="W556">
        <f>IF(AND('Raw Data'!E551&gt;'Raw Data'!D551, ABS('Raw Data'!E551-'Raw Data'!D551)&gt;7), 'Raw Data'!X551, 0)</f>
        <v/>
      </c>
      <c r="X556" s="2">
        <f>IF($A556, 1, 0)</f>
        <v/>
      </c>
      <c r="Y556">
        <f>IF(AND('Raw Data'!D551&gt;'Raw Data'!E551, ABS('Raw Data'!E551-'Raw Data'!D551)&gt;3), 'Raw Data'!Y551, 0)</f>
        <v/>
      </c>
      <c r="Z556" s="2">
        <f>IF($A556, 1, 0)</f>
        <v/>
      </c>
      <c r="AA556">
        <f>IF(ABS('Raw Data'!D551-'Raw Data'!E551)&lt;4, 'Raw Data'!Z551, 0)</f>
        <v/>
      </c>
      <c r="AB556" s="2">
        <f>IF($A556, 1, 0)</f>
        <v/>
      </c>
      <c r="AC556">
        <f>IF(AND('Raw Data'!E551&gt;'Raw Data'!D551, ABS('Raw Data'!E551-'Raw Data'!D551)&gt;7), 'Raw Data'!AA551, 0)</f>
        <v/>
      </c>
      <c r="AD556" s="2">
        <f>IF($A556, 1, 0)</f>
        <v/>
      </c>
      <c r="AE556">
        <f>IF(AND('Raw Data'!D551&gt;9, 'Raw Data'!E551&gt;9), 'Raw Data'!AL551, 0)</f>
        <v/>
      </c>
      <c r="AF556" s="2">
        <f>IF($A556, 1, 0)</f>
        <v/>
      </c>
      <c r="AG556">
        <f>IF(AE556=0, 'Raw Data'!AM551, 0)</f>
        <v/>
      </c>
      <c r="AH556" s="2">
        <f>IF($A556, 1, 0)</f>
        <v/>
      </c>
      <c r="AI556">
        <f>IF(AND('Raw Data'!$D551&gt;14, 'Raw Data'!$E551&gt;14), 'Raw Data'!AN551, 0)</f>
        <v/>
      </c>
      <c r="AJ556" s="2">
        <f>IF($A556, 1, 0)</f>
        <v/>
      </c>
      <c r="AK556">
        <f>IF(AI556=0, 'Raw Data'!AO551, 0)</f>
        <v/>
      </c>
      <c r="AL556" s="2">
        <f>IF($A556, 1, 0)</f>
        <v/>
      </c>
      <c r="AM556">
        <f>IF(AND('Raw Data'!$D551&gt;19, 'Raw Data'!$E551&gt;19), 'Raw Data'!AP551, 0)</f>
        <v/>
      </c>
      <c r="AN556" s="2">
        <f>IF($A556, 1, 0)</f>
        <v/>
      </c>
      <c r="AO556">
        <f>IF(AM556=0, 'Raw Data'!AQ551, 0)</f>
        <v/>
      </c>
      <c r="AP556" s="2">
        <f>IF($A556, 1, 0)</f>
        <v/>
      </c>
      <c r="AQ556">
        <f>IF(AND('Raw Data'!$D551&gt;24, 'Raw Data'!$E551&gt;24), 'Raw Data'!AR551, 0)</f>
        <v/>
      </c>
      <c r="AR556" s="2">
        <f>IF($A556, 1, 0)</f>
        <v/>
      </c>
      <c r="AS556">
        <f>IF(AQ556=0, 'Raw Data'!AS551, 0)</f>
        <v/>
      </c>
      <c r="AT556" s="2">
        <f>IF($A556, 1, 0)</f>
        <v/>
      </c>
      <c r="AU556">
        <f>IF(AND('Raw Data'!$D551&gt;29, 'Raw Data'!$E551&gt;29), 'Raw Data'!AT551, 0)</f>
        <v/>
      </c>
      <c r="AV556" s="2">
        <f>IF($A556, 1, 0)</f>
        <v/>
      </c>
      <c r="AW556">
        <f>IF(AU556=0, 'Raw Data'!AU551, 0)</f>
        <v/>
      </c>
      <c r="AX556" s="2">
        <f>IF($A556, 1, 0)</f>
        <v/>
      </c>
      <c r="AY556">
        <f>IF(ISNUMBER('Raw Data'!D551), IF(_xlfn.XLOOKUP(SMALL('Raw Data'!K551:N551, 1), K556:Q556, K556:Q556, 0)&gt;0, SMALL('Raw Data'!K551:N551, 1), 0), 0)</f>
        <v/>
      </c>
      <c r="AZ556" s="2">
        <f>IF($A556, 1, 0)</f>
        <v/>
      </c>
      <c r="BA556">
        <f>IF(ISNUMBER('Raw Data'!D551), IF(_xlfn.XLOOKUP(SMALL('Raw Data'!K551:N551, 2), K556:Q556, K556:Q556, 0)&gt;0, SMALL('Raw Data'!K551:N551, 2), 0), 0)</f>
        <v/>
      </c>
      <c r="BB556" s="2">
        <f>IF($A556, 1, 0)</f>
        <v/>
      </c>
      <c r="BC556">
        <f>IF(ISNUMBER('Raw Data'!D551), IF(_xlfn.XLOOKUP(SMALL('Raw Data'!K551:N551, 3), K556:Q556, K556:Q556, 0)&gt;0, SMALL('Raw Data'!K551:N551, 3), 0), 0)</f>
        <v/>
      </c>
      <c r="BD556" s="2">
        <f>IF($A556, 1, 0)</f>
        <v/>
      </c>
      <c r="BE556">
        <f>IF(ISNUMBER('Raw Data'!D551), IF(_xlfn.XLOOKUP(SMALL('Raw Data'!K551:N551, 4), K556:Q556, K556:Q556, 0)&gt;0, SMALL('Raw Data'!K551:N551, 4), 0), 0)</f>
        <v/>
      </c>
      <c r="BF556" s="2">
        <f>IF($A556, 1, 0)</f>
        <v/>
      </c>
      <c r="BG556">
        <f>IF(AND('Raw Data'!I551&lt;'Raw Data'!J551, 'Raw Data'!D551&gt;'Raw Data'!E551), 'Raw Data'!I551, IF(AND('Raw Data'!J551&lt;'Raw Data'!I551, 'Raw Data'!E551&gt;'Raw Data'!D551), 'Raw Data'!J551, 0))</f>
        <v/>
      </c>
      <c r="BH556">
        <f>IF(OR(AND('Raw Data'!I551&lt;'Raw Data'!J551, 'Raw Data'!I551&gt;BH$1), AND('Raw Data'!J551&lt;'Raw Data'!I551, 'Raw Data'!J551&gt;BH$1)), 1, 0)</f>
        <v/>
      </c>
      <c r="BI556">
        <f>IF(AND(BH556, ABS('Raw Data'!D551-'Raw Data'!E551)&lt;4), 'Raw Data'!Z551, 0)</f>
        <v/>
      </c>
      <c r="BJ556">
        <f>IF('Raw Data'!F551&gt;Analysis!BJ$1, 1, 0)</f>
        <v/>
      </c>
      <c r="BK556">
        <f>IF(BJ556, AQ556, 0)</f>
        <v/>
      </c>
      <c r="BL556">
        <f>IF(AND('Raw Data'!F551&lt;Analysis!BL$1, ISBLANK('Raw Data'!F551)=FALSE), 1, 0)</f>
        <v/>
      </c>
      <c r="BM556">
        <f>IF(BL556, AS556, 0)</f>
        <v/>
      </c>
      <c r="BN556">
        <f>IF(AND('Raw Data'!F551&lt;Analysis!BN$1, ISBLANK('Raw Data'!F551)=FALSE), 1, 0)</f>
        <v/>
      </c>
      <c r="BO556">
        <f>IF(BN556, AI556, 0)</f>
        <v/>
      </c>
    </row>
    <row r="557">
      <c r="A557" s="2">
        <f>'Raw Data'!A552</f>
        <v/>
      </c>
      <c r="B557" s="2">
        <f>IF(A557, 1, 0)</f>
        <v/>
      </c>
      <c r="C557">
        <f>IF('Raw Data'!D552&lt;'Raw Data'!E552, 'Raw Data'!J552, 0)</f>
        <v/>
      </c>
      <c r="D557" s="2">
        <f>IF(A557, 1, 0)</f>
        <v/>
      </c>
      <c r="E557">
        <f>IF('Raw Data'!D552&gt;'Raw Data'!E552, 'Raw Data'!I552, 0)</f>
        <v/>
      </c>
      <c r="F557" s="2">
        <f>IF('Raw Data'!F552&gt;0, 1, 0)</f>
        <v/>
      </c>
      <c r="G557">
        <f>IF(SUM('Raw Data'!D552:E552)&lt;'Raw Data'!F552, 'Raw Data'!H552, 0)</f>
        <v/>
      </c>
      <c r="H557">
        <f>IF('Raw Data'!F552&gt;0, 1, 0)</f>
        <v/>
      </c>
      <c r="I557">
        <f>IF(SUM('Raw Data'!D552:E552)&gt;'Raw Data'!F552, 'Raw Data'!G552, 0)</f>
        <v/>
      </c>
      <c r="J557" s="2">
        <f>IF($A557, 1, 0)</f>
        <v/>
      </c>
      <c r="K557">
        <f>IF(AND('Raw Data'!D552&gt;'Raw Data'!E552, ABS('Raw Data'!D552-'Raw Data'!E552)&lt;14), 'Raw Data'!K552, 0)</f>
        <v/>
      </c>
      <c r="L557" s="2">
        <f>IF($A557, 1, 0)</f>
        <v/>
      </c>
      <c r="M557">
        <f>IF(AND('Raw Data'!D552&gt;'Raw Data'!E552, ABS('Raw Data'!D552-'Raw Data'!E552)&gt;13), 'Raw Data'!L552, 0)</f>
        <v/>
      </c>
      <c r="N557" s="2">
        <f>IF($A557, 1, 0)</f>
        <v/>
      </c>
      <c r="O557">
        <f>IF(AND('Raw Data'!E552&gt;'Raw Data'!D552, ABS('Raw Data'!E552-'Raw Data'!D552)&lt;14), 'Raw Data'!M552, 0)</f>
        <v/>
      </c>
      <c r="P557" s="2">
        <f>IF($A557, 1, 0)</f>
        <v/>
      </c>
      <c r="Q557">
        <f>IF(AND('Raw Data'!E552&gt;'Raw Data'!D552, ABS('Raw Data'!E552-'Raw Data'!D552)&gt;13), 'Raw Data'!N552, 0)</f>
        <v/>
      </c>
      <c r="R557" s="2">
        <f>IF($A557, 1, 0)</f>
        <v/>
      </c>
      <c r="S557">
        <f>IF(AND('Raw Data'!D552&gt;'Raw Data'!E552, ABS('Raw Data'!E552-'Raw Data'!D552)&gt;7), 'Raw Data'!V552, 0)</f>
        <v/>
      </c>
      <c r="T557" s="2">
        <f>IF($A557, 1, 0)</f>
        <v/>
      </c>
      <c r="U557">
        <f>IF(ABS('Raw Data'!D552-'Raw Data'!E552)&lt;8, 'Raw Data'!W552, 0)</f>
        <v/>
      </c>
      <c r="V557" s="2">
        <f>IF($A557, 1, 0)</f>
        <v/>
      </c>
      <c r="W557">
        <f>IF(AND('Raw Data'!E552&gt;'Raw Data'!D552, ABS('Raw Data'!E552-'Raw Data'!D552)&gt;7), 'Raw Data'!X552, 0)</f>
        <v/>
      </c>
      <c r="X557" s="2">
        <f>IF($A557, 1, 0)</f>
        <v/>
      </c>
      <c r="Y557">
        <f>IF(AND('Raw Data'!D552&gt;'Raw Data'!E552, ABS('Raw Data'!E552-'Raw Data'!D552)&gt;3), 'Raw Data'!Y552, 0)</f>
        <v/>
      </c>
      <c r="Z557" s="2">
        <f>IF($A557, 1, 0)</f>
        <v/>
      </c>
      <c r="AA557">
        <f>IF(ABS('Raw Data'!D552-'Raw Data'!E552)&lt;4, 'Raw Data'!Z552, 0)</f>
        <v/>
      </c>
      <c r="AB557" s="2">
        <f>IF($A557, 1, 0)</f>
        <v/>
      </c>
      <c r="AC557">
        <f>IF(AND('Raw Data'!E552&gt;'Raw Data'!D552, ABS('Raw Data'!E552-'Raw Data'!D552)&gt;7), 'Raw Data'!AA552, 0)</f>
        <v/>
      </c>
      <c r="AD557" s="2">
        <f>IF($A557, 1, 0)</f>
        <v/>
      </c>
      <c r="AE557">
        <f>IF(AND('Raw Data'!D552&gt;9, 'Raw Data'!E552&gt;9), 'Raw Data'!AL552, 0)</f>
        <v/>
      </c>
      <c r="AF557" s="2">
        <f>IF($A557, 1, 0)</f>
        <v/>
      </c>
      <c r="AG557">
        <f>IF(AE557=0, 'Raw Data'!AM552, 0)</f>
        <v/>
      </c>
      <c r="AH557" s="2">
        <f>IF($A557, 1, 0)</f>
        <v/>
      </c>
      <c r="AI557">
        <f>IF(AND('Raw Data'!$D552&gt;14, 'Raw Data'!$E552&gt;14), 'Raw Data'!AN552, 0)</f>
        <v/>
      </c>
      <c r="AJ557" s="2">
        <f>IF($A557, 1, 0)</f>
        <v/>
      </c>
      <c r="AK557">
        <f>IF(AI557=0, 'Raw Data'!AO552, 0)</f>
        <v/>
      </c>
      <c r="AL557" s="2">
        <f>IF($A557, 1, 0)</f>
        <v/>
      </c>
      <c r="AM557">
        <f>IF(AND('Raw Data'!$D552&gt;19, 'Raw Data'!$E552&gt;19), 'Raw Data'!AP552, 0)</f>
        <v/>
      </c>
      <c r="AN557" s="2">
        <f>IF($A557, 1, 0)</f>
        <v/>
      </c>
      <c r="AO557">
        <f>IF(AM557=0, 'Raw Data'!AQ552, 0)</f>
        <v/>
      </c>
      <c r="AP557" s="2">
        <f>IF($A557, 1, 0)</f>
        <v/>
      </c>
      <c r="AQ557">
        <f>IF(AND('Raw Data'!$D552&gt;24, 'Raw Data'!$E552&gt;24), 'Raw Data'!AR552, 0)</f>
        <v/>
      </c>
      <c r="AR557" s="2">
        <f>IF($A557, 1, 0)</f>
        <v/>
      </c>
      <c r="AS557">
        <f>IF(AQ557=0, 'Raw Data'!AS552, 0)</f>
        <v/>
      </c>
      <c r="AT557" s="2">
        <f>IF($A557, 1, 0)</f>
        <v/>
      </c>
      <c r="AU557">
        <f>IF(AND('Raw Data'!$D552&gt;29, 'Raw Data'!$E552&gt;29), 'Raw Data'!AT552, 0)</f>
        <v/>
      </c>
      <c r="AV557" s="2">
        <f>IF($A557, 1, 0)</f>
        <v/>
      </c>
      <c r="AW557">
        <f>IF(AU557=0, 'Raw Data'!AU552, 0)</f>
        <v/>
      </c>
      <c r="AX557" s="2">
        <f>IF($A557, 1, 0)</f>
        <v/>
      </c>
      <c r="AY557">
        <f>IF(ISNUMBER('Raw Data'!D552), IF(_xlfn.XLOOKUP(SMALL('Raw Data'!K552:N552, 1), K557:Q557, K557:Q557, 0)&gt;0, SMALL('Raw Data'!K552:N552, 1), 0), 0)</f>
        <v/>
      </c>
      <c r="AZ557" s="2">
        <f>IF($A557, 1, 0)</f>
        <v/>
      </c>
      <c r="BA557">
        <f>IF(ISNUMBER('Raw Data'!D552), IF(_xlfn.XLOOKUP(SMALL('Raw Data'!K552:N552, 2), K557:Q557, K557:Q557, 0)&gt;0, SMALL('Raw Data'!K552:N552, 2), 0), 0)</f>
        <v/>
      </c>
      <c r="BB557" s="2">
        <f>IF($A557, 1, 0)</f>
        <v/>
      </c>
      <c r="BC557">
        <f>IF(ISNUMBER('Raw Data'!D552), IF(_xlfn.XLOOKUP(SMALL('Raw Data'!K552:N552, 3), K557:Q557, K557:Q557, 0)&gt;0, SMALL('Raw Data'!K552:N552, 3), 0), 0)</f>
        <v/>
      </c>
      <c r="BD557" s="2">
        <f>IF($A557, 1, 0)</f>
        <v/>
      </c>
      <c r="BE557">
        <f>IF(ISNUMBER('Raw Data'!D552), IF(_xlfn.XLOOKUP(SMALL('Raw Data'!K552:N552, 4), K557:Q557, K557:Q557, 0)&gt;0, SMALL('Raw Data'!K552:N552, 4), 0), 0)</f>
        <v/>
      </c>
      <c r="BF557" s="2">
        <f>IF($A557, 1, 0)</f>
        <v/>
      </c>
      <c r="BG557">
        <f>IF(AND('Raw Data'!I552&lt;'Raw Data'!J552, 'Raw Data'!D552&gt;'Raw Data'!E552), 'Raw Data'!I552, IF(AND('Raw Data'!J552&lt;'Raw Data'!I552, 'Raw Data'!E552&gt;'Raw Data'!D552), 'Raw Data'!J552, 0))</f>
        <v/>
      </c>
      <c r="BH557">
        <f>IF(OR(AND('Raw Data'!I552&lt;'Raw Data'!J552, 'Raw Data'!I552&gt;BH$1), AND('Raw Data'!J552&lt;'Raw Data'!I552, 'Raw Data'!J552&gt;BH$1)), 1, 0)</f>
        <v/>
      </c>
      <c r="BI557">
        <f>IF(AND(BH557, ABS('Raw Data'!D552-'Raw Data'!E552)&lt;4), 'Raw Data'!Z552, 0)</f>
        <v/>
      </c>
      <c r="BJ557">
        <f>IF('Raw Data'!F552&gt;Analysis!BJ$1, 1, 0)</f>
        <v/>
      </c>
      <c r="BK557">
        <f>IF(BJ557, AQ557, 0)</f>
        <v/>
      </c>
      <c r="BL557">
        <f>IF(AND('Raw Data'!F552&lt;Analysis!BL$1, ISBLANK('Raw Data'!F552)=FALSE), 1, 0)</f>
        <v/>
      </c>
      <c r="BM557">
        <f>IF(BL557, AS557, 0)</f>
        <v/>
      </c>
      <c r="BN557">
        <f>IF(AND('Raw Data'!F552&lt;Analysis!BN$1, ISBLANK('Raw Data'!F552)=FALSE), 1, 0)</f>
        <v/>
      </c>
      <c r="BO557">
        <f>IF(BN557, AI557, 0)</f>
        <v/>
      </c>
    </row>
    <row r="558">
      <c r="A558" s="2">
        <f>'Raw Data'!A553</f>
        <v/>
      </c>
      <c r="B558" s="2">
        <f>IF(A558, 1, 0)</f>
        <v/>
      </c>
      <c r="C558">
        <f>IF('Raw Data'!D553&lt;'Raw Data'!E553, 'Raw Data'!J553, 0)</f>
        <v/>
      </c>
      <c r="D558" s="2">
        <f>IF(A558, 1, 0)</f>
        <v/>
      </c>
      <c r="E558">
        <f>IF('Raw Data'!D553&gt;'Raw Data'!E553, 'Raw Data'!I553, 0)</f>
        <v/>
      </c>
      <c r="F558" s="2">
        <f>IF('Raw Data'!F553&gt;0, 1, 0)</f>
        <v/>
      </c>
      <c r="G558">
        <f>IF(SUM('Raw Data'!D553:E553)&lt;'Raw Data'!F553, 'Raw Data'!H553, 0)</f>
        <v/>
      </c>
      <c r="H558">
        <f>IF('Raw Data'!F553&gt;0, 1, 0)</f>
        <v/>
      </c>
      <c r="I558">
        <f>IF(SUM('Raw Data'!D553:E553)&gt;'Raw Data'!F553, 'Raw Data'!G553, 0)</f>
        <v/>
      </c>
      <c r="J558" s="2">
        <f>IF($A558, 1, 0)</f>
        <v/>
      </c>
      <c r="K558">
        <f>IF(AND('Raw Data'!D553&gt;'Raw Data'!E553, ABS('Raw Data'!D553-'Raw Data'!E553)&lt;14), 'Raw Data'!K553, 0)</f>
        <v/>
      </c>
      <c r="L558" s="2">
        <f>IF($A558, 1, 0)</f>
        <v/>
      </c>
      <c r="M558">
        <f>IF(AND('Raw Data'!D553&gt;'Raw Data'!E553, ABS('Raw Data'!D553-'Raw Data'!E553)&gt;13), 'Raw Data'!L553, 0)</f>
        <v/>
      </c>
      <c r="N558" s="2">
        <f>IF($A558, 1, 0)</f>
        <v/>
      </c>
      <c r="O558">
        <f>IF(AND('Raw Data'!E553&gt;'Raw Data'!D553, ABS('Raw Data'!E553-'Raw Data'!D553)&lt;14), 'Raw Data'!M553, 0)</f>
        <v/>
      </c>
      <c r="P558" s="2">
        <f>IF($A558, 1, 0)</f>
        <v/>
      </c>
      <c r="Q558">
        <f>IF(AND('Raw Data'!E553&gt;'Raw Data'!D553, ABS('Raw Data'!E553-'Raw Data'!D553)&gt;13), 'Raw Data'!N553, 0)</f>
        <v/>
      </c>
      <c r="R558" s="2">
        <f>IF($A558, 1, 0)</f>
        <v/>
      </c>
      <c r="S558">
        <f>IF(AND('Raw Data'!D553&gt;'Raw Data'!E553, ABS('Raw Data'!E553-'Raw Data'!D553)&gt;7), 'Raw Data'!V553, 0)</f>
        <v/>
      </c>
      <c r="T558" s="2">
        <f>IF($A558, 1, 0)</f>
        <v/>
      </c>
      <c r="U558">
        <f>IF(ABS('Raw Data'!D553-'Raw Data'!E553)&lt;8, 'Raw Data'!W553, 0)</f>
        <v/>
      </c>
      <c r="V558" s="2">
        <f>IF($A558, 1, 0)</f>
        <v/>
      </c>
      <c r="W558">
        <f>IF(AND('Raw Data'!E553&gt;'Raw Data'!D553, ABS('Raw Data'!E553-'Raw Data'!D553)&gt;7), 'Raw Data'!X553, 0)</f>
        <v/>
      </c>
      <c r="X558" s="2">
        <f>IF($A558, 1, 0)</f>
        <v/>
      </c>
      <c r="Y558">
        <f>IF(AND('Raw Data'!D553&gt;'Raw Data'!E553, ABS('Raw Data'!E553-'Raw Data'!D553)&gt;3), 'Raw Data'!Y553, 0)</f>
        <v/>
      </c>
      <c r="Z558" s="2">
        <f>IF($A558, 1, 0)</f>
        <v/>
      </c>
      <c r="AA558">
        <f>IF(ABS('Raw Data'!D553-'Raw Data'!E553)&lt;4, 'Raw Data'!Z553, 0)</f>
        <v/>
      </c>
      <c r="AB558" s="2">
        <f>IF($A558, 1, 0)</f>
        <v/>
      </c>
      <c r="AC558">
        <f>IF(AND('Raw Data'!E553&gt;'Raw Data'!D553, ABS('Raw Data'!E553-'Raw Data'!D553)&gt;7), 'Raw Data'!AA553, 0)</f>
        <v/>
      </c>
      <c r="AD558" s="2">
        <f>IF($A558, 1, 0)</f>
        <v/>
      </c>
      <c r="AE558">
        <f>IF(AND('Raw Data'!D553&gt;9, 'Raw Data'!E553&gt;9), 'Raw Data'!AL553, 0)</f>
        <v/>
      </c>
      <c r="AF558" s="2">
        <f>IF($A558, 1, 0)</f>
        <v/>
      </c>
      <c r="AG558">
        <f>IF(AE558=0, 'Raw Data'!AM553, 0)</f>
        <v/>
      </c>
      <c r="AH558" s="2">
        <f>IF($A558, 1, 0)</f>
        <v/>
      </c>
      <c r="AI558">
        <f>IF(AND('Raw Data'!$D553&gt;14, 'Raw Data'!$E553&gt;14), 'Raw Data'!AN553, 0)</f>
        <v/>
      </c>
      <c r="AJ558" s="2">
        <f>IF($A558, 1, 0)</f>
        <v/>
      </c>
      <c r="AK558">
        <f>IF(AI558=0, 'Raw Data'!AO553, 0)</f>
        <v/>
      </c>
      <c r="AL558" s="2">
        <f>IF($A558, 1, 0)</f>
        <v/>
      </c>
      <c r="AM558">
        <f>IF(AND('Raw Data'!$D553&gt;19, 'Raw Data'!$E553&gt;19), 'Raw Data'!AP553, 0)</f>
        <v/>
      </c>
      <c r="AN558" s="2">
        <f>IF($A558, 1, 0)</f>
        <v/>
      </c>
      <c r="AO558">
        <f>IF(AM558=0, 'Raw Data'!AQ553, 0)</f>
        <v/>
      </c>
      <c r="AP558" s="2">
        <f>IF($A558, 1, 0)</f>
        <v/>
      </c>
      <c r="AQ558">
        <f>IF(AND('Raw Data'!$D553&gt;24, 'Raw Data'!$E553&gt;24), 'Raw Data'!AR553, 0)</f>
        <v/>
      </c>
      <c r="AR558" s="2">
        <f>IF($A558, 1, 0)</f>
        <v/>
      </c>
      <c r="AS558">
        <f>IF(AQ558=0, 'Raw Data'!AS553, 0)</f>
        <v/>
      </c>
      <c r="AT558" s="2">
        <f>IF($A558, 1, 0)</f>
        <v/>
      </c>
      <c r="AU558">
        <f>IF(AND('Raw Data'!$D553&gt;29, 'Raw Data'!$E553&gt;29), 'Raw Data'!AT553, 0)</f>
        <v/>
      </c>
      <c r="AV558" s="2">
        <f>IF($A558, 1, 0)</f>
        <v/>
      </c>
      <c r="AW558">
        <f>IF(AU558=0, 'Raw Data'!AU553, 0)</f>
        <v/>
      </c>
      <c r="AX558" s="2">
        <f>IF($A558, 1, 0)</f>
        <v/>
      </c>
      <c r="AY558">
        <f>IF(ISNUMBER('Raw Data'!D553), IF(_xlfn.XLOOKUP(SMALL('Raw Data'!K553:N553, 1), K558:Q558, K558:Q558, 0)&gt;0, SMALL('Raw Data'!K553:N553, 1), 0), 0)</f>
        <v/>
      </c>
      <c r="AZ558" s="2">
        <f>IF($A558, 1, 0)</f>
        <v/>
      </c>
      <c r="BA558">
        <f>IF(ISNUMBER('Raw Data'!D553), IF(_xlfn.XLOOKUP(SMALL('Raw Data'!K553:N553, 2), K558:Q558, K558:Q558, 0)&gt;0, SMALL('Raw Data'!K553:N553, 2), 0), 0)</f>
        <v/>
      </c>
      <c r="BB558" s="2">
        <f>IF($A558, 1, 0)</f>
        <v/>
      </c>
      <c r="BC558">
        <f>IF(ISNUMBER('Raw Data'!D553), IF(_xlfn.XLOOKUP(SMALL('Raw Data'!K553:N553, 3), K558:Q558, K558:Q558, 0)&gt;0, SMALL('Raw Data'!K553:N553, 3), 0), 0)</f>
        <v/>
      </c>
      <c r="BD558" s="2">
        <f>IF($A558, 1, 0)</f>
        <v/>
      </c>
      <c r="BE558">
        <f>IF(ISNUMBER('Raw Data'!D553), IF(_xlfn.XLOOKUP(SMALL('Raw Data'!K553:N553, 4), K558:Q558, K558:Q558, 0)&gt;0, SMALL('Raw Data'!K553:N553, 4), 0), 0)</f>
        <v/>
      </c>
      <c r="BF558" s="2">
        <f>IF($A558, 1, 0)</f>
        <v/>
      </c>
      <c r="BG558">
        <f>IF(AND('Raw Data'!I553&lt;'Raw Data'!J553, 'Raw Data'!D553&gt;'Raw Data'!E553), 'Raw Data'!I553, IF(AND('Raw Data'!J553&lt;'Raw Data'!I553, 'Raw Data'!E553&gt;'Raw Data'!D553), 'Raw Data'!J553, 0))</f>
        <v/>
      </c>
      <c r="BH558">
        <f>IF(OR(AND('Raw Data'!I553&lt;'Raw Data'!J553, 'Raw Data'!I553&gt;BH$1), AND('Raw Data'!J553&lt;'Raw Data'!I553, 'Raw Data'!J553&gt;BH$1)), 1, 0)</f>
        <v/>
      </c>
      <c r="BI558">
        <f>IF(AND(BH558, ABS('Raw Data'!D553-'Raw Data'!E553)&lt;4), 'Raw Data'!Z553, 0)</f>
        <v/>
      </c>
      <c r="BJ558">
        <f>IF('Raw Data'!F553&gt;Analysis!BJ$1, 1, 0)</f>
        <v/>
      </c>
      <c r="BK558">
        <f>IF(BJ558, AQ558, 0)</f>
        <v/>
      </c>
      <c r="BL558">
        <f>IF(AND('Raw Data'!F553&lt;Analysis!BL$1, ISBLANK('Raw Data'!F553)=FALSE), 1, 0)</f>
        <v/>
      </c>
      <c r="BM558">
        <f>IF(BL558, AS558, 0)</f>
        <v/>
      </c>
      <c r="BN558">
        <f>IF(AND('Raw Data'!F553&lt;Analysis!BN$1, ISBLANK('Raw Data'!F553)=FALSE), 1, 0)</f>
        <v/>
      </c>
      <c r="BO558">
        <f>IF(BN558, AI558, 0)</f>
        <v/>
      </c>
    </row>
    <row r="559">
      <c r="A559" s="2">
        <f>'Raw Data'!A554</f>
        <v/>
      </c>
      <c r="B559" s="2">
        <f>IF(A559, 1, 0)</f>
        <v/>
      </c>
      <c r="C559">
        <f>IF('Raw Data'!D554&lt;'Raw Data'!E554, 'Raw Data'!J554, 0)</f>
        <v/>
      </c>
      <c r="D559" s="2">
        <f>IF(A559, 1, 0)</f>
        <v/>
      </c>
      <c r="E559">
        <f>IF('Raw Data'!D554&gt;'Raw Data'!E554, 'Raw Data'!I554, 0)</f>
        <v/>
      </c>
      <c r="F559" s="2">
        <f>IF('Raw Data'!F554&gt;0, 1, 0)</f>
        <v/>
      </c>
      <c r="G559">
        <f>IF(SUM('Raw Data'!D554:E554)&lt;'Raw Data'!F554, 'Raw Data'!H554, 0)</f>
        <v/>
      </c>
      <c r="H559">
        <f>IF('Raw Data'!F554&gt;0, 1, 0)</f>
        <v/>
      </c>
      <c r="I559">
        <f>IF(SUM('Raw Data'!D554:E554)&gt;'Raw Data'!F554, 'Raw Data'!G554, 0)</f>
        <v/>
      </c>
      <c r="J559" s="2">
        <f>IF($A559, 1, 0)</f>
        <v/>
      </c>
      <c r="K559">
        <f>IF(AND('Raw Data'!D554&gt;'Raw Data'!E554, ABS('Raw Data'!D554-'Raw Data'!E554)&lt;14), 'Raw Data'!K554, 0)</f>
        <v/>
      </c>
      <c r="L559" s="2">
        <f>IF($A559, 1, 0)</f>
        <v/>
      </c>
      <c r="M559">
        <f>IF(AND('Raw Data'!D554&gt;'Raw Data'!E554, ABS('Raw Data'!D554-'Raw Data'!E554)&gt;13), 'Raw Data'!L554, 0)</f>
        <v/>
      </c>
      <c r="N559" s="2">
        <f>IF($A559, 1, 0)</f>
        <v/>
      </c>
      <c r="O559">
        <f>IF(AND('Raw Data'!E554&gt;'Raw Data'!D554, ABS('Raw Data'!E554-'Raw Data'!D554)&lt;14), 'Raw Data'!M554, 0)</f>
        <v/>
      </c>
      <c r="P559" s="2">
        <f>IF($A559, 1, 0)</f>
        <v/>
      </c>
      <c r="Q559">
        <f>IF(AND('Raw Data'!E554&gt;'Raw Data'!D554, ABS('Raw Data'!E554-'Raw Data'!D554)&gt;13), 'Raw Data'!N554, 0)</f>
        <v/>
      </c>
      <c r="R559" s="2">
        <f>IF($A559, 1, 0)</f>
        <v/>
      </c>
      <c r="S559">
        <f>IF(AND('Raw Data'!D554&gt;'Raw Data'!E554, ABS('Raw Data'!E554-'Raw Data'!D554)&gt;7), 'Raw Data'!V554, 0)</f>
        <v/>
      </c>
      <c r="T559" s="2">
        <f>IF($A559, 1, 0)</f>
        <v/>
      </c>
      <c r="U559">
        <f>IF(ABS('Raw Data'!D554-'Raw Data'!E554)&lt;8, 'Raw Data'!W554, 0)</f>
        <v/>
      </c>
      <c r="V559" s="2">
        <f>IF($A559, 1, 0)</f>
        <v/>
      </c>
      <c r="W559">
        <f>IF(AND('Raw Data'!E554&gt;'Raw Data'!D554, ABS('Raw Data'!E554-'Raw Data'!D554)&gt;7), 'Raw Data'!X554, 0)</f>
        <v/>
      </c>
      <c r="X559" s="2">
        <f>IF($A559, 1, 0)</f>
        <v/>
      </c>
      <c r="Y559">
        <f>IF(AND('Raw Data'!D554&gt;'Raw Data'!E554, ABS('Raw Data'!E554-'Raw Data'!D554)&gt;3), 'Raw Data'!Y554, 0)</f>
        <v/>
      </c>
      <c r="Z559" s="2">
        <f>IF($A559, 1, 0)</f>
        <v/>
      </c>
      <c r="AA559">
        <f>IF(ABS('Raw Data'!D554-'Raw Data'!E554)&lt;4, 'Raw Data'!Z554, 0)</f>
        <v/>
      </c>
      <c r="AB559" s="2">
        <f>IF($A559, 1, 0)</f>
        <v/>
      </c>
      <c r="AC559">
        <f>IF(AND('Raw Data'!E554&gt;'Raw Data'!D554, ABS('Raw Data'!E554-'Raw Data'!D554)&gt;7), 'Raw Data'!AA554, 0)</f>
        <v/>
      </c>
      <c r="AD559" s="2">
        <f>IF($A559, 1, 0)</f>
        <v/>
      </c>
      <c r="AE559">
        <f>IF(AND('Raw Data'!D554&gt;9, 'Raw Data'!E554&gt;9), 'Raw Data'!AL554, 0)</f>
        <v/>
      </c>
      <c r="AF559" s="2">
        <f>IF($A559, 1, 0)</f>
        <v/>
      </c>
      <c r="AG559">
        <f>IF(AE559=0, 'Raw Data'!AM554, 0)</f>
        <v/>
      </c>
      <c r="AH559" s="2">
        <f>IF($A559, 1, 0)</f>
        <v/>
      </c>
      <c r="AI559">
        <f>IF(AND('Raw Data'!$D554&gt;14, 'Raw Data'!$E554&gt;14), 'Raw Data'!AN554, 0)</f>
        <v/>
      </c>
      <c r="AJ559" s="2">
        <f>IF($A559, 1, 0)</f>
        <v/>
      </c>
      <c r="AK559">
        <f>IF(AI559=0, 'Raw Data'!AO554, 0)</f>
        <v/>
      </c>
      <c r="AL559" s="2">
        <f>IF($A559, 1, 0)</f>
        <v/>
      </c>
      <c r="AM559">
        <f>IF(AND('Raw Data'!$D554&gt;19, 'Raw Data'!$E554&gt;19), 'Raw Data'!AP554, 0)</f>
        <v/>
      </c>
      <c r="AN559" s="2">
        <f>IF($A559, 1, 0)</f>
        <v/>
      </c>
      <c r="AO559">
        <f>IF(AM559=0, 'Raw Data'!AQ554, 0)</f>
        <v/>
      </c>
      <c r="AP559" s="2">
        <f>IF($A559, 1, 0)</f>
        <v/>
      </c>
      <c r="AQ559">
        <f>IF(AND('Raw Data'!$D554&gt;24, 'Raw Data'!$E554&gt;24), 'Raw Data'!AR554, 0)</f>
        <v/>
      </c>
      <c r="AR559" s="2">
        <f>IF($A559, 1, 0)</f>
        <v/>
      </c>
      <c r="AS559">
        <f>IF(AQ559=0, 'Raw Data'!AS554, 0)</f>
        <v/>
      </c>
      <c r="AT559" s="2">
        <f>IF($A559, 1, 0)</f>
        <v/>
      </c>
      <c r="AU559">
        <f>IF(AND('Raw Data'!$D554&gt;29, 'Raw Data'!$E554&gt;29), 'Raw Data'!AT554, 0)</f>
        <v/>
      </c>
      <c r="AV559" s="2">
        <f>IF($A559, 1, 0)</f>
        <v/>
      </c>
      <c r="AW559">
        <f>IF(AU559=0, 'Raw Data'!AU554, 0)</f>
        <v/>
      </c>
      <c r="AX559" s="2">
        <f>IF($A559, 1, 0)</f>
        <v/>
      </c>
      <c r="AY559">
        <f>IF(ISNUMBER('Raw Data'!D554), IF(_xlfn.XLOOKUP(SMALL('Raw Data'!K554:N554, 1), K559:Q559, K559:Q559, 0)&gt;0, SMALL('Raw Data'!K554:N554, 1), 0), 0)</f>
        <v/>
      </c>
      <c r="AZ559" s="2">
        <f>IF($A559, 1, 0)</f>
        <v/>
      </c>
      <c r="BA559">
        <f>IF(ISNUMBER('Raw Data'!D554), IF(_xlfn.XLOOKUP(SMALL('Raw Data'!K554:N554, 2), K559:Q559, K559:Q559, 0)&gt;0, SMALL('Raw Data'!K554:N554, 2), 0), 0)</f>
        <v/>
      </c>
      <c r="BB559" s="2">
        <f>IF($A559, 1, 0)</f>
        <v/>
      </c>
      <c r="BC559">
        <f>IF(ISNUMBER('Raw Data'!D554), IF(_xlfn.XLOOKUP(SMALL('Raw Data'!K554:N554, 3), K559:Q559, K559:Q559, 0)&gt;0, SMALL('Raw Data'!K554:N554, 3), 0), 0)</f>
        <v/>
      </c>
      <c r="BD559" s="2">
        <f>IF($A559, 1, 0)</f>
        <v/>
      </c>
      <c r="BE559">
        <f>IF(ISNUMBER('Raw Data'!D554), IF(_xlfn.XLOOKUP(SMALL('Raw Data'!K554:N554, 4), K559:Q559, K559:Q559, 0)&gt;0, SMALL('Raw Data'!K554:N554, 4), 0), 0)</f>
        <v/>
      </c>
      <c r="BF559" s="2">
        <f>IF($A559, 1, 0)</f>
        <v/>
      </c>
      <c r="BG559">
        <f>IF(AND('Raw Data'!I554&lt;'Raw Data'!J554, 'Raw Data'!D554&gt;'Raw Data'!E554), 'Raw Data'!I554, IF(AND('Raw Data'!J554&lt;'Raw Data'!I554, 'Raw Data'!E554&gt;'Raw Data'!D554), 'Raw Data'!J554, 0))</f>
        <v/>
      </c>
      <c r="BH559">
        <f>IF(OR(AND('Raw Data'!I554&lt;'Raw Data'!J554, 'Raw Data'!I554&gt;BH$1), AND('Raw Data'!J554&lt;'Raw Data'!I554, 'Raw Data'!J554&gt;BH$1)), 1, 0)</f>
        <v/>
      </c>
      <c r="BI559">
        <f>IF(AND(BH559, ABS('Raw Data'!D554-'Raw Data'!E554)&lt;4), 'Raw Data'!Z554, 0)</f>
        <v/>
      </c>
      <c r="BJ559">
        <f>IF('Raw Data'!F554&gt;Analysis!BJ$1, 1, 0)</f>
        <v/>
      </c>
      <c r="BK559">
        <f>IF(BJ559, AQ559, 0)</f>
        <v/>
      </c>
      <c r="BL559">
        <f>IF(AND('Raw Data'!F554&lt;Analysis!BL$1, ISBLANK('Raw Data'!F554)=FALSE), 1, 0)</f>
        <v/>
      </c>
      <c r="BM559">
        <f>IF(BL559, AS559, 0)</f>
        <v/>
      </c>
      <c r="BN559">
        <f>IF(AND('Raw Data'!F554&lt;Analysis!BN$1, ISBLANK('Raw Data'!F554)=FALSE), 1, 0)</f>
        <v/>
      </c>
      <c r="BO559">
        <f>IF(BN559, AI559, 0)</f>
        <v/>
      </c>
    </row>
    <row r="560">
      <c r="A560" s="2">
        <f>'Raw Data'!A555</f>
        <v/>
      </c>
      <c r="B560" s="2">
        <f>IF(A560, 1, 0)</f>
        <v/>
      </c>
      <c r="C560">
        <f>IF('Raw Data'!D555&lt;'Raw Data'!E555, 'Raw Data'!J555, 0)</f>
        <v/>
      </c>
      <c r="D560" s="2">
        <f>IF(A560, 1, 0)</f>
        <v/>
      </c>
      <c r="E560">
        <f>IF('Raw Data'!D555&gt;'Raw Data'!E555, 'Raw Data'!I555, 0)</f>
        <v/>
      </c>
      <c r="F560" s="2">
        <f>IF('Raw Data'!F555&gt;0, 1, 0)</f>
        <v/>
      </c>
      <c r="G560">
        <f>IF(SUM('Raw Data'!D555:E555)&lt;'Raw Data'!F555, 'Raw Data'!H555, 0)</f>
        <v/>
      </c>
      <c r="H560">
        <f>IF('Raw Data'!F555&gt;0, 1, 0)</f>
        <v/>
      </c>
      <c r="I560">
        <f>IF(SUM('Raw Data'!D555:E555)&gt;'Raw Data'!F555, 'Raw Data'!G555, 0)</f>
        <v/>
      </c>
      <c r="J560" s="2">
        <f>IF($A560, 1, 0)</f>
        <v/>
      </c>
      <c r="K560">
        <f>IF(AND('Raw Data'!D555&gt;'Raw Data'!E555, ABS('Raw Data'!D555-'Raw Data'!E555)&lt;14), 'Raw Data'!K555, 0)</f>
        <v/>
      </c>
      <c r="L560" s="2">
        <f>IF($A560, 1, 0)</f>
        <v/>
      </c>
      <c r="M560">
        <f>IF(AND('Raw Data'!D555&gt;'Raw Data'!E555, ABS('Raw Data'!D555-'Raw Data'!E555)&gt;13), 'Raw Data'!L555, 0)</f>
        <v/>
      </c>
      <c r="N560" s="2">
        <f>IF($A560, 1, 0)</f>
        <v/>
      </c>
      <c r="O560">
        <f>IF(AND('Raw Data'!E555&gt;'Raw Data'!D555, ABS('Raw Data'!E555-'Raw Data'!D555)&lt;14), 'Raw Data'!M555, 0)</f>
        <v/>
      </c>
      <c r="P560" s="2">
        <f>IF($A560, 1, 0)</f>
        <v/>
      </c>
      <c r="Q560">
        <f>IF(AND('Raw Data'!E555&gt;'Raw Data'!D555, ABS('Raw Data'!E555-'Raw Data'!D555)&gt;13), 'Raw Data'!N555, 0)</f>
        <v/>
      </c>
      <c r="R560" s="2">
        <f>IF($A560, 1, 0)</f>
        <v/>
      </c>
      <c r="S560">
        <f>IF(AND('Raw Data'!D555&gt;'Raw Data'!E555, ABS('Raw Data'!E555-'Raw Data'!D555)&gt;7), 'Raw Data'!V555, 0)</f>
        <v/>
      </c>
      <c r="T560" s="2">
        <f>IF($A560, 1, 0)</f>
        <v/>
      </c>
      <c r="U560">
        <f>IF(ABS('Raw Data'!D555-'Raw Data'!E555)&lt;8, 'Raw Data'!W555, 0)</f>
        <v/>
      </c>
      <c r="V560" s="2">
        <f>IF($A560, 1, 0)</f>
        <v/>
      </c>
      <c r="W560">
        <f>IF(AND('Raw Data'!E555&gt;'Raw Data'!D555, ABS('Raw Data'!E555-'Raw Data'!D555)&gt;7), 'Raw Data'!X555, 0)</f>
        <v/>
      </c>
      <c r="X560" s="2">
        <f>IF($A560, 1, 0)</f>
        <v/>
      </c>
      <c r="Y560">
        <f>IF(AND('Raw Data'!D555&gt;'Raw Data'!E555, ABS('Raw Data'!E555-'Raw Data'!D555)&gt;3), 'Raw Data'!Y555, 0)</f>
        <v/>
      </c>
      <c r="Z560" s="2">
        <f>IF($A560, 1, 0)</f>
        <v/>
      </c>
      <c r="AA560">
        <f>IF(ABS('Raw Data'!D555-'Raw Data'!E555)&lt;4, 'Raw Data'!Z555, 0)</f>
        <v/>
      </c>
      <c r="AB560" s="2">
        <f>IF($A560, 1, 0)</f>
        <v/>
      </c>
      <c r="AC560">
        <f>IF(AND('Raw Data'!E555&gt;'Raw Data'!D555, ABS('Raw Data'!E555-'Raw Data'!D555)&gt;7), 'Raw Data'!AA555, 0)</f>
        <v/>
      </c>
      <c r="AD560" s="2">
        <f>IF($A560, 1, 0)</f>
        <v/>
      </c>
      <c r="AE560">
        <f>IF(AND('Raw Data'!D555&gt;9, 'Raw Data'!E555&gt;9), 'Raw Data'!AL555, 0)</f>
        <v/>
      </c>
      <c r="AF560" s="2">
        <f>IF($A560, 1, 0)</f>
        <v/>
      </c>
      <c r="AG560">
        <f>IF(AE560=0, 'Raw Data'!AM555, 0)</f>
        <v/>
      </c>
      <c r="AH560" s="2">
        <f>IF($A560, 1, 0)</f>
        <v/>
      </c>
      <c r="AI560">
        <f>IF(AND('Raw Data'!$D555&gt;14, 'Raw Data'!$E555&gt;14), 'Raw Data'!AN555, 0)</f>
        <v/>
      </c>
      <c r="AJ560" s="2">
        <f>IF($A560, 1, 0)</f>
        <v/>
      </c>
      <c r="AK560">
        <f>IF(AI560=0, 'Raw Data'!AO555, 0)</f>
        <v/>
      </c>
      <c r="AL560" s="2">
        <f>IF($A560, 1, 0)</f>
        <v/>
      </c>
      <c r="AM560">
        <f>IF(AND('Raw Data'!$D555&gt;19, 'Raw Data'!$E555&gt;19), 'Raw Data'!AP555, 0)</f>
        <v/>
      </c>
      <c r="AN560" s="2">
        <f>IF($A560, 1, 0)</f>
        <v/>
      </c>
      <c r="AO560">
        <f>IF(AM560=0, 'Raw Data'!AQ555, 0)</f>
        <v/>
      </c>
      <c r="AP560" s="2">
        <f>IF($A560, 1, 0)</f>
        <v/>
      </c>
      <c r="AQ560">
        <f>IF(AND('Raw Data'!$D555&gt;24, 'Raw Data'!$E555&gt;24), 'Raw Data'!AR555, 0)</f>
        <v/>
      </c>
      <c r="AR560" s="2">
        <f>IF($A560, 1, 0)</f>
        <v/>
      </c>
      <c r="AS560">
        <f>IF(AQ560=0, 'Raw Data'!AS555, 0)</f>
        <v/>
      </c>
      <c r="AT560" s="2">
        <f>IF($A560, 1, 0)</f>
        <v/>
      </c>
      <c r="AU560">
        <f>IF(AND('Raw Data'!$D555&gt;29, 'Raw Data'!$E555&gt;29), 'Raw Data'!AT555, 0)</f>
        <v/>
      </c>
      <c r="AV560" s="2">
        <f>IF($A560, 1, 0)</f>
        <v/>
      </c>
      <c r="AW560">
        <f>IF(AU560=0, 'Raw Data'!AU555, 0)</f>
        <v/>
      </c>
      <c r="AX560" s="2">
        <f>IF($A560, 1, 0)</f>
        <v/>
      </c>
      <c r="AY560">
        <f>IF(ISNUMBER('Raw Data'!D555), IF(_xlfn.XLOOKUP(SMALL('Raw Data'!K555:N555, 1), K560:Q560, K560:Q560, 0)&gt;0, SMALL('Raw Data'!K555:N555, 1), 0), 0)</f>
        <v/>
      </c>
      <c r="AZ560" s="2">
        <f>IF($A560, 1, 0)</f>
        <v/>
      </c>
      <c r="BA560">
        <f>IF(ISNUMBER('Raw Data'!D555), IF(_xlfn.XLOOKUP(SMALL('Raw Data'!K555:N555, 2), K560:Q560, K560:Q560, 0)&gt;0, SMALL('Raw Data'!K555:N555, 2), 0), 0)</f>
        <v/>
      </c>
      <c r="BB560" s="2">
        <f>IF($A560, 1, 0)</f>
        <v/>
      </c>
      <c r="BC560">
        <f>IF(ISNUMBER('Raw Data'!D555), IF(_xlfn.XLOOKUP(SMALL('Raw Data'!K555:N555, 3), K560:Q560, K560:Q560, 0)&gt;0, SMALL('Raw Data'!K555:N555, 3), 0), 0)</f>
        <v/>
      </c>
      <c r="BD560" s="2">
        <f>IF($A560, 1, 0)</f>
        <v/>
      </c>
      <c r="BE560">
        <f>IF(ISNUMBER('Raw Data'!D555), IF(_xlfn.XLOOKUP(SMALL('Raw Data'!K555:N555, 4), K560:Q560, K560:Q560, 0)&gt;0, SMALL('Raw Data'!K555:N555, 4), 0), 0)</f>
        <v/>
      </c>
      <c r="BF560" s="2">
        <f>IF($A560, 1, 0)</f>
        <v/>
      </c>
      <c r="BG560">
        <f>IF(AND('Raw Data'!I555&lt;'Raw Data'!J555, 'Raw Data'!D555&gt;'Raw Data'!E555), 'Raw Data'!I555, IF(AND('Raw Data'!J555&lt;'Raw Data'!I555, 'Raw Data'!E555&gt;'Raw Data'!D555), 'Raw Data'!J555, 0))</f>
        <v/>
      </c>
      <c r="BH560">
        <f>IF(OR(AND('Raw Data'!I555&lt;'Raw Data'!J555, 'Raw Data'!I555&gt;BH$1), AND('Raw Data'!J555&lt;'Raw Data'!I555, 'Raw Data'!J555&gt;BH$1)), 1, 0)</f>
        <v/>
      </c>
      <c r="BI560">
        <f>IF(AND(BH560, ABS('Raw Data'!D555-'Raw Data'!E555)&lt;4), 'Raw Data'!Z555, 0)</f>
        <v/>
      </c>
      <c r="BJ560">
        <f>IF('Raw Data'!F555&gt;Analysis!BJ$1, 1, 0)</f>
        <v/>
      </c>
      <c r="BK560">
        <f>IF(BJ560, AQ560, 0)</f>
        <v/>
      </c>
      <c r="BL560">
        <f>IF(AND('Raw Data'!F555&lt;Analysis!BL$1, ISBLANK('Raw Data'!F555)=FALSE), 1, 0)</f>
        <v/>
      </c>
      <c r="BM560">
        <f>IF(BL560, AS560, 0)</f>
        <v/>
      </c>
      <c r="BN560">
        <f>IF(AND('Raw Data'!F555&lt;Analysis!BN$1, ISBLANK('Raw Data'!F555)=FALSE), 1, 0)</f>
        <v/>
      </c>
      <c r="BO560">
        <f>IF(BN560, AI560, 0)</f>
        <v/>
      </c>
    </row>
    <row r="561">
      <c r="A561" s="2">
        <f>'Raw Data'!A556</f>
        <v/>
      </c>
      <c r="B561" s="2">
        <f>IF(A561, 1, 0)</f>
        <v/>
      </c>
      <c r="C561">
        <f>IF('Raw Data'!D556&lt;'Raw Data'!E556, 'Raw Data'!J556, 0)</f>
        <v/>
      </c>
      <c r="D561" s="2">
        <f>IF(A561, 1, 0)</f>
        <v/>
      </c>
      <c r="E561">
        <f>IF('Raw Data'!D556&gt;'Raw Data'!E556, 'Raw Data'!I556, 0)</f>
        <v/>
      </c>
      <c r="F561" s="2">
        <f>IF('Raw Data'!F556&gt;0, 1, 0)</f>
        <v/>
      </c>
      <c r="G561">
        <f>IF(SUM('Raw Data'!D556:E556)&lt;'Raw Data'!F556, 'Raw Data'!H556, 0)</f>
        <v/>
      </c>
      <c r="H561">
        <f>IF('Raw Data'!F556&gt;0, 1, 0)</f>
        <v/>
      </c>
      <c r="I561">
        <f>IF(SUM('Raw Data'!D556:E556)&gt;'Raw Data'!F556, 'Raw Data'!G556, 0)</f>
        <v/>
      </c>
      <c r="J561" s="2">
        <f>IF($A561, 1, 0)</f>
        <v/>
      </c>
      <c r="K561">
        <f>IF(AND('Raw Data'!D556&gt;'Raw Data'!E556, ABS('Raw Data'!D556-'Raw Data'!E556)&lt;14), 'Raw Data'!K556, 0)</f>
        <v/>
      </c>
      <c r="L561" s="2">
        <f>IF($A561, 1, 0)</f>
        <v/>
      </c>
      <c r="M561">
        <f>IF(AND('Raw Data'!D556&gt;'Raw Data'!E556, ABS('Raw Data'!D556-'Raw Data'!E556)&gt;13), 'Raw Data'!L556, 0)</f>
        <v/>
      </c>
      <c r="N561" s="2">
        <f>IF($A561, 1, 0)</f>
        <v/>
      </c>
      <c r="O561">
        <f>IF(AND('Raw Data'!E556&gt;'Raw Data'!D556, ABS('Raw Data'!E556-'Raw Data'!D556)&lt;14), 'Raw Data'!M556, 0)</f>
        <v/>
      </c>
      <c r="P561" s="2">
        <f>IF($A561, 1, 0)</f>
        <v/>
      </c>
      <c r="Q561">
        <f>IF(AND('Raw Data'!E556&gt;'Raw Data'!D556, ABS('Raw Data'!E556-'Raw Data'!D556)&gt;13), 'Raw Data'!N556, 0)</f>
        <v/>
      </c>
      <c r="R561" s="2">
        <f>IF($A561, 1, 0)</f>
        <v/>
      </c>
      <c r="S561">
        <f>IF(AND('Raw Data'!D556&gt;'Raw Data'!E556, ABS('Raw Data'!E556-'Raw Data'!D556)&gt;7), 'Raw Data'!V556, 0)</f>
        <v/>
      </c>
      <c r="T561" s="2">
        <f>IF($A561, 1, 0)</f>
        <v/>
      </c>
      <c r="U561">
        <f>IF(ABS('Raw Data'!D556-'Raw Data'!E556)&lt;8, 'Raw Data'!W556, 0)</f>
        <v/>
      </c>
      <c r="V561" s="2">
        <f>IF($A561, 1, 0)</f>
        <v/>
      </c>
      <c r="W561">
        <f>IF(AND('Raw Data'!E556&gt;'Raw Data'!D556, ABS('Raw Data'!E556-'Raw Data'!D556)&gt;7), 'Raw Data'!X556, 0)</f>
        <v/>
      </c>
      <c r="X561" s="2">
        <f>IF($A561, 1, 0)</f>
        <v/>
      </c>
      <c r="Y561">
        <f>IF(AND('Raw Data'!D556&gt;'Raw Data'!E556, ABS('Raw Data'!E556-'Raw Data'!D556)&gt;3), 'Raw Data'!Y556, 0)</f>
        <v/>
      </c>
      <c r="Z561" s="2">
        <f>IF($A561, 1, 0)</f>
        <v/>
      </c>
      <c r="AA561">
        <f>IF(ABS('Raw Data'!D556-'Raw Data'!E556)&lt;4, 'Raw Data'!Z556, 0)</f>
        <v/>
      </c>
      <c r="AB561" s="2">
        <f>IF($A561, 1, 0)</f>
        <v/>
      </c>
      <c r="AC561">
        <f>IF(AND('Raw Data'!E556&gt;'Raw Data'!D556, ABS('Raw Data'!E556-'Raw Data'!D556)&gt;7), 'Raw Data'!AA556, 0)</f>
        <v/>
      </c>
      <c r="AD561" s="2">
        <f>IF($A561, 1, 0)</f>
        <v/>
      </c>
      <c r="AE561">
        <f>IF(AND('Raw Data'!D556&gt;9, 'Raw Data'!E556&gt;9), 'Raw Data'!AL556, 0)</f>
        <v/>
      </c>
      <c r="AF561" s="2">
        <f>IF($A561, 1, 0)</f>
        <v/>
      </c>
      <c r="AG561">
        <f>IF(AE561=0, 'Raw Data'!AM556, 0)</f>
        <v/>
      </c>
      <c r="AH561" s="2">
        <f>IF($A561, 1, 0)</f>
        <v/>
      </c>
      <c r="AI561">
        <f>IF(AND('Raw Data'!$D556&gt;14, 'Raw Data'!$E556&gt;14), 'Raw Data'!AN556, 0)</f>
        <v/>
      </c>
      <c r="AJ561" s="2">
        <f>IF($A561, 1, 0)</f>
        <v/>
      </c>
      <c r="AK561">
        <f>IF(AI561=0, 'Raw Data'!AO556, 0)</f>
        <v/>
      </c>
      <c r="AL561" s="2">
        <f>IF($A561, 1, 0)</f>
        <v/>
      </c>
      <c r="AM561">
        <f>IF(AND('Raw Data'!$D556&gt;19, 'Raw Data'!$E556&gt;19), 'Raw Data'!AP556, 0)</f>
        <v/>
      </c>
      <c r="AN561" s="2">
        <f>IF($A561, 1, 0)</f>
        <v/>
      </c>
      <c r="AO561">
        <f>IF(AM561=0, 'Raw Data'!AQ556, 0)</f>
        <v/>
      </c>
      <c r="AP561" s="2">
        <f>IF($A561, 1, 0)</f>
        <v/>
      </c>
      <c r="AQ561">
        <f>IF(AND('Raw Data'!$D556&gt;24, 'Raw Data'!$E556&gt;24), 'Raw Data'!AR556, 0)</f>
        <v/>
      </c>
      <c r="AR561" s="2">
        <f>IF($A561, 1, 0)</f>
        <v/>
      </c>
      <c r="AS561">
        <f>IF(AQ561=0, 'Raw Data'!AS556, 0)</f>
        <v/>
      </c>
      <c r="AT561" s="2">
        <f>IF($A561, 1, 0)</f>
        <v/>
      </c>
      <c r="AU561">
        <f>IF(AND('Raw Data'!$D556&gt;29, 'Raw Data'!$E556&gt;29), 'Raw Data'!AT556, 0)</f>
        <v/>
      </c>
      <c r="AV561" s="2">
        <f>IF($A561, 1, 0)</f>
        <v/>
      </c>
      <c r="AW561">
        <f>IF(AU561=0, 'Raw Data'!AU556, 0)</f>
        <v/>
      </c>
      <c r="AX561" s="2">
        <f>IF($A561, 1, 0)</f>
        <v/>
      </c>
      <c r="AY561">
        <f>IF(ISNUMBER('Raw Data'!D556), IF(_xlfn.XLOOKUP(SMALL('Raw Data'!K556:N556, 1), K561:Q561, K561:Q561, 0)&gt;0, SMALL('Raw Data'!K556:N556, 1), 0), 0)</f>
        <v/>
      </c>
      <c r="AZ561" s="2">
        <f>IF($A561, 1, 0)</f>
        <v/>
      </c>
      <c r="BA561">
        <f>IF(ISNUMBER('Raw Data'!D556), IF(_xlfn.XLOOKUP(SMALL('Raw Data'!K556:N556, 2), K561:Q561, K561:Q561, 0)&gt;0, SMALL('Raw Data'!K556:N556, 2), 0), 0)</f>
        <v/>
      </c>
      <c r="BB561" s="2">
        <f>IF($A561, 1, 0)</f>
        <v/>
      </c>
      <c r="BC561">
        <f>IF(ISNUMBER('Raw Data'!D556), IF(_xlfn.XLOOKUP(SMALL('Raw Data'!K556:N556, 3), K561:Q561, K561:Q561, 0)&gt;0, SMALL('Raw Data'!K556:N556, 3), 0), 0)</f>
        <v/>
      </c>
      <c r="BD561" s="2">
        <f>IF($A561, 1, 0)</f>
        <v/>
      </c>
      <c r="BE561">
        <f>IF(ISNUMBER('Raw Data'!D556), IF(_xlfn.XLOOKUP(SMALL('Raw Data'!K556:N556, 4), K561:Q561, K561:Q561, 0)&gt;0, SMALL('Raw Data'!K556:N556, 4), 0), 0)</f>
        <v/>
      </c>
      <c r="BF561" s="2">
        <f>IF($A561, 1, 0)</f>
        <v/>
      </c>
      <c r="BG561">
        <f>IF(AND('Raw Data'!I556&lt;'Raw Data'!J556, 'Raw Data'!D556&gt;'Raw Data'!E556), 'Raw Data'!I556, IF(AND('Raw Data'!J556&lt;'Raw Data'!I556, 'Raw Data'!E556&gt;'Raw Data'!D556), 'Raw Data'!J556, 0))</f>
        <v/>
      </c>
      <c r="BH561">
        <f>IF(OR(AND('Raw Data'!I556&lt;'Raw Data'!J556, 'Raw Data'!I556&gt;BH$1), AND('Raw Data'!J556&lt;'Raw Data'!I556, 'Raw Data'!J556&gt;BH$1)), 1, 0)</f>
        <v/>
      </c>
      <c r="BI561">
        <f>IF(AND(BH561, ABS('Raw Data'!D556-'Raw Data'!E556)&lt;4), 'Raw Data'!Z556, 0)</f>
        <v/>
      </c>
      <c r="BJ561">
        <f>IF('Raw Data'!F556&gt;Analysis!BJ$1, 1, 0)</f>
        <v/>
      </c>
      <c r="BK561">
        <f>IF(BJ561, AQ561, 0)</f>
        <v/>
      </c>
      <c r="BL561">
        <f>IF(AND('Raw Data'!F556&lt;Analysis!BL$1, ISBLANK('Raw Data'!F556)=FALSE), 1, 0)</f>
        <v/>
      </c>
      <c r="BM561">
        <f>IF(BL561, AS561, 0)</f>
        <v/>
      </c>
      <c r="BN561">
        <f>IF(AND('Raw Data'!F556&lt;Analysis!BN$1, ISBLANK('Raw Data'!F556)=FALSE), 1, 0)</f>
        <v/>
      </c>
      <c r="BO561">
        <f>IF(BN561, AI561, 0)</f>
        <v/>
      </c>
    </row>
    <row r="562">
      <c r="A562" s="2">
        <f>'Raw Data'!A557</f>
        <v/>
      </c>
      <c r="B562" s="2">
        <f>IF(A562, 1, 0)</f>
        <v/>
      </c>
      <c r="C562">
        <f>IF('Raw Data'!D557&lt;'Raw Data'!E557, 'Raw Data'!J557, 0)</f>
        <v/>
      </c>
      <c r="D562" s="2">
        <f>IF(A562, 1, 0)</f>
        <v/>
      </c>
      <c r="E562">
        <f>IF('Raw Data'!D557&gt;'Raw Data'!E557, 'Raw Data'!I557, 0)</f>
        <v/>
      </c>
      <c r="F562" s="2">
        <f>IF('Raw Data'!F557&gt;0, 1, 0)</f>
        <v/>
      </c>
      <c r="G562">
        <f>IF(SUM('Raw Data'!D557:E557)&lt;'Raw Data'!F557, 'Raw Data'!H557, 0)</f>
        <v/>
      </c>
      <c r="H562">
        <f>IF('Raw Data'!F557&gt;0, 1, 0)</f>
        <v/>
      </c>
      <c r="I562">
        <f>IF(SUM('Raw Data'!D557:E557)&gt;'Raw Data'!F557, 'Raw Data'!G557, 0)</f>
        <v/>
      </c>
      <c r="J562" s="2">
        <f>IF($A562, 1, 0)</f>
        <v/>
      </c>
      <c r="K562">
        <f>IF(AND('Raw Data'!D557&gt;'Raw Data'!E557, ABS('Raw Data'!D557-'Raw Data'!E557)&lt;14), 'Raw Data'!K557, 0)</f>
        <v/>
      </c>
      <c r="L562" s="2">
        <f>IF($A562, 1, 0)</f>
        <v/>
      </c>
      <c r="M562">
        <f>IF(AND('Raw Data'!D557&gt;'Raw Data'!E557, ABS('Raw Data'!D557-'Raw Data'!E557)&gt;13), 'Raw Data'!L557, 0)</f>
        <v/>
      </c>
      <c r="N562" s="2">
        <f>IF($A562, 1, 0)</f>
        <v/>
      </c>
      <c r="O562">
        <f>IF(AND('Raw Data'!E557&gt;'Raw Data'!D557, ABS('Raw Data'!E557-'Raw Data'!D557)&lt;14), 'Raw Data'!M557, 0)</f>
        <v/>
      </c>
      <c r="P562" s="2">
        <f>IF($A562, 1, 0)</f>
        <v/>
      </c>
      <c r="Q562">
        <f>IF(AND('Raw Data'!E557&gt;'Raw Data'!D557, ABS('Raw Data'!E557-'Raw Data'!D557)&gt;13), 'Raw Data'!N557, 0)</f>
        <v/>
      </c>
      <c r="R562" s="2">
        <f>IF($A562, 1, 0)</f>
        <v/>
      </c>
      <c r="S562">
        <f>IF(AND('Raw Data'!D557&gt;'Raw Data'!E557, ABS('Raw Data'!E557-'Raw Data'!D557)&gt;7), 'Raw Data'!V557, 0)</f>
        <v/>
      </c>
      <c r="T562" s="2">
        <f>IF($A562, 1, 0)</f>
        <v/>
      </c>
      <c r="U562">
        <f>IF(ABS('Raw Data'!D557-'Raw Data'!E557)&lt;8, 'Raw Data'!W557, 0)</f>
        <v/>
      </c>
      <c r="V562" s="2">
        <f>IF($A562, 1, 0)</f>
        <v/>
      </c>
      <c r="W562">
        <f>IF(AND('Raw Data'!E557&gt;'Raw Data'!D557, ABS('Raw Data'!E557-'Raw Data'!D557)&gt;7), 'Raw Data'!X557, 0)</f>
        <v/>
      </c>
      <c r="X562" s="2">
        <f>IF($A562, 1, 0)</f>
        <v/>
      </c>
      <c r="Y562">
        <f>IF(AND('Raw Data'!D557&gt;'Raw Data'!E557, ABS('Raw Data'!E557-'Raw Data'!D557)&gt;3), 'Raw Data'!Y557, 0)</f>
        <v/>
      </c>
      <c r="Z562" s="2">
        <f>IF($A562, 1, 0)</f>
        <v/>
      </c>
      <c r="AA562">
        <f>IF(ABS('Raw Data'!D557-'Raw Data'!E557)&lt;4, 'Raw Data'!Z557, 0)</f>
        <v/>
      </c>
      <c r="AB562" s="2">
        <f>IF($A562, 1, 0)</f>
        <v/>
      </c>
      <c r="AC562">
        <f>IF(AND('Raw Data'!E557&gt;'Raw Data'!D557, ABS('Raw Data'!E557-'Raw Data'!D557)&gt;7), 'Raw Data'!AA557, 0)</f>
        <v/>
      </c>
      <c r="AD562" s="2">
        <f>IF($A562, 1, 0)</f>
        <v/>
      </c>
      <c r="AE562">
        <f>IF(AND('Raw Data'!D557&gt;9, 'Raw Data'!E557&gt;9), 'Raw Data'!AL557, 0)</f>
        <v/>
      </c>
      <c r="AF562" s="2">
        <f>IF($A562, 1, 0)</f>
        <v/>
      </c>
      <c r="AG562">
        <f>IF(AE562=0, 'Raw Data'!AM557, 0)</f>
        <v/>
      </c>
      <c r="AH562" s="2">
        <f>IF($A562, 1, 0)</f>
        <v/>
      </c>
      <c r="AI562">
        <f>IF(AND('Raw Data'!$D557&gt;14, 'Raw Data'!$E557&gt;14), 'Raw Data'!AN557, 0)</f>
        <v/>
      </c>
      <c r="AJ562" s="2">
        <f>IF($A562, 1, 0)</f>
        <v/>
      </c>
      <c r="AK562">
        <f>IF(AI562=0, 'Raw Data'!AO557, 0)</f>
        <v/>
      </c>
      <c r="AL562" s="2">
        <f>IF($A562, 1, 0)</f>
        <v/>
      </c>
      <c r="AM562">
        <f>IF(AND('Raw Data'!$D557&gt;19, 'Raw Data'!$E557&gt;19), 'Raw Data'!AP557, 0)</f>
        <v/>
      </c>
      <c r="AN562" s="2">
        <f>IF($A562, 1, 0)</f>
        <v/>
      </c>
      <c r="AO562">
        <f>IF(AM562=0, 'Raw Data'!AQ557, 0)</f>
        <v/>
      </c>
      <c r="AP562" s="2">
        <f>IF($A562, 1, 0)</f>
        <v/>
      </c>
      <c r="AQ562">
        <f>IF(AND('Raw Data'!$D557&gt;24, 'Raw Data'!$E557&gt;24), 'Raw Data'!AR557, 0)</f>
        <v/>
      </c>
      <c r="AR562" s="2">
        <f>IF($A562, 1, 0)</f>
        <v/>
      </c>
      <c r="AS562">
        <f>IF(AQ562=0, 'Raw Data'!AS557, 0)</f>
        <v/>
      </c>
      <c r="AT562" s="2">
        <f>IF($A562, 1, 0)</f>
        <v/>
      </c>
      <c r="AU562">
        <f>IF(AND('Raw Data'!$D557&gt;29, 'Raw Data'!$E557&gt;29), 'Raw Data'!AT557, 0)</f>
        <v/>
      </c>
      <c r="AV562" s="2">
        <f>IF($A562, 1, 0)</f>
        <v/>
      </c>
      <c r="AW562">
        <f>IF(AU562=0, 'Raw Data'!AU557, 0)</f>
        <v/>
      </c>
      <c r="AX562" s="2">
        <f>IF($A562, 1, 0)</f>
        <v/>
      </c>
      <c r="AY562">
        <f>IF(ISNUMBER('Raw Data'!D557), IF(_xlfn.XLOOKUP(SMALL('Raw Data'!K557:N557, 1), K562:Q562, K562:Q562, 0)&gt;0, SMALL('Raw Data'!K557:N557, 1), 0), 0)</f>
        <v/>
      </c>
      <c r="AZ562" s="2">
        <f>IF($A562, 1, 0)</f>
        <v/>
      </c>
      <c r="BA562">
        <f>IF(ISNUMBER('Raw Data'!D557), IF(_xlfn.XLOOKUP(SMALL('Raw Data'!K557:N557, 2), K562:Q562, K562:Q562, 0)&gt;0, SMALL('Raw Data'!K557:N557, 2), 0), 0)</f>
        <v/>
      </c>
      <c r="BB562" s="2">
        <f>IF($A562, 1, 0)</f>
        <v/>
      </c>
      <c r="BC562">
        <f>IF(ISNUMBER('Raw Data'!D557), IF(_xlfn.XLOOKUP(SMALL('Raw Data'!K557:N557, 3), K562:Q562, K562:Q562, 0)&gt;0, SMALL('Raw Data'!K557:N557, 3), 0), 0)</f>
        <v/>
      </c>
      <c r="BD562" s="2">
        <f>IF($A562, 1, 0)</f>
        <v/>
      </c>
      <c r="BE562">
        <f>IF(ISNUMBER('Raw Data'!D557), IF(_xlfn.XLOOKUP(SMALL('Raw Data'!K557:N557, 4), K562:Q562, K562:Q562, 0)&gt;0, SMALL('Raw Data'!K557:N557, 4), 0), 0)</f>
        <v/>
      </c>
      <c r="BF562" s="2">
        <f>IF($A562, 1, 0)</f>
        <v/>
      </c>
      <c r="BG562">
        <f>IF(AND('Raw Data'!I557&lt;'Raw Data'!J557, 'Raw Data'!D557&gt;'Raw Data'!E557), 'Raw Data'!I557, IF(AND('Raw Data'!J557&lt;'Raw Data'!I557, 'Raw Data'!E557&gt;'Raw Data'!D557), 'Raw Data'!J557, 0))</f>
        <v/>
      </c>
      <c r="BH562">
        <f>IF(OR(AND('Raw Data'!I557&lt;'Raw Data'!J557, 'Raw Data'!I557&gt;BH$1), AND('Raw Data'!J557&lt;'Raw Data'!I557, 'Raw Data'!J557&gt;BH$1)), 1, 0)</f>
        <v/>
      </c>
      <c r="BI562">
        <f>IF(AND(BH562, ABS('Raw Data'!D557-'Raw Data'!E557)&lt;4), 'Raw Data'!Z557, 0)</f>
        <v/>
      </c>
      <c r="BJ562">
        <f>IF('Raw Data'!F557&gt;Analysis!BJ$1, 1, 0)</f>
        <v/>
      </c>
      <c r="BK562">
        <f>IF(BJ562, AQ562, 0)</f>
        <v/>
      </c>
      <c r="BL562">
        <f>IF(AND('Raw Data'!F557&lt;Analysis!BL$1, ISBLANK('Raw Data'!F557)=FALSE), 1, 0)</f>
        <v/>
      </c>
      <c r="BM562">
        <f>IF(BL562, AS562, 0)</f>
        <v/>
      </c>
      <c r="BN562">
        <f>IF(AND('Raw Data'!F557&lt;Analysis!BN$1, ISBLANK('Raw Data'!F557)=FALSE), 1, 0)</f>
        <v/>
      </c>
      <c r="BO562">
        <f>IF(BN562, AI562, 0)</f>
        <v/>
      </c>
    </row>
    <row r="563">
      <c r="A563" s="2">
        <f>'Raw Data'!A558</f>
        <v/>
      </c>
      <c r="B563" s="2">
        <f>IF(A563, 1, 0)</f>
        <v/>
      </c>
      <c r="C563">
        <f>IF('Raw Data'!D558&lt;'Raw Data'!E558, 'Raw Data'!J558, 0)</f>
        <v/>
      </c>
      <c r="D563" s="2">
        <f>IF(A563, 1, 0)</f>
        <v/>
      </c>
      <c r="E563">
        <f>IF('Raw Data'!D558&gt;'Raw Data'!E558, 'Raw Data'!I558, 0)</f>
        <v/>
      </c>
      <c r="F563" s="2">
        <f>IF('Raw Data'!F558&gt;0, 1, 0)</f>
        <v/>
      </c>
      <c r="G563">
        <f>IF(SUM('Raw Data'!D558:E558)&lt;'Raw Data'!F558, 'Raw Data'!H558, 0)</f>
        <v/>
      </c>
      <c r="H563">
        <f>IF('Raw Data'!F558&gt;0, 1, 0)</f>
        <v/>
      </c>
      <c r="I563">
        <f>IF(SUM('Raw Data'!D558:E558)&gt;'Raw Data'!F558, 'Raw Data'!G558, 0)</f>
        <v/>
      </c>
      <c r="J563" s="2">
        <f>IF($A563, 1, 0)</f>
        <v/>
      </c>
      <c r="K563">
        <f>IF(AND('Raw Data'!D558&gt;'Raw Data'!E558, ABS('Raw Data'!D558-'Raw Data'!E558)&lt;14), 'Raw Data'!K558, 0)</f>
        <v/>
      </c>
      <c r="L563" s="2">
        <f>IF($A563, 1, 0)</f>
        <v/>
      </c>
      <c r="M563">
        <f>IF(AND('Raw Data'!D558&gt;'Raw Data'!E558, ABS('Raw Data'!D558-'Raw Data'!E558)&gt;13), 'Raw Data'!L558, 0)</f>
        <v/>
      </c>
      <c r="N563" s="2">
        <f>IF($A563, 1, 0)</f>
        <v/>
      </c>
      <c r="O563">
        <f>IF(AND('Raw Data'!E558&gt;'Raw Data'!D558, ABS('Raw Data'!E558-'Raw Data'!D558)&lt;14), 'Raw Data'!M558, 0)</f>
        <v/>
      </c>
      <c r="P563" s="2">
        <f>IF($A563, 1, 0)</f>
        <v/>
      </c>
      <c r="Q563">
        <f>IF(AND('Raw Data'!E558&gt;'Raw Data'!D558, ABS('Raw Data'!E558-'Raw Data'!D558)&gt;13), 'Raw Data'!N558, 0)</f>
        <v/>
      </c>
      <c r="R563" s="2">
        <f>IF($A563, 1, 0)</f>
        <v/>
      </c>
      <c r="S563">
        <f>IF(AND('Raw Data'!D558&gt;'Raw Data'!E558, ABS('Raw Data'!E558-'Raw Data'!D558)&gt;7), 'Raw Data'!V558, 0)</f>
        <v/>
      </c>
      <c r="T563" s="2">
        <f>IF($A563, 1, 0)</f>
        <v/>
      </c>
      <c r="U563">
        <f>IF(ABS('Raw Data'!D558-'Raw Data'!E558)&lt;8, 'Raw Data'!W558, 0)</f>
        <v/>
      </c>
      <c r="V563" s="2">
        <f>IF($A563, 1, 0)</f>
        <v/>
      </c>
      <c r="W563">
        <f>IF(AND('Raw Data'!E558&gt;'Raw Data'!D558, ABS('Raw Data'!E558-'Raw Data'!D558)&gt;7), 'Raw Data'!X558, 0)</f>
        <v/>
      </c>
      <c r="X563" s="2">
        <f>IF($A563, 1, 0)</f>
        <v/>
      </c>
      <c r="Y563">
        <f>IF(AND('Raw Data'!D558&gt;'Raw Data'!E558, ABS('Raw Data'!E558-'Raw Data'!D558)&gt;3), 'Raw Data'!Y558, 0)</f>
        <v/>
      </c>
      <c r="Z563" s="2">
        <f>IF($A563, 1, 0)</f>
        <v/>
      </c>
      <c r="AA563">
        <f>IF(ABS('Raw Data'!D558-'Raw Data'!E558)&lt;4, 'Raw Data'!Z558, 0)</f>
        <v/>
      </c>
      <c r="AB563" s="2">
        <f>IF($A563, 1, 0)</f>
        <v/>
      </c>
      <c r="AC563">
        <f>IF(AND('Raw Data'!E558&gt;'Raw Data'!D558, ABS('Raw Data'!E558-'Raw Data'!D558)&gt;7), 'Raw Data'!AA558, 0)</f>
        <v/>
      </c>
      <c r="AD563" s="2">
        <f>IF($A563, 1, 0)</f>
        <v/>
      </c>
      <c r="AE563">
        <f>IF(AND('Raw Data'!D558&gt;9, 'Raw Data'!E558&gt;9), 'Raw Data'!AL558, 0)</f>
        <v/>
      </c>
      <c r="AF563" s="2">
        <f>IF($A563, 1, 0)</f>
        <v/>
      </c>
      <c r="AG563">
        <f>IF(AE563=0, 'Raw Data'!AM558, 0)</f>
        <v/>
      </c>
      <c r="AH563" s="2">
        <f>IF($A563, 1, 0)</f>
        <v/>
      </c>
      <c r="AI563">
        <f>IF(AND('Raw Data'!$D558&gt;14, 'Raw Data'!$E558&gt;14), 'Raw Data'!AN558, 0)</f>
        <v/>
      </c>
      <c r="AJ563" s="2">
        <f>IF($A563, 1, 0)</f>
        <v/>
      </c>
      <c r="AK563">
        <f>IF(AI563=0, 'Raw Data'!AO558, 0)</f>
        <v/>
      </c>
      <c r="AL563" s="2">
        <f>IF($A563, 1, 0)</f>
        <v/>
      </c>
      <c r="AM563">
        <f>IF(AND('Raw Data'!$D558&gt;19, 'Raw Data'!$E558&gt;19), 'Raw Data'!AP558, 0)</f>
        <v/>
      </c>
      <c r="AN563" s="2">
        <f>IF($A563, 1, 0)</f>
        <v/>
      </c>
      <c r="AO563">
        <f>IF(AM563=0, 'Raw Data'!AQ558, 0)</f>
        <v/>
      </c>
      <c r="AP563" s="2">
        <f>IF($A563, 1, 0)</f>
        <v/>
      </c>
      <c r="AQ563">
        <f>IF(AND('Raw Data'!$D558&gt;24, 'Raw Data'!$E558&gt;24), 'Raw Data'!AR558, 0)</f>
        <v/>
      </c>
      <c r="AR563" s="2">
        <f>IF($A563, 1, 0)</f>
        <v/>
      </c>
      <c r="AS563">
        <f>IF(AQ563=0, 'Raw Data'!AS558, 0)</f>
        <v/>
      </c>
      <c r="AT563" s="2">
        <f>IF($A563, 1, 0)</f>
        <v/>
      </c>
      <c r="AU563">
        <f>IF(AND('Raw Data'!$D558&gt;29, 'Raw Data'!$E558&gt;29), 'Raw Data'!AT558, 0)</f>
        <v/>
      </c>
      <c r="AV563" s="2">
        <f>IF($A563, 1, 0)</f>
        <v/>
      </c>
      <c r="AW563">
        <f>IF(AU563=0, 'Raw Data'!AU558, 0)</f>
        <v/>
      </c>
      <c r="AX563" s="2">
        <f>IF($A563, 1, 0)</f>
        <v/>
      </c>
      <c r="AY563">
        <f>IF(ISNUMBER('Raw Data'!D558), IF(_xlfn.XLOOKUP(SMALL('Raw Data'!K558:N558, 1), K563:Q563, K563:Q563, 0)&gt;0, SMALL('Raw Data'!K558:N558, 1), 0), 0)</f>
        <v/>
      </c>
      <c r="AZ563" s="2">
        <f>IF($A563, 1, 0)</f>
        <v/>
      </c>
      <c r="BA563">
        <f>IF(ISNUMBER('Raw Data'!D558), IF(_xlfn.XLOOKUP(SMALL('Raw Data'!K558:N558, 2), K563:Q563, K563:Q563, 0)&gt;0, SMALL('Raw Data'!K558:N558, 2), 0), 0)</f>
        <v/>
      </c>
      <c r="BB563" s="2">
        <f>IF($A563, 1, 0)</f>
        <v/>
      </c>
      <c r="BC563">
        <f>IF(ISNUMBER('Raw Data'!D558), IF(_xlfn.XLOOKUP(SMALL('Raw Data'!K558:N558, 3), K563:Q563, K563:Q563, 0)&gt;0, SMALL('Raw Data'!K558:N558, 3), 0), 0)</f>
        <v/>
      </c>
      <c r="BD563" s="2">
        <f>IF($A563, 1, 0)</f>
        <v/>
      </c>
      <c r="BE563">
        <f>IF(ISNUMBER('Raw Data'!D558), IF(_xlfn.XLOOKUP(SMALL('Raw Data'!K558:N558, 4), K563:Q563, K563:Q563, 0)&gt;0, SMALL('Raw Data'!K558:N558, 4), 0), 0)</f>
        <v/>
      </c>
      <c r="BF563" s="2">
        <f>IF($A563, 1, 0)</f>
        <v/>
      </c>
      <c r="BG563">
        <f>IF(AND('Raw Data'!I558&lt;'Raw Data'!J558, 'Raw Data'!D558&gt;'Raw Data'!E558), 'Raw Data'!I558, IF(AND('Raw Data'!J558&lt;'Raw Data'!I558, 'Raw Data'!E558&gt;'Raw Data'!D558), 'Raw Data'!J558, 0))</f>
        <v/>
      </c>
      <c r="BH563">
        <f>IF(OR(AND('Raw Data'!I558&lt;'Raw Data'!J558, 'Raw Data'!I558&gt;BH$1), AND('Raw Data'!J558&lt;'Raw Data'!I558, 'Raw Data'!J558&gt;BH$1)), 1, 0)</f>
        <v/>
      </c>
      <c r="BI563">
        <f>IF(AND(BH563, ABS('Raw Data'!D558-'Raw Data'!E558)&lt;4), 'Raw Data'!Z558, 0)</f>
        <v/>
      </c>
      <c r="BJ563">
        <f>IF('Raw Data'!F558&gt;Analysis!BJ$1, 1, 0)</f>
        <v/>
      </c>
      <c r="BK563">
        <f>IF(BJ563, AQ563, 0)</f>
        <v/>
      </c>
      <c r="BL563">
        <f>IF(AND('Raw Data'!F558&lt;Analysis!BL$1, ISBLANK('Raw Data'!F558)=FALSE), 1, 0)</f>
        <v/>
      </c>
      <c r="BM563">
        <f>IF(BL563, AS563, 0)</f>
        <v/>
      </c>
      <c r="BN563">
        <f>IF(AND('Raw Data'!F558&lt;Analysis!BN$1, ISBLANK('Raw Data'!F558)=FALSE), 1, 0)</f>
        <v/>
      </c>
      <c r="BO563">
        <f>IF(BN563, AI563, 0)</f>
        <v/>
      </c>
    </row>
    <row r="564">
      <c r="A564" s="2">
        <f>'Raw Data'!A559</f>
        <v/>
      </c>
      <c r="B564" s="2">
        <f>IF(A564, 1, 0)</f>
        <v/>
      </c>
      <c r="C564">
        <f>IF('Raw Data'!D559&lt;'Raw Data'!E559, 'Raw Data'!J559, 0)</f>
        <v/>
      </c>
      <c r="D564" s="2">
        <f>IF(A564, 1, 0)</f>
        <v/>
      </c>
      <c r="E564">
        <f>IF('Raw Data'!D559&gt;'Raw Data'!E559, 'Raw Data'!I559, 0)</f>
        <v/>
      </c>
      <c r="F564" s="2">
        <f>IF('Raw Data'!F559&gt;0, 1, 0)</f>
        <v/>
      </c>
      <c r="G564">
        <f>IF(SUM('Raw Data'!D559:E559)&lt;'Raw Data'!F559, 'Raw Data'!H559, 0)</f>
        <v/>
      </c>
      <c r="H564">
        <f>IF('Raw Data'!F559&gt;0, 1, 0)</f>
        <v/>
      </c>
      <c r="I564">
        <f>IF(SUM('Raw Data'!D559:E559)&gt;'Raw Data'!F559, 'Raw Data'!G559, 0)</f>
        <v/>
      </c>
      <c r="J564" s="2">
        <f>IF($A564, 1, 0)</f>
        <v/>
      </c>
      <c r="K564">
        <f>IF(AND('Raw Data'!D559&gt;'Raw Data'!E559, ABS('Raw Data'!D559-'Raw Data'!E559)&lt;14), 'Raw Data'!K559, 0)</f>
        <v/>
      </c>
      <c r="L564" s="2">
        <f>IF($A564, 1, 0)</f>
        <v/>
      </c>
      <c r="M564">
        <f>IF(AND('Raw Data'!D559&gt;'Raw Data'!E559, ABS('Raw Data'!D559-'Raw Data'!E559)&gt;13), 'Raw Data'!L559, 0)</f>
        <v/>
      </c>
      <c r="N564" s="2">
        <f>IF($A564, 1, 0)</f>
        <v/>
      </c>
      <c r="O564">
        <f>IF(AND('Raw Data'!E559&gt;'Raw Data'!D559, ABS('Raw Data'!E559-'Raw Data'!D559)&lt;14), 'Raw Data'!M559, 0)</f>
        <v/>
      </c>
      <c r="P564" s="2">
        <f>IF($A564, 1, 0)</f>
        <v/>
      </c>
      <c r="Q564">
        <f>IF(AND('Raw Data'!E559&gt;'Raw Data'!D559, ABS('Raw Data'!E559-'Raw Data'!D559)&gt;13), 'Raw Data'!N559, 0)</f>
        <v/>
      </c>
      <c r="R564" s="2">
        <f>IF($A564, 1, 0)</f>
        <v/>
      </c>
      <c r="S564">
        <f>IF(AND('Raw Data'!D559&gt;'Raw Data'!E559, ABS('Raw Data'!E559-'Raw Data'!D559)&gt;7), 'Raw Data'!V559, 0)</f>
        <v/>
      </c>
      <c r="T564" s="2">
        <f>IF($A564, 1, 0)</f>
        <v/>
      </c>
      <c r="U564">
        <f>IF(ABS('Raw Data'!D559-'Raw Data'!E559)&lt;8, 'Raw Data'!W559, 0)</f>
        <v/>
      </c>
      <c r="V564" s="2">
        <f>IF($A564, 1, 0)</f>
        <v/>
      </c>
      <c r="W564">
        <f>IF(AND('Raw Data'!E559&gt;'Raw Data'!D559, ABS('Raw Data'!E559-'Raw Data'!D559)&gt;7), 'Raw Data'!X559, 0)</f>
        <v/>
      </c>
      <c r="X564" s="2">
        <f>IF($A564, 1, 0)</f>
        <v/>
      </c>
      <c r="Y564">
        <f>IF(AND('Raw Data'!D559&gt;'Raw Data'!E559, ABS('Raw Data'!E559-'Raw Data'!D559)&gt;3), 'Raw Data'!Y559, 0)</f>
        <v/>
      </c>
      <c r="Z564" s="2">
        <f>IF($A564, 1, 0)</f>
        <v/>
      </c>
      <c r="AA564">
        <f>IF(ABS('Raw Data'!D559-'Raw Data'!E559)&lt;4, 'Raw Data'!Z559, 0)</f>
        <v/>
      </c>
      <c r="AB564" s="2">
        <f>IF($A564, 1, 0)</f>
        <v/>
      </c>
      <c r="AC564">
        <f>IF(AND('Raw Data'!E559&gt;'Raw Data'!D559, ABS('Raw Data'!E559-'Raw Data'!D559)&gt;7), 'Raw Data'!AA559, 0)</f>
        <v/>
      </c>
      <c r="AD564" s="2">
        <f>IF($A564, 1, 0)</f>
        <v/>
      </c>
      <c r="AE564">
        <f>IF(AND('Raw Data'!D559&gt;9, 'Raw Data'!E559&gt;9), 'Raw Data'!AL559, 0)</f>
        <v/>
      </c>
      <c r="AF564" s="2">
        <f>IF($A564, 1, 0)</f>
        <v/>
      </c>
      <c r="AG564">
        <f>IF(AE564=0, 'Raw Data'!AM559, 0)</f>
        <v/>
      </c>
      <c r="AH564" s="2">
        <f>IF($A564, 1, 0)</f>
        <v/>
      </c>
      <c r="AI564">
        <f>IF(AND('Raw Data'!$D559&gt;14, 'Raw Data'!$E559&gt;14), 'Raw Data'!AN559, 0)</f>
        <v/>
      </c>
      <c r="AJ564" s="2">
        <f>IF($A564, 1, 0)</f>
        <v/>
      </c>
      <c r="AK564">
        <f>IF(AI564=0, 'Raw Data'!AO559, 0)</f>
        <v/>
      </c>
      <c r="AL564" s="2">
        <f>IF($A564, 1, 0)</f>
        <v/>
      </c>
      <c r="AM564">
        <f>IF(AND('Raw Data'!$D559&gt;19, 'Raw Data'!$E559&gt;19), 'Raw Data'!AP559, 0)</f>
        <v/>
      </c>
      <c r="AN564" s="2">
        <f>IF($A564, 1, 0)</f>
        <v/>
      </c>
      <c r="AO564">
        <f>IF(AM564=0, 'Raw Data'!AQ559, 0)</f>
        <v/>
      </c>
      <c r="AP564" s="2">
        <f>IF($A564, 1, 0)</f>
        <v/>
      </c>
      <c r="AQ564">
        <f>IF(AND('Raw Data'!$D559&gt;24, 'Raw Data'!$E559&gt;24), 'Raw Data'!AR559, 0)</f>
        <v/>
      </c>
      <c r="AR564" s="2">
        <f>IF($A564, 1, 0)</f>
        <v/>
      </c>
      <c r="AS564">
        <f>IF(AQ564=0, 'Raw Data'!AS559, 0)</f>
        <v/>
      </c>
      <c r="AT564" s="2">
        <f>IF($A564, 1, 0)</f>
        <v/>
      </c>
      <c r="AU564">
        <f>IF(AND('Raw Data'!$D559&gt;29, 'Raw Data'!$E559&gt;29), 'Raw Data'!AT559, 0)</f>
        <v/>
      </c>
      <c r="AV564" s="2">
        <f>IF($A564, 1, 0)</f>
        <v/>
      </c>
      <c r="AW564">
        <f>IF(AU564=0, 'Raw Data'!AU559, 0)</f>
        <v/>
      </c>
      <c r="AX564" s="2">
        <f>IF($A564, 1, 0)</f>
        <v/>
      </c>
      <c r="AY564">
        <f>IF(ISNUMBER('Raw Data'!D559), IF(_xlfn.XLOOKUP(SMALL('Raw Data'!K559:N559, 1), K564:Q564, K564:Q564, 0)&gt;0, SMALL('Raw Data'!K559:N559, 1), 0), 0)</f>
        <v/>
      </c>
      <c r="AZ564" s="2">
        <f>IF($A564, 1, 0)</f>
        <v/>
      </c>
      <c r="BA564">
        <f>IF(ISNUMBER('Raw Data'!D559), IF(_xlfn.XLOOKUP(SMALL('Raw Data'!K559:N559, 2), K564:Q564, K564:Q564, 0)&gt;0, SMALL('Raw Data'!K559:N559, 2), 0), 0)</f>
        <v/>
      </c>
      <c r="BB564" s="2">
        <f>IF($A564, 1, 0)</f>
        <v/>
      </c>
      <c r="BC564">
        <f>IF(ISNUMBER('Raw Data'!D559), IF(_xlfn.XLOOKUP(SMALL('Raw Data'!K559:N559, 3), K564:Q564, K564:Q564, 0)&gt;0, SMALL('Raw Data'!K559:N559, 3), 0), 0)</f>
        <v/>
      </c>
      <c r="BD564" s="2">
        <f>IF($A564, 1, 0)</f>
        <v/>
      </c>
      <c r="BE564">
        <f>IF(ISNUMBER('Raw Data'!D559), IF(_xlfn.XLOOKUP(SMALL('Raw Data'!K559:N559, 4), K564:Q564, K564:Q564, 0)&gt;0, SMALL('Raw Data'!K559:N559, 4), 0), 0)</f>
        <v/>
      </c>
      <c r="BF564" s="2">
        <f>IF($A564, 1, 0)</f>
        <v/>
      </c>
      <c r="BG564">
        <f>IF(AND('Raw Data'!I559&lt;'Raw Data'!J559, 'Raw Data'!D559&gt;'Raw Data'!E559), 'Raw Data'!I559, IF(AND('Raw Data'!J559&lt;'Raw Data'!I559, 'Raw Data'!E559&gt;'Raw Data'!D559), 'Raw Data'!J559, 0))</f>
        <v/>
      </c>
      <c r="BH564">
        <f>IF(OR(AND('Raw Data'!I559&lt;'Raw Data'!J559, 'Raw Data'!I559&gt;BH$1), AND('Raw Data'!J559&lt;'Raw Data'!I559, 'Raw Data'!J559&gt;BH$1)), 1, 0)</f>
        <v/>
      </c>
      <c r="BI564">
        <f>IF(AND(BH564, ABS('Raw Data'!D559-'Raw Data'!E559)&lt;4), 'Raw Data'!Z559, 0)</f>
        <v/>
      </c>
      <c r="BJ564">
        <f>IF('Raw Data'!F559&gt;Analysis!BJ$1, 1, 0)</f>
        <v/>
      </c>
      <c r="BK564">
        <f>IF(BJ564, AQ564, 0)</f>
        <v/>
      </c>
      <c r="BL564">
        <f>IF(AND('Raw Data'!F559&lt;Analysis!BL$1, ISBLANK('Raw Data'!F559)=FALSE), 1, 0)</f>
        <v/>
      </c>
      <c r="BM564">
        <f>IF(BL564, AS564, 0)</f>
        <v/>
      </c>
      <c r="BN564">
        <f>IF(AND('Raw Data'!F559&lt;Analysis!BN$1, ISBLANK('Raw Data'!F559)=FALSE), 1, 0)</f>
        <v/>
      </c>
      <c r="BO564">
        <f>IF(BN564, AI564, 0)</f>
        <v/>
      </c>
    </row>
    <row r="565">
      <c r="A565" s="2">
        <f>'Raw Data'!A560</f>
        <v/>
      </c>
      <c r="B565" s="2">
        <f>IF(A565, 1, 0)</f>
        <v/>
      </c>
      <c r="C565">
        <f>IF('Raw Data'!D560&lt;'Raw Data'!E560, 'Raw Data'!J560, 0)</f>
        <v/>
      </c>
      <c r="D565" s="2">
        <f>IF(A565, 1, 0)</f>
        <v/>
      </c>
      <c r="E565">
        <f>IF('Raw Data'!D560&gt;'Raw Data'!E560, 'Raw Data'!I560, 0)</f>
        <v/>
      </c>
      <c r="F565" s="2">
        <f>IF('Raw Data'!F560&gt;0, 1, 0)</f>
        <v/>
      </c>
      <c r="G565">
        <f>IF(SUM('Raw Data'!D560:E560)&lt;'Raw Data'!F560, 'Raw Data'!H560, 0)</f>
        <v/>
      </c>
      <c r="H565">
        <f>IF('Raw Data'!F560&gt;0, 1, 0)</f>
        <v/>
      </c>
      <c r="I565">
        <f>IF(SUM('Raw Data'!D560:E560)&gt;'Raw Data'!F560, 'Raw Data'!G560, 0)</f>
        <v/>
      </c>
      <c r="J565" s="2">
        <f>IF($A565, 1, 0)</f>
        <v/>
      </c>
      <c r="K565">
        <f>IF(AND('Raw Data'!D560&gt;'Raw Data'!E560, ABS('Raw Data'!D560-'Raw Data'!E560)&lt;14), 'Raw Data'!K560, 0)</f>
        <v/>
      </c>
      <c r="L565" s="2">
        <f>IF($A565, 1, 0)</f>
        <v/>
      </c>
      <c r="M565">
        <f>IF(AND('Raw Data'!D560&gt;'Raw Data'!E560, ABS('Raw Data'!D560-'Raw Data'!E560)&gt;13), 'Raw Data'!L560, 0)</f>
        <v/>
      </c>
      <c r="N565" s="2">
        <f>IF($A565, 1, 0)</f>
        <v/>
      </c>
      <c r="O565">
        <f>IF(AND('Raw Data'!E560&gt;'Raw Data'!D560, ABS('Raw Data'!E560-'Raw Data'!D560)&lt;14), 'Raw Data'!M560, 0)</f>
        <v/>
      </c>
      <c r="P565" s="2">
        <f>IF($A565, 1, 0)</f>
        <v/>
      </c>
      <c r="Q565">
        <f>IF(AND('Raw Data'!E560&gt;'Raw Data'!D560, ABS('Raw Data'!E560-'Raw Data'!D560)&gt;13), 'Raw Data'!N560, 0)</f>
        <v/>
      </c>
      <c r="R565" s="2">
        <f>IF($A565, 1, 0)</f>
        <v/>
      </c>
      <c r="S565">
        <f>IF(AND('Raw Data'!D560&gt;'Raw Data'!E560, ABS('Raw Data'!E560-'Raw Data'!D560)&gt;7), 'Raw Data'!V560, 0)</f>
        <v/>
      </c>
      <c r="T565" s="2">
        <f>IF($A565, 1, 0)</f>
        <v/>
      </c>
      <c r="U565">
        <f>IF(ABS('Raw Data'!D560-'Raw Data'!E560)&lt;8, 'Raw Data'!W560, 0)</f>
        <v/>
      </c>
      <c r="V565" s="2">
        <f>IF($A565, 1, 0)</f>
        <v/>
      </c>
      <c r="W565">
        <f>IF(AND('Raw Data'!E560&gt;'Raw Data'!D560, ABS('Raw Data'!E560-'Raw Data'!D560)&gt;7), 'Raw Data'!X560, 0)</f>
        <v/>
      </c>
      <c r="X565" s="2">
        <f>IF($A565, 1, 0)</f>
        <v/>
      </c>
      <c r="Y565">
        <f>IF(AND('Raw Data'!D560&gt;'Raw Data'!E560, ABS('Raw Data'!E560-'Raw Data'!D560)&gt;3), 'Raw Data'!Y560, 0)</f>
        <v/>
      </c>
      <c r="Z565" s="2">
        <f>IF($A565, 1, 0)</f>
        <v/>
      </c>
      <c r="AA565">
        <f>IF(ABS('Raw Data'!D560-'Raw Data'!E560)&lt;4, 'Raw Data'!Z560, 0)</f>
        <v/>
      </c>
      <c r="AB565" s="2">
        <f>IF($A565, 1, 0)</f>
        <v/>
      </c>
      <c r="AC565">
        <f>IF(AND('Raw Data'!E560&gt;'Raw Data'!D560, ABS('Raw Data'!E560-'Raw Data'!D560)&gt;7), 'Raw Data'!AA560, 0)</f>
        <v/>
      </c>
      <c r="AD565" s="2">
        <f>IF($A565, 1, 0)</f>
        <v/>
      </c>
      <c r="AE565">
        <f>IF(AND('Raw Data'!D560&gt;9, 'Raw Data'!E560&gt;9), 'Raw Data'!AL560, 0)</f>
        <v/>
      </c>
      <c r="AF565" s="2">
        <f>IF($A565, 1, 0)</f>
        <v/>
      </c>
      <c r="AG565">
        <f>IF(AE565=0, 'Raw Data'!AM560, 0)</f>
        <v/>
      </c>
      <c r="AH565" s="2">
        <f>IF($A565, 1, 0)</f>
        <v/>
      </c>
      <c r="AI565">
        <f>IF(AND('Raw Data'!$D560&gt;14, 'Raw Data'!$E560&gt;14), 'Raw Data'!AN560, 0)</f>
        <v/>
      </c>
      <c r="AJ565" s="2">
        <f>IF($A565, 1, 0)</f>
        <v/>
      </c>
      <c r="AK565">
        <f>IF(AI565=0, 'Raw Data'!AO560, 0)</f>
        <v/>
      </c>
      <c r="AL565" s="2">
        <f>IF($A565, 1, 0)</f>
        <v/>
      </c>
      <c r="AM565">
        <f>IF(AND('Raw Data'!$D560&gt;19, 'Raw Data'!$E560&gt;19), 'Raw Data'!AP560, 0)</f>
        <v/>
      </c>
      <c r="AN565" s="2">
        <f>IF($A565, 1, 0)</f>
        <v/>
      </c>
      <c r="AO565">
        <f>IF(AM565=0, 'Raw Data'!AQ560, 0)</f>
        <v/>
      </c>
      <c r="AP565" s="2">
        <f>IF($A565, 1, 0)</f>
        <v/>
      </c>
      <c r="AQ565">
        <f>IF(AND('Raw Data'!$D560&gt;24, 'Raw Data'!$E560&gt;24), 'Raw Data'!AR560, 0)</f>
        <v/>
      </c>
      <c r="AR565" s="2">
        <f>IF($A565, 1, 0)</f>
        <v/>
      </c>
      <c r="AS565">
        <f>IF(AQ565=0, 'Raw Data'!AS560, 0)</f>
        <v/>
      </c>
      <c r="AT565" s="2">
        <f>IF($A565, 1, 0)</f>
        <v/>
      </c>
      <c r="AU565">
        <f>IF(AND('Raw Data'!$D560&gt;29, 'Raw Data'!$E560&gt;29), 'Raw Data'!AT560, 0)</f>
        <v/>
      </c>
      <c r="AV565" s="2">
        <f>IF($A565, 1, 0)</f>
        <v/>
      </c>
      <c r="AW565">
        <f>IF(AU565=0, 'Raw Data'!AU560, 0)</f>
        <v/>
      </c>
      <c r="AX565" s="2">
        <f>IF($A565, 1, 0)</f>
        <v/>
      </c>
      <c r="AY565">
        <f>IF(ISNUMBER('Raw Data'!D560), IF(_xlfn.XLOOKUP(SMALL('Raw Data'!K560:N560, 1), K565:Q565, K565:Q565, 0)&gt;0, SMALL('Raw Data'!K560:N560, 1), 0), 0)</f>
        <v/>
      </c>
      <c r="AZ565" s="2">
        <f>IF($A565, 1, 0)</f>
        <v/>
      </c>
      <c r="BA565">
        <f>IF(ISNUMBER('Raw Data'!D560), IF(_xlfn.XLOOKUP(SMALL('Raw Data'!K560:N560, 2), K565:Q565, K565:Q565, 0)&gt;0, SMALL('Raw Data'!K560:N560, 2), 0), 0)</f>
        <v/>
      </c>
      <c r="BB565" s="2">
        <f>IF($A565, 1, 0)</f>
        <v/>
      </c>
      <c r="BC565">
        <f>IF(ISNUMBER('Raw Data'!D560), IF(_xlfn.XLOOKUP(SMALL('Raw Data'!K560:N560, 3), K565:Q565, K565:Q565, 0)&gt;0, SMALL('Raw Data'!K560:N560, 3), 0), 0)</f>
        <v/>
      </c>
      <c r="BD565" s="2">
        <f>IF($A565, 1, 0)</f>
        <v/>
      </c>
      <c r="BE565">
        <f>IF(ISNUMBER('Raw Data'!D560), IF(_xlfn.XLOOKUP(SMALL('Raw Data'!K560:N560, 4), K565:Q565, K565:Q565, 0)&gt;0, SMALL('Raw Data'!K560:N560, 4), 0), 0)</f>
        <v/>
      </c>
      <c r="BF565" s="2">
        <f>IF($A565, 1, 0)</f>
        <v/>
      </c>
      <c r="BG565">
        <f>IF(AND('Raw Data'!I560&lt;'Raw Data'!J560, 'Raw Data'!D560&gt;'Raw Data'!E560), 'Raw Data'!I560, IF(AND('Raw Data'!J560&lt;'Raw Data'!I560, 'Raw Data'!E560&gt;'Raw Data'!D560), 'Raw Data'!J560, 0))</f>
        <v/>
      </c>
      <c r="BH565">
        <f>IF(OR(AND('Raw Data'!I560&lt;'Raw Data'!J560, 'Raw Data'!I560&gt;BH$1), AND('Raw Data'!J560&lt;'Raw Data'!I560, 'Raw Data'!J560&gt;BH$1)), 1, 0)</f>
        <v/>
      </c>
      <c r="BI565">
        <f>IF(AND(BH565, ABS('Raw Data'!D560-'Raw Data'!E560)&lt;4), 'Raw Data'!Z560, 0)</f>
        <v/>
      </c>
      <c r="BJ565">
        <f>IF('Raw Data'!F560&gt;Analysis!BJ$1, 1, 0)</f>
        <v/>
      </c>
      <c r="BK565">
        <f>IF(BJ565, AQ565, 0)</f>
        <v/>
      </c>
      <c r="BL565">
        <f>IF(AND('Raw Data'!F560&lt;Analysis!BL$1, ISBLANK('Raw Data'!F560)=FALSE), 1, 0)</f>
        <v/>
      </c>
      <c r="BM565">
        <f>IF(BL565, AS565, 0)</f>
        <v/>
      </c>
      <c r="BN565">
        <f>IF(AND('Raw Data'!F560&lt;Analysis!BN$1, ISBLANK('Raw Data'!F560)=FALSE), 1, 0)</f>
        <v/>
      </c>
      <c r="BO565">
        <f>IF(BN565, AI565, 0)</f>
        <v/>
      </c>
    </row>
    <row r="566">
      <c r="A566" s="2">
        <f>'Raw Data'!A561</f>
        <v/>
      </c>
      <c r="B566" s="2">
        <f>IF(A566, 1, 0)</f>
        <v/>
      </c>
      <c r="C566">
        <f>IF('Raw Data'!D561&lt;'Raw Data'!E561, 'Raw Data'!J561, 0)</f>
        <v/>
      </c>
      <c r="D566" s="2">
        <f>IF(A566, 1, 0)</f>
        <v/>
      </c>
      <c r="E566">
        <f>IF('Raw Data'!D561&gt;'Raw Data'!E561, 'Raw Data'!I561, 0)</f>
        <v/>
      </c>
      <c r="F566" s="2">
        <f>IF('Raw Data'!F561&gt;0, 1, 0)</f>
        <v/>
      </c>
      <c r="G566">
        <f>IF(SUM('Raw Data'!D561:E561)&lt;'Raw Data'!F561, 'Raw Data'!H561, 0)</f>
        <v/>
      </c>
      <c r="H566">
        <f>IF('Raw Data'!F561&gt;0, 1, 0)</f>
        <v/>
      </c>
      <c r="I566">
        <f>IF(SUM('Raw Data'!D561:E561)&gt;'Raw Data'!F561, 'Raw Data'!G561, 0)</f>
        <v/>
      </c>
      <c r="J566" s="2">
        <f>IF($A566, 1, 0)</f>
        <v/>
      </c>
      <c r="K566">
        <f>IF(AND('Raw Data'!D561&gt;'Raw Data'!E561, ABS('Raw Data'!D561-'Raw Data'!E561)&lt;14), 'Raw Data'!K561, 0)</f>
        <v/>
      </c>
      <c r="L566" s="2">
        <f>IF($A566, 1, 0)</f>
        <v/>
      </c>
      <c r="M566">
        <f>IF(AND('Raw Data'!D561&gt;'Raw Data'!E561, ABS('Raw Data'!D561-'Raw Data'!E561)&gt;13), 'Raw Data'!L561, 0)</f>
        <v/>
      </c>
      <c r="N566" s="2">
        <f>IF($A566, 1, 0)</f>
        <v/>
      </c>
      <c r="O566">
        <f>IF(AND('Raw Data'!E561&gt;'Raw Data'!D561, ABS('Raw Data'!E561-'Raw Data'!D561)&lt;14), 'Raw Data'!M561, 0)</f>
        <v/>
      </c>
      <c r="P566" s="2">
        <f>IF($A566, 1, 0)</f>
        <v/>
      </c>
      <c r="Q566">
        <f>IF(AND('Raw Data'!E561&gt;'Raw Data'!D561, ABS('Raw Data'!E561-'Raw Data'!D561)&gt;13), 'Raw Data'!N561, 0)</f>
        <v/>
      </c>
      <c r="R566" s="2">
        <f>IF($A566, 1, 0)</f>
        <v/>
      </c>
      <c r="S566">
        <f>IF(AND('Raw Data'!D561&gt;'Raw Data'!E561, ABS('Raw Data'!E561-'Raw Data'!D561)&gt;7), 'Raw Data'!V561, 0)</f>
        <v/>
      </c>
      <c r="T566" s="2">
        <f>IF($A566, 1, 0)</f>
        <v/>
      </c>
      <c r="U566">
        <f>IF(ABS('Raw Data'!D561-'Raw Data'!E561)&lt;8, 'Raw Data'!W561, 0)</f>
        <v/>
      </c>
      <c r="V566" s="2">
        <f>IF($A566, 1, 0)</f>
        <v/>
      </c>
      <c r="W566">
        <f>IF(AND('Raw Data'!E561&gt;'Raw Data'!D561, ABS('Raw Data'!E561-'Raw Data'!D561)&gt;7), 'Raw Data'!X561, 0)</f>
        <v/>
      </c>
      <c r="X566" s="2">
        <f>IF($A566, 1, 0)</f>
        <v/>
      </c>
      <c r="Y566">
        <f>IF(AND('Raw Data'!D561&gt;'Raw Data'!E561, ABS('Raw Data'!E561-'Raw Data'!D561)&gt;3), 'Raw Data'!Y561, 0)</f>
        <v/>
      </c>
      <c r="Z566" s="2">
        <f>IF($A566, 1, 0)</f>
        <v/>
      </c>
      <c r="AA566">
        <f>IF(ABS('Raw Data'!D561-'Raw Data'!E561)&lt;4, 'Raw Data'!Z561, 0)</f>
        <v/>
      </c>
      <c r="AB566" s="2">
        <f>IF($A566, 1, 0)</f>
        <v/>
      </c>
      <c r="AC566">
        <f>IF(AND('Raw Data'!E561&gt;'Raw Data'!D561, ABS('Raw Data'!E561-'Raw Data'!D561)&gt;7), 'Raw Data'!AA561, 0)</f>
        <v/>
      </c>
      <c r="AD566" s="2">
        <f>IF($A566, 1, 0)</f>
        <v/>
      </c>
      <c r="AE566">
        <f>IF(AND('Raw Data'!D561&gt;9, 'Raw Data'!E561&gt;9), 'Raw Data'!AL561, 0)</f>
        <v/>
      </c>
      <c r="AF566" s="2">
        <f>IF($A566, 1, 0)</f>
        <v/>
      </c>
      <c r="AG566">
        <f>IF(AE566=0, 'Raw Data'!AM561, 0)</f>
        <v/>
      </c>
      <c r="AH566" s="2">
        <f>IF($A566, 1, 0)</f>
        <v/>
      </c>
      <c r="AI566">
        <f>IF(AND('Raw Data'!$D561&gt;14, 'Raw Data'!$E561&gt;14), 'Raw Data'!AN561, 0)</f>
        <v/>
      </c>
      <c r="AJ566" s="2">
        <f>IF($A566, 1, 0)</f>
        <v/>
      </c>
      <c r="AK566">
        <f>IF(AI566=0, 'Raw Data'!AO561, 0)</f>
        <v/>
      </c>
      <c r="AL566" s="2">
        <f>IF($A566, 1, 0)</f>
        <v/>
      </c>
      <c r="AM566">
        <f>IF(AND('Raw Data'!$D561&gt;19, 'Raw Data'!$E561&gt;19), 'Raw Data'!AP561, 0)</f>
        <v/>
      </c>
      <c r="AN566" s="2">
        <f>IF($A566, 1, 0)</f>
        <v/>
      </c>
      <c r="AO566">
        <f>IF(AM566=0, 'Raw Data'!AQ561, 0)</f>
        <v/>
      </c>
      <c r="AP566" s="2">
        <f>IF($A566, 1, 0)</f>
        <v/>
      </c>
      <c r="AQ566">
        <f>IF(AND('Raw Data'!$D561&gt;24, 'Raw Data'!$E561&gt;24), 'Raw Data'!AR561, 0)</f>
        <v/>
      </c>
      <c r="AR566" s="2">
        <f>IF($A566, 1, 0)</f>
        <v/>
      </c>
      <c r="AS566">
        <f>IF(AQ566=0, 'Raw Data'!AS561, 0)</f>
        <v/>
      </c>
      <c r="AT566" s="2">
        <f>IF($A566, 1, 0)</f>
        <v/>
      </c>
      <c r="AU566">
        <f>IF(AND('Raw Data'!$D561&gt;29, 'Raw Data'!$E561&gt;29), 'Raw Data'!AT561, 0)</f>
        <v/>
      </c>
      <c r="AV566" s="2">
        <f>IF($A566, 1, 0)</f>
        <v/>
      </c>
      <c r="AW566">
        <f>IF(AU566=0, 'Raw Data'!AU561, 0)</f>
        <v/>
      </c>
      <c r="AX566" s="2">
        <f>IF($A566, 1, 0)</f>
        <v/>
      </c>
      <c r="AY566">
        <f>IF(ISNUMBER('Raw Data'!D561), IF(_xlfn.XLOOKUP(SMALL('Raw Data'!K561:N561, 1), K566:Q566, K566:Q566, 0)&gt;0, SMALL('Raw Data'!K561:N561, 1), 0), 0)</f>
        <v/>
      </c>
      <c r="AZ566" s="2">
        <f>IF($A566, 1, 0)</f>
        <v/>
      </c>
      <c r="BA566">
        <f>IF(ISNUMBER('Raw Data'!D561), IF(_xlfn.XLOOKUP(SMALL('Raw Data'!K561:N561, 2), K566:Q566, K566:Q566, 0)&gt;0, SMALL('Raw Data'!K561:N561, 2), 0), 0)</f>
        <v/>
      </c>
      <c r="BB566" s="2">
        <f>IF($A566, 1, 0)</f>
        <v/>
      </c>
      <c r="BC566">
        <f>IF(ISNUMBER('Raw Data'!D561), IF(_xlfn.XLOOKUP(SMALL('Raw Data'!K561:N561, 3), K566:Q566, K566:Q566, 0)&gt;0, SMALL('Raw Data'!K561:N561, 3), 0), 0)</f>
        <v/>
      </c>
      <c r="BD566" s="2">
        <f>IF($A566, 1, 0)</f>
        <v/>
      </c>
      <c r="BE566">
        <f>IF(ISNUMBER('Raw Data'!D561), IF(_xlfn.XLOOKUP(SMALL('Raw Data'!K561:N561, 4), K566:Q566, K566:Q566, 0)&gt;0, SMALL('Raw Data'!K561:N561, 4), 0), 0)</f>
        <v/>
      </c>
      <c r="BF566" s="2">
        <f>IF($A566, 1, 0)</f>
        <v/>
      </c>
      <c r="BG566">
        <f>IF(AND('Raw Data'!I561&lt;'Raw Data'!J561, 'Raw Data'!D561&gt;'Raw Data'!E561), 'Raw Data'!I561, IF(AND('Raw Data'!J561&lt;'Raw Data'!I561, 'Raw Data'!E561&gt;'Raw Data'!D561), 'Raw Data'!J561, 0))</f>
        <v/>
      </c>
      <c r="BH566">
        <f>IF(OR(AND('Raw Data'!I561&lt;'Raw Data'!J561, 'Raw Data'!I561&gt;BH$1), AND('Raw Data'!J561&lt;'Raw Data'!I561, 'Raw Data'!J561&gt;BH$1)), 1, 0)</f>
        <v/>
      </c>
      <c r="BI566">
        <f>IF(AND(BH566, ABS('Raw Data'!D561-'Raw Data'!E561)&lt;4), 'Raw Data'!Z561, 0)</f>
        <v/>
      </c>
      <c r="BJ566">
        <f>IF('Raw Data'!F561&gt;Analysis!BJ$1, 1, 0)</f>
        <v/>
      </c>
      <c r="BK566">
        <f>IF(BJ566, AQ566, 0)</f>
        <v/>
      </c>
      <c r="BL566">
        <f>IF(AND('Raw Data'!F561&lt;Analysis!BL$1, ISBLANK('Raw Data'!F561)=FALSE), 1, 0)</f>
        <v/>
      </c>
      <c r="BM566">
        <f>IF(BL566, AS566, 0)</f>
        <v/>
      </c>
      <c r="BN566">
        <f>IF(AND('Raw Data'!F561&lt;Analysis!BN$1, ISBLANK('Raw Data'!F561)=FALSE), 1, 0)</f>
        <v/>
      </c>
      <c r="BO566">
        <f>IF(BN566, AI566, 0)</f>
        <v/>
      </c>
    </row>
    <row r="567">
      <c r="A567" s="2">
        <f>'Raw Data'!A562</f>
        <v/>
      </c>
      <c r="B567" s="2">
        <f>IF(A567, 1, 0)</f>
        <v/>
      </c>
      <c r="C567">
        <f>IF('Raw Data'!D562&lt;'Raw Data'!E562, 'Raw Data'!J562, 0)</f>
        <v/>
      </c>
      <c r="D567" s="2">
        <f>IF(A567, 1, 0)</f>
        <v/>
      </c>
      <c r="E567">
        <f>IF('Raw Data'!D562&gt;'Raw Data'!E562, 'Raw Data'!I562, 0)</f>
        <v/>
      </c>
      <c r="F567" s="2">
        <f>IF('Raw Data'!F562&gt;0, 1, 0)</f>
        <v/>
      </c>
      <c r="G567">
        <f>IF(SUM('Raw Data'!D562:E562)&lt;'Raw Data'!F562, 'Raw Data'!H562, 0)</f>
        <v/>
      </c>
      <c r="H567">
        <f>IF('Raw Data'!F562&gt;0, 1, 0)</f>
        <v/>
      </c>
      <c r="I567">
        <f>IF(SUM('Raw Data'!D562:E562)&gt;'Raw Data'!F562, 'Raw Data'!G562, 0)</f>
        <v/>
      </c>
      <c r="J567" s="2">
        <f>IF($A567, 1, 0)</f>
        <v/>
      </c>
      <c r="K567">
        <f>IF(AND('Raw Data'!D562&gt;'Raw Data'!E562, ABS('Raw Data'!D562-'Raw Data'!E562)&lt;14), 'Raw Data'!K562, 0)</f>
        <v/>
      </c>
      <c r="L567" s="2">
        <f>IF($A567, 1, 0)</f>
        <v/>
      </c>
      <c r="M567">
        <f>IF(AND('Raw Data'!D562&gt;'Raw Data'!E562, ABS('Raw Data'!D562-'Raw Data'!E562)&gt;13), 'Raw Data'!L562, 0)</f>
        <v/>
      </c>
      <c r="N567" s="2">
        <f>IF($A567, 1, 0)</f>
        <v/>
      </c>
      <c r="O567">
        <f>IF(AND('Raw Data'!E562&gt;'Raw Data'!D562, ABS('Raw Data'!E562-'Raw Data'!D562)&lt;14), 'Raw Data'!M562, 0)</f>
        <v/>
      </c>
      <c r="P567" s="2">
        <f>IF($A567, 1, 0)</f>
        <v/>
      </c>
      <c r="Q567">
        <f>IF(AND('Raw Data'!E562&gt;'Raw Data'!D562, ABS('Raw Data'!E562-'Raw Data'!D562)&gt;13), 'Raw Data'!N562, 0)</f>
        <v/>
      </c>
      <c r="R567" s="2">
        <f>IF($A567, 1, 0)</f>
        <v/>
      </c>
      <c r="S567">
        <f>IF(AND('Raw Data'!D562&gt;'Raw Data'!E562, ABS('Raw Data'!E562-'Raw Data'!D562)&gt;7), 'Raw Data'!V562, 0)</f>
        <v/>
      </c>
      <c r="T567" s="2">
        <f>IF($A567, 1, 0)</f>
        <v/>
      </c>
      <c r="U567">
        <f>IF(ABS('Raw Data'!D562-'Raw Data'!E562)&lt;8, 'Raw Data'!W562, 0)</f>
        <v/>
      </c>
      <c r="V567" s="2">
        <f>IF($A567, 1, 0)</f>
        <v/>
      </c>
      <c r="W567">
        <f>IF(AND('Raw Data'!E562&gt;'Raw Data'!D562, ABS('Raw Data'!E562-'Raw Data'!D562)&gt;7), 'Raw Data'!X562, 0)</f>
        <v/>
      </c>
      <c r="X567" s="2">
        <f>IF($A567, 1, 0)</f>
        <v/>
      </c>
      <c r="Y567">
        <f>IF(AND('Raw Data'!D562&gt;'Raw Data'!E562, ABS('Raw Data'!E562-'Raw Data'!D562)&gt;3), 'Raw Data'!Y562, 0)</f>
        <v/>
      </c>
      <c r="Z567" s="2">
        <f>IF($A567, 1, 0)</f>
        <v/>
      </c>
      <c r="AA567">
        <f>IF(ABS('Raw Data'!D562-'Raw Data'!E562)&lt;4, 'Raw Data'!Z562, 0)</f>
        <v/>
      </c>
      <c r="AB567" s="2">
        <f>IF($A567, 1, 0)</f>
        <v/>
      </c>
      <c r="AC567">
        <f>IF(AND('Raw Data'!E562&gt;'Raw Data'!D562, ABS('Raw Data'!E562-'Raw Data'!D562)&gt;7), 'Raw Data'!AA562, 0)</f>
        <v/>
      </c>
      <c r="AD567" s="2">
        <f>IF($A567, 1, 0)</f>
        <v/>
      </c>
      <c r="AE567">
        <f>IF(AND('Raw Data'!D562&gt;9, 'Raw Data'!E562&gt;9), 'Raw Data'!AL562, 0)</f>
        <v/>
      </c>
      <c r="AF567" s="2">
        <f>IF($A567, 1, 0)</f>
        <v/>
      </c>
      <c r="AG567">
        <f>IF(AE567=0, 'Raw Data'!AM562, 0)</f>
        <v/>
      </c>
      <c r="AH567" s="2">
        <f>IF($A567, 1, 0)</f>
        <v/>
      </c>
      <c r="AI567">
        <f>IF(AND('Raw Data'!$D562&gt;14, 'Raw Data'!$E562&gt;14), 'Raw Data'!AN562, 0)</f>
        <v/>
      </c>
      <c r="AJ567" s="2">
        <f>IF($A567, 1, 0)</f>
        <v/>
      </c>
      <c r="AK567">
        <f>IF(AI567=0, 'Raw Data'!AO562, 0)</f>
        <v/>
      </c>
      <c r="AL567" s="2">
        <f>IF($A567, 1, 0)</f>
        <v/>
      </c>
      <c r="AM567">
        <f>IF(AND('Raw Data'!$D562&gt;19, 'Raw Data'!$E562&gt;19), 'Raw Data'!AP562, 0)</f>
        <v/>
      </c>
      <c r="AN567" s="2">
        <f>IF($A567, 1, 0)</f>
        <v/>
      </c>
      <c r="AO567">
        <f>IF(AM567=0, 'Raw Data'!AQ562, 0)</f>
        <v/>
      </c>
      <c r="AP567" s="2">
        <f>IF($A567, 1, 0)</f>
        <v/>
      </c>
      <c r="AQ567">
        <f>IF(AND('Raw Data'!$D562&gt;24, 'Raw Data'!$E562&gt;24), 'Raw Data'!AR562, 0)</f>
        <v/>
      </c>
      <c r="AR567" s="2">
        <f>IF($A567, 1, 0)</f>
        <v/>
      </c>
      <c r="AS567">
        <f>IF(AQ567=0, 'Raw Data'!AS562, 0)</f>
        <v/>
      </c>
      <c r="AT567" s="2">
        <f>IF($A567, 1, 0)</f>
        <v/>
      </c>
      <c r="AU567">
        <f>IF(AND('Raw Data'!$D562&gt;29, 'Raw Data'!$E562&gt;29), 'Raw Data'!AT562, 0)</f>
        <v/>
      </c>
      <c r="AV567" s="2">
        <f>IF($A567, 1, 0)</f>
        <v/>
      </c>
      <c r="AW567">
        <f>IF(AU567=0, 'Raw Data'!AU562, 0)</f>
        <v/>
      </c>
      <c r="AX567" s="2">
        <f>IF($A567, 1, 0)</f>
        <v/>
      </c>
      <c r="AY567">
        <f>IF(ISNUMBER('Raw Data'!D562), IF(_xlfn.XLOOKUP(SMALL('Raw Data'!K562:N562, 1), K567:Q567, K567:Q567, 0)&gt;0, SMALL('Raw Data'!K562:N562, 1), 0), 0)</f>
        <v/>
      </c>
      <c r="AZ567" s="2">
        <f>IF($A567, 1, 0)</f>
        <v/>
      </c>
      <c r="BA567">
        <f>IF(ISNUMBER('Raw Data'!D562), IF(_xlfn.XLOOKUP(SMALL('Raw Data'!K562:N562, 2), K567:Q567, K567:Q567, 0)&gt;0, SMALL('Raw Data'!K562:N562, 2), 0), 0)</f>
        <v/>
      </c>
      <c r="BB567" s="2">
        <f>IF($A567, 1, 0)</f>
        <v/>
      </c>
      <c r="BC567">
        <f>IF(ISNUMBER('Raw Data'!D562), IF(_xlfn.XLOOKUP(SMALL('Raw Data'!K562:N562, 3), K567:Q567, K567:Q567, 0)&gt;0, SMALL('Raw Data'!K562:N562, 3), 0), 0)</f>
        <v/>
      </c>
      <c r="BD567" s="2">
        <f>IF($A567, 1, 0)</f>
        <v/>
      </c>
      <c r="BE567">
        <f>IF(ISNUMBER('Raw Data'!D562), IF(_xlfn.XLOOKUP(SMALL('Raw Data'!K562:N562, 4), K567:Q567, K567:Q567, 0)&gt;0, SMALL('Raw Data'!K562:N562, 4), 0), 0)</f>
        <v/>
      </c>
      <c r="BF567" s="2">
        <f>IF($A567, 1, 0)</f>
        <v/>
      </c>
      <c r="BG567">
        <f>IF(AND('Raw Data'!I562&lt;'Raw Data'!J562, 'Raw Data'!D562&gt;'Raw Data'!E562), 'Raw Data'!I562, IF(AND('Raw Data'!J562&lt;'Raw Data'!I562, 'Raw Data'!E562&gt;'Raw Data'!D562), 'Raw Data'!J562, 0))</f>
        <v/>
      </c>
      <c r="BH567">
        <f>IF(OR(AND('Raw Data'!I562&lt;'Raw Data'!J562, 'Raw Data'!I562&gt;BH$1), AND('Raw Data'!J562&lt;'Raw Data'!I562, 'Raw Data'!J562&gt;BH$1)), 1, 0)</f>
        <v/>
      </c>
      <c r="BI567">
        <f>IF(AND(BH567, ABS('Raw Data'!D562-'Raw Data'!E562)&lt;4), 'Raw Data'!Z562, 0)</f>
        <v/>
      </c>
      <c r="BJ567">
        <f>IF('Raw Data'!F562&gt;Analysis!BJ$1, 1, 0)</f>
        <v/>
      </c>
      <c r="BK567">
        <f>IF(BJ567, AQ567, 0)</f>
        <v/>
      </c>
      <c r="BL567">
        <f>IF(AND('Raw Data'!F562&lt;Analysis!BL$1, ISBLANK('Raw Data'!F562)=FALSE), 1, 0)</f>
        <v/>
      </c>
      <c r="BM567">
        <f>IF(BL567, AS567, 0)</f>
        <v/>
      </c>
      <c r="BN567">
        <f>IF(AND('Raw Data'!F562&lt;Analysis!BN$1, ISBLANK('Raw Data'!F562)=FALSE), 1, 0)</f>
        <v/>
      </c>
      <c r="BO567">
        <f>IF(BN567, AI567, 0)</f>
        <v/>
      </c>
    </row>
    <row r="568">
      <c r="A568" s="2">
        <f>'Raw Data'!A563</f>
        <v/>
      </c>
      <c r="B568" s="2">
        <f>IF(A568, 1, 0)</f>
        <v/>
      </c>
      <c r="C568">
        <f>IF('Raw Data'!D563&lt;'Raw Data'!E563, 'Raw Data'!J563, 0)</f>
        <v/>
      </c>
      <c r="D568" s="2">
        <f>IF(A568, 1, 0)</f>
        <v/>
      </c>
      <c r="E568">
        <f>IF('Raw Data'!D563&gt;'Raw Data'!E563, 'Raw Data'!I563, 0)</f>
        <v/>
      </c>
      <c r="F568" s="2">
        <f>IF('Raw Data'!F563&gt;0, 1, 0)</f>
        <v/>
      </c>
      <c r="G568">
        <f>IF(SUM('Raw Data'!D563:E563)&lt;'Raw Data'!F563, 'Raw Data'!H563, 0)</f>
        <v/>
      </c>
      <c r="H568">
        <f>IF('Raw Data'!F563&gt;0, 1, 0)</f>
        <v/>
      </c>
      <c r="I568">
        <f>IF(SUM('Raw Data'!D563:E563)&gt;'Raw Data'!F563, 'Raw Data'!G563, 0)</f>
        <v/>
      </c>
      <c r="J568" s="2">
        <f>IF($A568, 1, 0)</f>
        <v/>
      </c>
      <c r="K568">
        <f>IF(AND('Raw Data'!D563&gt;'Raw Data'!E563, ABS('Raw Data'!D563-'Raw Data'!E563)&lt;14), 'Raw Data'!K563, 0)</f>
        <v/>
      </c>
      <c r="L568" s="2">
        <f>IF($A568, 1, 0)</f>
        <v/>
      </c>
      <c r="M568">
        <f>IF(AND('Raw Data'!D563&gt;'Raw Data'!E563, ABS('Raw Data'!D563-'Raw Data'!E563)&gt;13), 'Raw Data'!L563, 0)</f>
        <v/>
      </c>
      <c r="N568" s="2">
        <f>IF($A568, 1, 0)</f>
        <v/>
      </c>
      <c r="O568">
        <f>IF(AND('Raw Data'!E563&gt;'Raw Data'!D563, ABS('Raw Data'!E563-'Raw Data'!D563)&lt;14), 'Raw Data'!M563, 0)</f>
        <v/>
      </c>
      <c r="P568" s="2">
        <f>IF($A568, 1, 0)</f>
        <v/>
      </c>
      <c r="Q568">
        <f>IF(AND('Raw Data'!E563&gt;'Raw Data'!D563, ABS('Raw Data'!E563-'Raw Data'!D563)&gt;13), 'Raw Data'!N563, 0)</f>
        <v/>
      </c>
      <c r="R568" s="2">
        <f>IF($A568, 1, 0)</f>
        <v/>
      </c>
      <c r="S568">
        <f>IF(AND('Raw Data'!D563&gt;'Raw Data'!E563, ABS('Raw Data'!E563-'Raw Data'!D563)&gt;7), 'Raw Data'!V563, 0)</f>
        <v/>
      </c>
      <c r="T568" s="2">
        <f>IF($A568, 1, 0)</f>
        <v/>
      </c>
      <c r="U568">
        <f>IF(ABS('Raw Data'!D563-'Raw Data'!E563)&lt;8, 'Raw Data'!W563, 0)</f>
        <v/>
      </c>
      <c r="V568" s="2">
        <f>IF($A568, 1, 0)</f>
        <v/>
      </c>
      <c r="W568">
        <f>IF(AND('Raw Data'!E563&gt;'Raw Data'!D563, ABS('Raw Data'!E563-'Raw Data'!D563)&gt;7), 'Raw Data'!X563, 0)</f>
        <v/>
      </c>
      <c r="X568" s="2">
        <f>IF($A568, 1, 0)</f>
        <v/>
      </c>
      <c r="Y568">
        <f>IF(AND('Raw Data'!D563&gt;'Raw Data'!E563, ABS('Raw Data'!E563-'Raw Data'!D563)&gt;3), 'Raw Data'!Y563, 0)</f>
        <v/>
      </c>
      <c r="Z568" s="2">
        <f>IF($A568, 1, 0)</f>
        <v/>
      </c>
      <c r="AA568">
        <f>IF(ABS('Raw Data'!D563-'Raw Data'!E563)&lt;4, 'Raw Data'!Z563, 0)</f>
        <v/>
      </c>
      <c r="AB568" s="2">
        <f>IF($A568, 1, 0)</f>
        <v/>
      </c>
      <c r="AC568">
        <f>IF(AND('Raw Data'!E563&gt;'Raw Data'!D563, ABS('Raw Data'!E563-'Raw Data'!D563)&gt;7), 'Raw Data'!AA563, 0)</f>
        <v/>
      </c>
      <c r="AD568" s="2">
        <f>IF($A568, 1, 0)</f>
        <v/>
      </c>
      <c r="AE568">
        <f>IF(AND('Raw Data'!D563&gt;9, 'Raw Data'!E563&gt;9), 'Raw Data'!AL563, 0)</f>
        <v/>
      </c>
      <c r="AF568" s="2">
        <f>IF($A568, 1, 0)</f>
        <v/>
      </c>
      <c r="AG568">
        <f>IF(AE568=0, 'Raw Data'!AM563, 0)</f>
        <v/>
      </c>
      <c r="AH568" s="2">
        <f>IF($A568, 1, 0)</f>
        <v/>
      </c>
      <c r="AI568">
        <f>IF(AND('Raw Data'!$D563&gt;14, 'Raw Data'!$E563&gt;14), 'Raw Data'!AN563, 0)</f>
        <v/>
      </c>
      <c r="AJ568" s="2">
        <f>IF($A568, 1, 0)</f>
        <v/>
      </c>
      <c r="AK568">
        <f>IF(AI568=0, 'Raw Data'!AO563, 0)</f>
        <v/>
      </c>
      <c r="AL568" s="2">
        <f>IF($A568, 1, 0)</f>
        <v/>
      </c>
      <c r="AM568">
        <f>IF(AND('Raw Data'!$D563&gt;19, 'Raw Data'!$E563&gt;19), 'Raw Data'!AP563, 0)</f>
        <v/>
      </c>
      <c r="AN568" s="2">
        <f>IF($A568, 1, 0)</f>
        <v/>
      </c>
      <c r="AO568">
        <f>IF(AM568=0, 'Raw Data'!AQ563, 0)</f>
        <v/>
      </c>
      <c r="AP568" s="2">
        <f>IF($A568, 1, 0)</f>
        <v/>
      </c>
      <c r="AQ568">
        <f>IF(AND('Raw Data'!$D563&gt;24, 'Raw Data'!$E563&gt;24), 'Raw Data'!AR563, 0)</f>
        <v/>
      </c>
      <c r="AR568" s="2">
        <f>IF($A568, 1, 0)</f>
        <v/>
      </c>
      <c r="AS568">
        <f>IF(AQ568=0, 'Raw Data'!AS563, 0)</f>
        <v/>
      </c>
      <c r="AT568" s="2">
        <f>IF($A568, 1, 0)</f>
        <v/>
      </c>
      <c r="AU568">
        <f>IF(AND('Raw Data'!$D563&gt;29, 'Raw Data'!$E563&gt;29), 'Raw Data'!AT563, 0)</f>
        <v/>
      </c>
      <c r="AV568" s="2">
        <f>IF($A568, 1, 0)</f>
        <v/>
      </c>
      <c r="AW568">
        <f>IF(AU568=0, 'Raw Data'!AU563, 0)</f>
        <v/>
      </c>
      <c r="AX568" s="2">
        <f>IF($A568, 1, 0)</f>
        <v/>
      </c>
      <c r="AY568">
        <f>IF(ISNUMBER('Raw Data'!D563), IF(_xlfn.XLOOKUP(SMALL('Raw Data'!K563:N563, 1), K568:Q568, K568:Q568, 0)&gt;0, SMALL('Raw Data'!K563:N563, 1), 0), 0)</f>
        <v/>
      </c>
      <c r="AZ568" s="2">
        <f>IF($A568, 1, 0)</f>
        <v/>
      </c>
      <c r="BA568">
        <f>IF(ISNUMBER('Raw Data'!D563), IF(_xlfn.XLOOKUP(SMALL('Raw Data'!K563:N563, 2), K568:Q568, K568:Q568, 0)&gt;0, SMALL('Raw Data'!K563:N563, 2), 0), 0)</f>
        <v/>
      </c>
      <c r="BB568" s="2">
        <f>IF($A568, 1, 0)</f>
        <v/>
      </c>
      <c r="BC568">
        <f>IF(ISNUMBER('Raw Data'!D563), IF(_xlfn.XLOOKUP(SMALL('Raw Data'!K563:N563, 3), K568:Q568, K568:Q568, 0)&gt;0, SMALL('Raw Data'!K563:N563, 3), 0), 0)</f>
        <v/>
      </c>
      <c r="BD568" s="2">
        <f>IF($A568, 1, 0)</f>
        <v/>
      </c>
      <c r="BE568">
        <f>IF(ISNUMBER('Raw Data'!D563), IF(_xlfn.XLOOKUP(SMALL('Raw Data'!K563:N563, 4), K568:Q568, K568:Q568, 0)&gt;0, SMALL('Raw Data'!K563:N563, 4), 0), 0)</f>
        <v/>
      </c>
      <c r="BF568" s="2">
        <f>IF($A568, 1, 0)</f>
        <v/>
      </c>
      <c r="BG568">
        <f>IF(AND('Raw Data'!I563&lt;'Raw Data'!J563, 'Raw Data'!D563&gt;'Raw Data'!E563), 'Raw Data'!I563, IF(AND('Raw Data'!J563&lt;'Raw Data'!I563, 'Raw Data'!E563&gt;'Raw Data'!D563), 'Raw Data'!J563, 0))</f>
        <v/>
      </c>
      <c r="BH568">
        <f>IF(OR(AND('Raw Data'!I563&lt;'Raw Data'!J563, 'Raw Data'!I563&gt;BH$1), AND('Raw Data'!J563&lt;'Raw Data'!I563, 'Raw Data'!J563&gt;BH$1)), 1, 0)</f>
        <v/>
      </c>
      <c r="BI568">
        <f>IF(AND(BH568, ABS('Raw Data'!D563-'Raw Data'!E563)&lt;4), 'Raw Data'!Z563, 0)</f>
        <v/>
      </c>
      <c r="BJ568">
        <f>IF('Raw Data'!F563&gt;Analysis!BJ$1, 1, 0)</f>
        <v/>
      </c>
      <c r="BK568">
        <f>IF(BJ568, AQ568, 0)</f>
        <v/>
      </c>
      <c r="BL568">
        <f>IF(AND('Raw Data'!F563&lt;Analysis!BL$1, ISBLANK('Raw Data'!F563)=FALSE), 1, 0)</f>
        <v/>
      </c>
      <c r="BM568">
        <f>IF(BL568, AS568, 0)</f>
        <v/>
      </c>
      <c r="BN568">
        <f>IF(AND('Raw Data'!F563&lt;Analysis!BN$1, ISBLANK('Raw Data'!F563)=FALSE), 1, 0)</f>
        <v/>
      </c>
      <c r="BO568">
        <f>IF(BN568, AI568, 0)</f>
        <v/>
      </c>
    </row>
    <row r="569">
      <c r="A569" s="2">
        <f>'Raw Data'!A564</f>
        <v/>
      </c>
      <c r="B569" s="2">
        <f>IF(A569, 1, 0)</f>
        <v/>
      </c>
      <c r="C569">
        <f>IF('Raw Data'!D564&lt;'Raw Data'!E564, 'Raw Data'!J564, 0)</f>
        <v/>
      </c>
      <c r="D569" s="2">
        <f>IF(A569, 1, 0)</f>
        <v/>
      </c>
      <c r="E569">
        <f>IF('Raw Data'!D564&gt;'Raw Data'!E564, 'Raw Data'!I564, 0)</f>
        <v/>
      </c>
      <c r="F569" s="2">
        <f>IF('Raw Data'!F564&gt;0, 1, 0)</f>
        <v/>
      </c>
      <c r="G569">
        <f>IF(SUM('Raw Data'!D564:E564)&lt;'Raw Data'!F564, 'Raw Data'!H564, 0)</f>
        <v/>
      </c>
      <c r="H569">
        <f>IF('Raw Data'!F564&gt;0, 1, 0)</f>
        <v/>
      </c>
      <c r="I569">
        <f>IF(SUM('Raw Data'!D564:E564)&gt;'Raw Data'!F564, 'Raw Data'!G564, 0)</f>
        <v/>
      </c>
      <c r="J569" s="2">
        <f>IF($A569, 1, 0)</f>
        <v/>
      </c>
      <c r="K569">
        <f>IF(AND('Raw Data'!D564&gt;'Raw Data'!E564, ABS('Raw Data'!D564-'Raw Data'!E564)&lt;14), 'Raw Data'!K564, 0)</f>
        <v/>
      </c>
      <c r="L569" s="2">
        <f>IF($A569, 1, 0)</f>
        <v/>
      </c>
      <c r="M569">
        <f>IF(AND('Raw Data'!D564&gt;'Raw Data'!E564, ABS('Raw Data'!D564-'Raw Data'!E564)&gt;13), 'Raw Data'!L564, 0)</f>
        <v/>
      </c>
      <c r="N569" s="2">
        <f>IF($A569, 1, 0)</f>
        <v/>
      </c>
      <c r="O569">
        <f>IF(AND('Raw Data'!E564&gt;'Raw Data'!D564, ABS('Raw Data'!E564-'Raw Data'!D564)&lt;14), 'Raw Data'!M564, 0)</f>
        <v/>
      </c>
      <c r="P569" s="2">
        <f>IF($A569, 1, 0)</f>
        <v/>
      </c>
      <c r="Q569">
        <f>IF(AND('Raw Data'!E564&gt;'Raw Data'!D564, ABS('Raw Data'!E564-'Raw Data'!D564)&gt;13), 'Raw Data'!N564, 0)</f>
        <v/>
      </c>
      <c r="R569" s="2">
        <f>IF($A569, 1, 0)</f>
        <v/>
      </c>
      <c r="S569">
        <f>IF(AND('Raw Data'!D564&gt;'Raw Data'!E564, ABS('Raw Data'!E564-'Raw Data'!D564)&gt;7), 'Raw Data'!V564, 0)</f>
        <v/>
      </c>
      <c r="T569" s="2">
        <f>IF($A569, 1, 0)</f>
        <v/>
      </c>
      <c r="U569">
        <f>IF(ABS('Raw Data'!D564-'Raw Data'!E564)&lt;8, 'Raw Data'!W564, 0)</f>
        <v/>
      </c>
      <c r="V569" s="2">
        <f>IF($A569, 1, 0)</f>
        <v/>
      </c>
      <c r="W569">
        <f>IF(AND('Raw Data'!E564&gt;'Raw Data'!D564, ABS('Raw Data'!E564-'Raw Data'!D564)&gt;7), 'Raw Data'!X564, 0)</f>
        <v/>
      </c>
      <c r="X569" s="2">
        <f>IF($A569, 1, 0)</f>
        <v/>
      </c>
      <c r="Y569">
        <f>IF(AND('Raw Data'!D564&gt;'Raw Data'!E564, ABS('Raw Data'!E564-'Raw Data'!D564)&gt;3), 'Raw Data'!Y564, 0)</f>
        <v/>
      </c>
      <c r="Z569" s="2">
        <f>IF($A569, 1, 0)</f>
        <v/>
      </c>
      <c r="AA569">
        <f>IF(ABS('Raw Data'!D564-'Raw Data'!E564)&lt;4, 'Raw Data'!Z564, 0)</f>
        <v/>
      </c>
      <c r="AB569" s="2">
        <f>IF($A569, 1, 0)</f>
        <v/>
      </c>
      <c r="AC569">
        <f>IF(AND('Raw Data'!E564&gt;'Raw Data'!D564, ABS('Raw Data'!E564-'Raw Data'!D564)&gt;7), 'Raw Data'!AA564, 0)</f>
        <v/>
      </c>
      <c r="AD569" s="2">
        <f>IF($A569, 1, 0)</f>
        <v/>
      </c>
      <c r="AE569">
        <f>IF(AND('Raw Data'!D564&gt;9, 'Raw Data'!E564&gt;9), 'Raw Data'!AL564, 0)</f>
        <v/>
      </c>
      <c r="AF569" s="2">
        <f>IF($A569, 1, 0)</f>
        <v/>
      </c>
      <c r="AG569">
        <f>IF(AE569=0, 'Raw Data'!AM564, 0)</f>
        <v/>
      </c>
      <c r="AH569" s="2">
        <f>IF($A569, 1, 0)</f>
        <v/>
      </c>
      <c r="AI569">
        <f>IF(AND('Raw Data'!$D564&gt;14, 'Raw Data'!$E564&gt;14), 'Raw Data'!AN564, 0)</f>
        <v/>
      </c>
      <c r="AJ569" s="2">
        <f>IF($A569, 1, 0)</f>
        <v/>
      </c>
      <c r="AK569">
        <f>IF(AI569=0, 'Raw Data'!AO564, 0)</f>
        <v/>
      </c>
      <c r="AL569" s="2">
        <f>IF($A569, 1, 0)</f>
        <v/>
      </c>
      <c r="AM569">
        <f>IF(AND('Raw Data'!$D564&gt;19, 'Raw Data'!$E564&gt;19), 'Raw Data'!AP564, 0)</f>
        <v/>
      </c>
      <c r="AN569" s="2">
        <f>IF($A569, 1, 0)</f>
        <v/>
      </c>
      <c r="AO569">
        <f>IF(AM569=0, 'Raw Data'!AQ564, 0)</f>
        <v/>
      </c>
      <c r="AP569" s="2">
        <f>IF($A569, 1, 0)</f>
        <v/>
      </c>
      <c r="AQ569">
        <f>IF(AND('Raw Data'!$D564&gt;24, 'Raw Data'!$E564&gt;24), 'Raw Data'!AR564, 0)</f>
        <v/>
      </c>
      <c r="AR569" s="2">
        <f>IF($A569, 1, 0)</f>
        <v/>
      </c>
      <c r="AS569">
        <f>IF(AQ569=0, 'Raw Data'!AS564, 0)</f>
        <v/>
      </c>
      <c r="AT569" s="2">
        <f>IF($A569, 1, 0)</f>
        <v/>
      </c>
      <c r="AU569">
        <f>IF(AND('Raw Data'!$D564&gt;29, 'Raw Data'!$E564&gt;29), 'Raw Data'!AT564, 0)</f>
        <v/>
      </c>
      <c r="AV569" s="2">
        <f>IF($A569, 1, 0)</f>
        <v/>
      </c>
      <c r="AW569">
        <f>IF(AU569=0, 'Raw Data'!AU564, 0)</f>
        <v/>
      </c>
      <c r="AX569" s="2">
        <f>IF($A569, 1, 0)</f>
        <v/>
      </c>
      <c r="AY569">
        <f>IF(ISNUMBER('Raw Data'!D564), IF(_xlfn.XLOOKUP(SMALL('Raw Data'!K564:N564, 1), K569:Q569, K569:Q569, 0)&gt;0, SMALL('Raw Data'!K564:N564, 1), 0), 0)</f>
        <v/>
      </c>
      <c r="AZ569" s="2">
        <f>IF($A569, 1, 0)</f>
        <v/>
      </c>
      <c r="BA569">
        <f>IF(ISNUMBER('Raw Data'!D564), IF(_xlfn.XLOOKUP(SMALL('Raw Data'!K564:N564, 2), K569:Q569, K569:Q569, 0)&gt;0, SMALL('Raw Data'!K564:N564, 2), 0), 0)</f>
        <v/>
      </c>
      <c r="BB569" s="2">
        <f>IF($A569, 1, 0)</f>
        <v/>
      </c>
      <c r="BC569">
        <f>IF(ISNUMBER('Raw Data'!D564), IF(_xlfn.XLOOKUP(SMALL('Raw Data'!K564:N564, 3), K569:Q569, K569:Q569, 0)&gt;0, SMALL('Raw Data'!K564:N564, 3), 0), 0)</f>
        <v/>
      </c>
      <c r="BD569" s="2">
        <f>IF($A569, 1, 0)</f>
        <v/>
      </c>
      <c r="BE569">
        <f>IF(ISNUMBER('Raw Data'!D564), IF(_xlfn.XLOOKUP(SMALL('Raw Data'!K564:N564, 4), K569:Q569, K569:Q569, 0)&gt;0, SMALL('Raw Data'!K564:N564, 4), 0), 0)</f>
        <v/>
      </c>
      <c r="BF569" s="2">
        <f>IF($A569, 1, 0)</f>
        <v/>
      </c>
      <c r="BG569">
        <f>IF(AND('Raw Data'!I564&lt;'Raw Data'!J564, 'Raw Data'!D564&gt;'Raw Data'!E564), 'Raw Data'!I564, IF(AND('Raw Data'!J564&lt;'Raw Data'!I564, 'Raw Data'!E564&gt;'Raw Data'!D564), 'Raw Data'!J564, 0))</f>
        <v/>
      </c>
      <c r="BH569">
        <f>IF(OR(AND('Raw Data'!I564&lt;'Raw Data'!J564, 'Raw Data'!I564&gt;BH$1), AND('Raw Data'!J564&lt;'Raw Data'!I564, 'Raw Data'!J564&gt;BH$1)), 1, 0)</f>
        <v/>
      </c>
      <c r="BI569">
        <f>IF(AND(BH569, ABS('Raw Data'!D564-'Raw Data'!E564)&lt;4), 'Raw Data'!Z564, 0)</f>
        <v/>
      </c>
      <c r="BJ569">
        <f>IF('Raw Data'!F564&gt;Analysis!BJ$1, 1, 0)</f>
        <v/>
      </c>
      <c r="BK569">
        <f>IF(BJ569, AQ569, 0)</f>
        <v/>
      </c>
      <c r="BL569">
        <f>IF(AND('Raw Data'!F564&lt;Analysis!BL$1, ISBLANK('Raw Data'!F564)=FALSE), 1, 0)</f>
        <v/>
      </c>
      <c r="BM569">
        <f>IF(BL569, AS569, 0)</f>
        <v/>
      </c>
      <c r="BN569">
        <f>IF(AND('Raw Data'!F564&lt;Analysis!BN$1, ISBLANK('Raw Data'!F564)=FALSE), 1, 0)</f>
        <v/>
      </c>
      <c r="BO569">
        <f>IF(BN569, AI569, 0)</f>
        <v/>
      </c>
    </row>
    <row r="570">
      <c r="A570" s="2">
        <f>'Raw Data'!A565</f>
        <v/>
      </c>
      <c r="B570" s="2">
        <f>IF(A570, 1, 0)</f>
        <v/>
      </c>
      <c r="C570">
        <f>IF('Raw Data'!D565&lt;'Raw Data'!E565, 'Raw Data'!J565, 0)</f>
        <v/>
      </c>
      <c r="D570" s="2">
        <f>IF(A570, 1, 0)</f>
        <v/>
      </c>
      <c r="E570">
        <f>IF('Raw Data'!D565&gt;'Raw Data'!E565, 'Raw Data'!I565, 0)</f>
        <v/>
      </c>
      <c r="F570" s="2">
        <f>IF('Raw Data'!F565&gt;0, 1, 0)</f>
        <v/>
      </c>
      <c r="G570">
        <f>IF(SUM('Raw Data'!D565:E565)&lt;'Raw Data'!F565, 'Raw Data'!H565, 0)</f>
        <v/>
      </c>
      <c r="H570">
        <f>IF('Raw Data'!F565&gt;0, 1, 0)</f>
        <v/>
      </c>
      <c r="I570">
        <f>IF(SUM('Raw Data'!D565:E565)&gt;'Raw Data'!F565, 'Raw Data'!G565, 0)</f>
        <v/>
      </c>
      <c r="J570" s="2">
        <f>IF($A570, 1, 0)</f>
        <v/>
      </c>
      <c r="K570">
        <f>IF(AND('Raw Data'!D565&gt;'Raw Data'!E565, ABS('Raw Data'!D565-'Raw Data'!E565)&lt;14), 'Raw Data'!K565, 0)</f>
        <v/>
      </c>
      <c r="L570" s="2">
        <f>IF($A570, 1, 0)</f>
        <v/>
      </c>
      <c r="M570">
        <f>IF(AND('Raw Data'!D565&gt;'Raw Data'!E565, ABS('Raw Data'!D565-'Raw Data'!E565)&gt;13), 'Raw Data'!L565, 0)</f>
        <v/>
      </c>
      <c r="N570" s="2">
        <f>IF($A570, 1, 0)</f>
        <v/>
      </c>
      <c r="O570">
        <f>IF(AND('Raw Data'!E565&gt;'Raw Data'!D565, ABS('Raw Data'!E565-'Raw Data'!D565)&lt;14), 'Raw Data'!M565, 0)</f>
        <v/>
      </c>
      <c r="P570" s="2">
        <f>IF($A570, 1, 0)</f>
        <v/>
      </c>
      <c r="Q570">
        <f>IF(AND('Raw Data'!E565&gt;'Raw Data'!D565, ABS('Raw Data'!E565-'Raw Data'!D565)&gt;13), 'Raw Data'!N565, 0)</f>
        <v/>
      </c>
      <c r="R570" s="2">
        <f>IF($A570, 1, 0)</f>
        <v/>
      </c>
      <c r="S570">
        <f>IF(AND('Raw Data'!D565&gt;'Raw Data'!E565, ABS('Raw Data'!E565-'Raw Data'!D565)&gt;7), 'Raw Data'!V565, 0)</f>
        <v/>
      </c>
      <c r="T570" s="2">
        <f>IF($A570, 1, 0)</f>
        <v/>
      </c>
      <c r="U570">
        <f>IF(ABS('Raw Data'!D565-'Raw Data'!E565)&lt;8, 'Raw Data'!W565, 0)</f>
        <v/>
      </c>
      <c r="V570" s="2">
        <f>IF($A570, 1, 0)</f>
        <v/>
      </c>
      <c r="W570">
        <f>IF(AND('Raw Data'!E565&gt;'Raw Data'!D565, ABS('Raw Data'!E565-'Raw Data'!D565)&gt;7), 'Raw Data'!X565, 0)</f>
        <v/>
      </c>
      <c r="X570" s="2">
        <f>IF($A570, 1, 0)</f>
        <v/>
      </c>
      <c r="Y570">
        <f>IF(AND('Raw Data'!D565&gt;'Raw Data'!E565, ABS('Raw Data'!E565-'Raw Data'!D565)&gt;3), 'Raw Data'!Y565, 0)</f>
        <v/>
      </c>
      <c r="Z570" s="2">
        <f>IF($A570, 1, 0)</f>
        <v/>
      </c>
      <c r="AA570">
        <f>IF(ABS('Raw Data'!D565-'Raw Data'!E565)&lt;4, 'Raw Data'!Z565, 0)</f>
        <v/>
      </c>
      <c r="AB570" s="2">
        <f>IF($A570, 1, 0)</f>
        <v/>
      </c>
      <c r="AC570">
        <f>IF(AND('Raw Data'!E565&gt;'Raw Data'!D565, ABS('Raw Data'!E565-'Raw Data'!D565)&gt;7), 'Raw Data'!AA565, 0)</f>
        <v/>
      </c>
      <c r="AD570" s="2">
        <f>IF($A570, 1, 0)</f>
        <v/>
      </c>
      <c r="AE570">
        <f>IF(AND('Raw Data'!D565&gt;9, 'Raw Data'!E565&gt;9), 'Raw Data'!AL565, 0)</f>
        <v/>
      </c>
      <c r="AF570" s="2">
        <f>IF($A570, 1, 0)</f>
        <v/>
      </c>
      <c r="AG570">
        <f>IF(AE570=0, 'Raw Data'!AM565, 0)</f>
        <v/>
      </c>
      <c r="AH570" s="2">
        <f>IF($A570, 1, 0)</f>
        <v/>
      </c>
      <c r="AI570">
        <f>IF(AND('Raw Data'!$D565&gt;14, 'Raw Data'!$E565&gt;14), 'Raw Data'!AN565, 0)</f>
        <v/>
      </c>
      <c r="AJ570" s="2">
        <f>IF($A570, 1, 0)</f>
        <v/>
      </c>
      <c r="AK570">
        <f>IF(AI570=0, 'Raw Data'!AO565, 0)</f>
        <v/>
      </c>
      <c r="AL570" s="2">
        <f>IF($A570, 1, 0)</f>
        <v/>
      </c>
      <c r="AM570">
        <f>IF(AND('Raw Data'!$D565&gt;19, 'Raw Data'!$E565&gt;19), 'Raw Data'!AP565, 0)</f>
        <v/>
      </c>
      <c r="AN570" s="2">
        <f>IF($A570, 1, 0)</f>
        <v/>
      </c>
      <c r="AO570">
        <f>IF(AM570=0, 'Raw Data'!AQ565, 0)</f>
        <v/>
      </c>
      <c r="AP570" s="2">
        <f>IF($A570, 1, 0)</f>
        <v/>
      </c>
      <c r="AQ570">
        <f>IF(AND('Raw Data'!$D565&gt;24, 'Raw Data'!$E565&gt;24), 'Raw Data'!AR565, 0)</f>
        <v/>
      </c>
      <c r="AR570" s="2">
        <f>IF($A570, 1, 0)</f>
        <v/>
      </c>
      <c r="AS570">
        <f>IF(AQ570=0, 'Raw Data'!AS565, 0)</f>
        <v/>
      </c>
      <c r="AT570" s="2">
        <f>IF($A570, 1, 0)</f>
        <v/>
      </c>
      <c r="AU570">
        <f>IF(AND('Raw Data'!$D565&gt;29, 'Raw Data'!$E565&gt;29), 'Raw Data'!AT565, 0)</f>
        <v/>
      </c>
      <c r="AV570" s="2">
        <f>IF($A570, 1, 0)</f>
        <v/>
      </c>
      <c r="AW570">
        <f>IF(AU570=0, 'Raw Data'!AU565, 0)</f>
        <v/>
      </c>
      <c r="AX570" s="2">
        <f>IF($A570, 1, 0)</f>
        <v/>
      </c>
      <c r="AY570">
        <f>IF(ISNUMBER('Raw Data'!D565), IF(_xlfn.XLOOKUP(SMALL('Raw Data'!K565:N565, 1), K570:Q570, K570:Q570, 0)&gt;0, SMALL('Raw Data'!K565:N565, 1), 0), 0)</f>
        <v/>
      </c>
      <c r="AZ570" s="2">
        <f>IF($A570, 1, 0)</f>
        <v/>
      </c>
      <c r="BA570">
        <f>IF(ISNUMBER('Raw Data'!D565), IF(_xlfn.XLOOKUP(SMALL('Raw Data'!K565:N565, 2), K570:Q570, K570:Q570, 0)&gt;0, SMALL('Raw Data'!K565:N565, 2), 0), 0)</f>
        <v/>
      </c>
      <c r="BB570" s="2">
        <f>IF($A570, 1, 0)</f>
        <v/>
      </c>
      <c r="BC570">
        <f>IF(ISNUMBER('Raw Data'!D565), IF(_xlfn.XLOOKUP(SMALL('Raw Data'!K565:N565, 3), K570:Q570, K570:Q570, 0)&gt;0, SMALL('Raw Data'!K565:N565, 3), 0), 0)</f>
        <v/>
      </c>
      <c r="BD570" s="2">
        <f>IF($A570, 1, 0)</f>
        <v/>
      </c>
      <c r="BE570">
        <f>IF(ISNUMBER('Raw Data'!D565), IF(_xlfn.XLOOKUP(SMALL('Raw Data'!K565:N565, 4), K570:Q570, K570:Q570, 0)&gt;0, SMALL('Raw Data'!K565:N565, 4), 0), 0)</f>
        <v/>
      </c>
      <c r="BF570" s="2">
        <f>IF($A570, 1, 0)</f>
        <v/>
      </c>
      <c r="BG570">
        <f>IF(AND('Raw Data'!I565&lt;'Raw Data'!J565, 'Raw Data'!D565&gt;'Raw Data'!E565), 'Raw Data'!I565, IF(AND('Raw Data'!J565&lt;'Raw Data'!I565, 'Raw Data'!E565&gt;'Raw Data'!D565), 'Raw Data'!J565, 0))</f>
        <v/>
      </c>
      <c r="BH570">
        <f>IF(OR(AND('Raw Data'!I565&lt;'Raw Data'!J565, 'Raw Data'!I565&gt;BH$1), AND('Raw Data'!J565&lt;'Raw Data'!I565, 'Raw Data'!J565&gt;BH$1)), 1, 0)</f>
        <v/>
      </c>
      <c r="BI570">
        <f>IF(AND(BH570, ABS('Raw Data'!D565-'Raw Data'!E565)&lt;4), 'Raw Data'!Z565, 0)</f>
        <v/>
      </c>
      <c r="BJ570">
        <f>IF('Raw Data'!F565&gt;Analysis!BJ$1, 1, 0)</f>
        <v/>
      </c>
      <c r="BK570">
        <f>IF(BJ570, AQ570, 0)</f>
        <v/>
      </c>
      <c r="BL570">
        <f>IF(AND('Raw Data'!F565&lt;Analysis!BL$1, ISBLANK('Raw Data'!F565)=FALSE), 1, 0)</f>
        <v/>
      </c>
      <c r="BM570">
        <f>IF(BL570, AS570, 0)</f>
        <v/>
      </c>
      <c r="BN570">
        <f>IF(AND('Raw Data'!F565&lt;Analysis!BN$1, ISBLANK('Raw Data'!F565)=FALSE), 1, 0)</f>
        <v/>
      </c>
      <c r="BO570">
        <f>IF(BN570, AI570, 0)</f>
        <v/>
      </c>
    </row>
    <row r="571">
      <c r="A571" s="2">
        <f>'Raw Data'!A566</f>
        <v/>
      </c>
      <c r="B571" s="2">
        <f>IF(A571, 1, 0)</f>
        <v/>
      </c>
      <c r="C571">
        <f>IF('Raw Data'!D566&lt;'Raw Data'!E566, 'Raw Data'!J566, 0)</f>
        <v/>
      </c>
      <c r="D571" s="2">
        <f>IF(A571, 1, 0)</f>
        <v/>
      </c>
      <c r="E571">
        <f>IF('Raw Data'!D566&gt;'Raw Data'!E566, 'Raw Data'!I566, 0)</f>
        <v/>
      </c>
      <c r="F571" s="2">
        <f>IF('Raw Data'!F566&gt;0, 1, 0)</f>
        <v/>
      </c>
      <c r="G571">
        <f>IF(SUM('Raw Data'!D566:E566)&lt;'Raw Data'!F566, 'Raw Data'!H566, 0)</f>
        <v/>
      </c>
      <c r="H571">
        <f>IF('Raw Data'!F566&gt;0, 1, 0)</f>
        <v/>
      </c>
      <c r="I571">
        <f>IF(SUM('Raw Data'!D566:E566)&gt;'Raw Data'!F566, 'Raw Data'!G566, 0)</f>
        <v/>
      </c>
      <c r="J571" s="2">
        <f>IF($A571, 1, 0)</f>
        <v/>
      </c>
      <c r="K571">
        <f>IF(AND('Raw Data'!D566&gt;'Raw Data'!E566, ABS('Raw Data'!D566-'Raw Data'!E566)&lt;14), 'Raw Data'!K566, 0)</f>
        <v/>
      </c>
      <c r="L571" s="2">
        <f>IF($A571, 1, 0)</f>
        <v/>
      </c>
      <c r="M571">
        <f>IF(AND('Raw Data'!D566&gt;'Raw Data'!E566, ABS('Raw Data'!D566-'Raw Data'!E566)&gt;13), 'Raw Data'!L566, 0)</f>
        <v/>
      </c>
      <c r="N571" s="2">
        <f>IF($A571, 1, 0)</f>
        <v/>
      </c>
      <c r="O571">
        <f>IF(AND('Raw Data'!E566&gt;'Raw Data'!D566, ABS('Raw Data'!E566-'Raw Data'!D566)&lt;14), 'Raw Data'!M566, 0)</f>
        <v/>
      </c>
      <c r="P571" s="2">
        <f>IF($A571, 1, 0)</f>
        <v/>
      </c>
      <c r="Q571">
        <f>IF(AND('Raw Data'!E566&gt;'Raw Data'!D566, ABS('Raw Data'!E566-'Raw Data'!D566)&gt;13), 'Raw Data'!N566, 0)</f>
        <v/>
      </c>
      <c r="R571" s="2">
        <f>IF($A571, 1, 0)</f>
        <v/>
      </c>
      <c r="S571">
        <f>IF(AND('Raw Data'!D566&gt;'Raw Data'!E566, ABS('Raw Data'!E566-'Raw Data'!D566)&gt;7), 'Raw Data'!V566, 0)</f>
        <v/>
      </c>
      <c r="T571" s="2">
        <f>IF($A571, 1, 0)</f>
        <v/>
      </c>
      <c r="U571">
        <f>IF(ABS('Raw Data'!D566-'Raw Data'!E566)&lt;8, 'Raw Data'!W566, 0)</f>
        <v/>
      </c>
      <c r="V571" s="2">
        <f>IF($A571, 1, 0)</f>
        <v/>
      </c>
      <c r="W571">
        <f>IF(AND('Raw Data'!E566&gt;'Raw Data'!D566, ABS('Raw Data'!E566-'Raw Data'!D566)&gt;7), 'Raw Data'!X566, 0)</f>
        <v/>
      </c>
      <c r="X571" s="2">
        <f>IF($A571, 1, 0)</f>
        <v/>
      </c>
      <c r="Y571">
        <f>IF(AND('Raw Data'!D566&gt;'Raw Data'!E566, ABS('Raw Data'!E566-'Raw Data'!D566)&gt;3), 'Raw Data'!Y566, 0)</f>
        <v/>
      </c>
      <c r="Z571" s="2">
        <f>IF($A571, 1, 0)</f>
        <v/>
      </c>
      <c r="AA571">
        <f>IF(ABS('Raw Data'!D566-'Raw Data'!E566)&lt;4, 'Raw Data'!Z566, 0)</f>
        <v/>
      </c>
      <c r="AB571" s="2">
        <f>IF($A571, 1, 0)</f>
        <v/>
      </c>
      <c r="AC571">
        <f>IF(AND('Raw Data'!E566&gt;'Raw Data'!D566, ABS('Raw Data'!E566-'Raw Data'!D566)&gt;7), 'Raw Data'!AA566, 0)</f>
        <v/>
      </c>
      <c r="AD571" s="2">
        <f>IF($A571, 1, 0)</f>
        <v/>
      </c>
      <c r="AE571">
        <f>IF(AND('Raw Data'!D566&gt;9, 'Raw Data'!E566&gt;9), 'Raw Data'!AL566, 0)</f>
        <v/>
      </c>
      <c r="AF571" s="2">
        <f>IF($A571, 1, 0)</f>
        <v/>
      </c>
      <c r="AG571">
        <f>IF(AE571=0, 'Raw Data'!AM566, 0)</f>
        <v/>
      </c>
      <c r="AH571" s="2">
        <f>IF($A571, 1, 0)</f>
        <v/>
      </c>
      <c r="AI571">
        <f>IF(AND('Raw Data'!$D566&gt;14, 'Raw Data'!$E566&gt;14), 'Raw Data'!AN566, 0)</f>
        <v/>
      </c>
      <c r="AJ571" s="2">
        <f>IF($A571, 1, 0)</f>
        <v/>
      </c>
      <c r="AK571">
        <f>IF(AI571=0, 'Raw Data'!AO566, 0)</f>
        <v/>
      </c>
      <c r="AL571" s="2">
        <f>IF($A571, 1, 0)</f>
        <v/>
      </c>
      <c r="AM571">
        <f>IF(AND('Raw Data'!$D566&gt;19, 'Raw Data'!$E566&gt;19), 'Raw Data'!AP566, 0)</f>
        <v/>
      </c>
      <c r="AN571" s="2">
        <f>IF($A571, 1, 0)</f>
        <v/>
      </c>
      <c r="AO571">
        <f>IF(AM571=0, 'Raw Data'!AQ566, 0)</f>
        <v/>
      </c>
      <c r="AP571" s="2">
        <f>IF($A571, 1, 0)</f>
        <v/>
      </c>
      <c r="AQ571">
        <f>IF(AND('Raw Data'!$D566&gt;24, 'Raw Data'!$E566&gt;24), 'Raw Data'!AR566, 0)</f>
        <v/>
      </c>
      <c r="AR571" s="2">
        <f>IF($A571, 1, 0)</f>
        <v/>
      </c>
      <c r="AS571">
        <f>IF(AQ571=0, 'Raw Data'!AS566, 0)</f>
        <v/>
      </c>
      <c r="AT571" s="2">
        <f>IF($A571, 1, 0)</f>
        <v/>
      </c>
      <c r="AU571">
        <f>IF(AND('Raw Data'!$D566&gt;29, 'Raw Data'!$E566&gt;29), 'Raw Data'!AT566, 0)</f>
        <v/>
      </c>
      <c r="AV571" s="2">
        <f>IF($A571, 1, 0)</f>
        <v/>
      </c>
      <c r="AW571">
        <f>IF(AU571=0, 'Raw Data'!AU566, 0)</f>
        <v/>
      </c>
      <c r="AX571" s="2">
        <f>IF($A571, 1, 0)</f>
        <v/>
      </c>
      <c r="AY571">
        <f>IF(ISNUMBER('Raw Data'!D566), IF(_xlfn.XLOOKUP(SMALL('Raw Data'!K566:N566, 1), K571:Q571, K571:Q571, 0)&gt;0, SMALL('Raw Data'!K566:N566, 1), 0), 0)</f>
        <v/>
      </c>
      <c r="AZ571" s="2">
        <f>IF($A571, 1, 0)</f>
        <v/>
      </c>
      <c r="BA571">
        <f>IF(ISNUMBER('Raw Data'!D566), IF(_xlfn.XLOOKUP(SMALL('Raw Data'!K566:N566, 2), K571:Q571, K571:Q571, 0)&gt;0, SMALL('Raw Data'!K566:N566, 2), 0), 0)</f>
        <v/>
      </c>
      <c r="BB571" s="2">
        <f>IF($A571, 1, 0)</f>
        <v/>
      </c>
      <c r="BC571">
        <f>IF(ISNUMBER('Raw Data'!D566), IF(_xlfn.XLOOKUP(SMALL('Raw Data'!K566:N566, 3), K571:Q571, K571:Q571, 0)&gt;0, SMALL('Raw Data'!K566:N566, 3), 0), 0)</f>
        <v/>
      </c>
      <c r="BD571" s="2">
        <f>IF($A571, 1, 0)</f>
        <v/>
      </c>
      <c r="BE571">
        <f>IF(ISNUMBER('Raw Data'!D566), IF(_xlfn.XLOOKUP(SMALL('Raw Data'!K566:N566, 4), K571:Q571, K571:Q571, 0)&gt;0, SMALL('Raw Data'!K566:N566, 4), 0), 0)</f>
        <v/>
      </c>
      <c r="BF571" s="2">
        <f>IF($A571, 1, 0)</f>
        <v/>
      </c>
      <c r="BG571">
        <f>IF(AND('Raw Data'!I566&lt;'Raw Data'!J566, 'Raw Data'!D566&gt;'Raw Data'!E566), 'Raw Data'!I566, IF(AND('Raw Data'!J566&lt;'Raw Data'!I566, 'Raw Data'!E566&gt;'Raw Data'!D566), 'Raw Data'!J566, 0))</f>
        <v/>
      </c>
      <c r="BH571">
        <f>IF(OR(AND('Raw Data'!I566&lt;'Raw Data'!J566, 'Raw Data'!I566&gt;BH$1), AND('Raw Data'!J566&lt;'Raw Data'!I566, 'Raw Data'!J566&gt;BH$1)), 1, 0)</f>
        <v/>
      </c>
      <c r="BI571">
        <f>IF(AND(BH571, ABS('Raw Data'!D566-'Raw Data'!E566)&lt;4), 'Raw Data'!Z566, 0)</f>
        <v/>
      </c>
      <c r="BJ571">
        <f>IF('Raw Data'!F566&gt;Analysis!BJ$1, 1, 0)</f>
        <v/>
      </c>
      <c r="BK571">
        <f>IF(BJ571, AQ571, 0)</f>
        <v/>
      </c>
      <c r="BL571">
        <f>IF(AND('Raw Data'!F566&lt;Analysis!BL$1, ISBLANK('Raw Data'!F566)=FALSE), 1, 0)</f>
        <v/>
      </c>
      <c r="BM571">
        <f>IF(BL571, AS571, 0)</f>
        <v/>
      </c>
      <c r="BN571">
        <f>IF(AND('Raw Data'!F566&lt;Analysis!BN$1, ISBLANK('Raw Data'!F566)=FALSE), 1, 0)</f>
        <v/>
      </c>
      <c r="BO571">
        <f>IF(BN571, AI571, 0)</f>
        <v/>
      </c>
    </row>
    <row r="572">
      <c r="A572" s="2">
        <f>'Raw Data'!A567</f>
        <v/>
      </c>
      <c r="B572" s="2">
        <f>IF(A572, 1, 0)</f>
        <v/>
      </c>
      <c r="C572">
        <f>IF('Raw Data'!D567&lt;'Raw Data'!E567, 'Raw Data'!J567, 0)</f>
        <v/>
      </c>
      <c r="D572" s="2">
        <f>IF(A572, 1, 0)</f>
        <v/>
      </c>
      <c r="E572">
        <f>IF('Raw Data'!D567&gt;'Raw Data'!E567, 'Raw Data'!I567, 0)</f>
        <v/>
      </c>
      <c r="F572" s="2">
        <f>IF('Raw Data'!F567&gt;0, 1, 0)</f>
        <v/>
      </c>
      <c r="G572">
        <f>IF(SUM('Raw Data'!D567:E567)&lt;'Raw Data'!F567, 'Raw Data'!H567, 0)</f>
        <v/>
      </c>
      <c r="H572">
        <f>IF('Raw Data'!F567&gt;0, 1, 0)</f>
        <v/>
      </c>
      <c r="I572">
        <f>IF(SUM('Raw Data'!D567:E567)&gt;'Raw Data'!F567, 'Raw Data'!G567, 0)</f>
        <v/>
      </c>
      <c r="J572" s="2">
        <f>IF($A572, 1, 0)</f>
        <v/>
      </c>
      <c r="K572">
        <f>IF(AND('Raw Data'!D567&gt;'Raw Data'!E567, ABS('Raw Data'!D567-'Raw Data'!E567)&lt;14), 'Raw Data'!K567, 0)</f>
        <v/>
      </c>
      <c r="L572" s="2">
        <f>IF($A572, 1, 0)</f>
        <v/>
      </c>
      <c r="M572">
        <f>IF(AND('Raw Data'!D567&gt;'Raw Data'!E567, ABS('Raw Data'!D567-'Raw Data'!E567)&gt;13), 'Raw Data'!L567, 0)</f>
        <v/>
      </c>
      <c r="N572" s="2">
        <f>IF($A572, 1, 0)</f>
        <v/>
      </c>
      <c r="O572">
        <f>IF(AND('Raw Data'!E567&gt;'Raw Data'!D567, ABS('Raw Data'!E567-'Raw Data'!D567)&lt;14), 'Raw Data'!M567, 0)</f>
        <v/>
      </c>
      <c r="P572" s="2">
        <f>IF($A572, 1, 0)</f>
        <v/>
      </c>
      <c r="Q572">
        <f>IF(AND('Raw Data'!E567&gt;'Raw Data'!D567, ABS('Raw Data'!E567-'Raw Data'!D567)&gt;13), 'Raw Data'!N567, 0)</f>
        <v/>
      </c>
      <c r="R572" s="2">
        <f>IF($A572, 1, 0)</f>
        <v/>
      </c>
      <c r="S572">
        <f>IF(AND('Raw Data'!D567&gt;'Raw Data'!E567, ABS('Raw Data'!E567-'Raw Data'!D567)&gt;7), 'Raw Data'!V567, 0)</f>
        <v/>
      </c>
      <c r="T572" s="2">
        <f>IF($A572, 1, 0)</f>
        <v/>
      </c>
      <c r="U572">
        <f>IF(ABS('Raw Data'!D567-'Raw Data'!E567)&lt;8, 'Raw Data'!W567, 0)</f>
        <v/>
      </c>
      <c r="V572" s="2">
        <f>IF($A572, 1, 0)</f>
        <v/>
      </c>
      <c r="W572">
        <f>IF(AND('Raw Data'!E567&gt;'Raw Data'!D567, ABS('Raw Data'!E567-'Raw Data'!D567)&gt;7), 'Raw Data'!X567, 0)</f>
        <v/>
      </c>
      <c r="X572" s="2">
        <f>IF($A572, 1, 0)</f>
        <v/>
      </c>
      <c r="Y572">
        <f>IF(AND('Raw Data'!D567&gt;'Raw Data'!E567, ABS('Raw Data'!E567-'Raw Data'!D567)&gt;3), 'Raw Data'!Y567, 0)</f>
        <v/>
      </c>
      <c r="Z572" s="2">
        <f>IF($A572, 1, 0)</f>
        <v/>
      </c>
      <c r="AA572">
        <f>IF(ABS('Raw Data'!D567-'Raw Data'!E567)&lt;4, 'Raw Data'!Z567, 0)</f>
        <v/>
      </c>
      <c r="AB572" s="2">
        <f>IF($A572, 1, 0)</f>
        <v/>
      </c>
      <c r="AC572">
        <f>IF(AND('Raw Data'!E567&gt;'Raw Data'!D567, ABS('Raw Data'!E567-'Raw Data'!D567)&gt;7), 'Raw Data'!AA567, 0)</f>
        <v/>
      </c>
      <c r="AD572" s="2">
        <f>IF($A572, 1, 0)</f>
        <v/>
      </c>
      <c r="AE572">
        <f>IF(AND('Raw Data'!D567&gt;9, 'Raw Data'!E567&gt;9), 'Raw Data'!AL567, 0)</f>
        <v/>
      </c>
      <c r="AF572" s="2">
        <f>IF($A572, 1, 0)</f>
        <v/>
      </c>
      <c r="AG572">
        <f>IF(AE572=0, 'Raw Data'!AM567, 0)</f>
        <v/>
      </c>
      <c r="AH572" s="2">
        <f>IF($A572, 1, 0)</f>
        <v/>
      </c>
      <c r="AI572">
        <f>IF(AND('Raw Data'!$D567&gt;14, 'Raw Data'!$E567&gt;14), 'Raw Data'!AN567, 0)</f>
        <v/>
      </c>
      <c r="AJ572" s="2">
        <f>IF($A572, 1, 0)</f>
        <v/>
      </c>
      <c r="AK572">
        <f>IF(AI572=0, 'Raw Data'!AO567, 0)</f>
        <v/>
      </c>
      <c r="AL572" s="2">
        <f>IF($A572, 1, 0)</f>
        <v/>
      </c>
      <c r="AM572">
        <f>IF(AND('Raw Data'!$D567&gt;19, 'Raw Data'!$E567&gt;19), 'Raw Data'!AP567, 0)</f>
        <v/>
      </c>
      <c r="AN572" s="2">
        <f>IF($A572, 1, 0)</f>
        <v/>
      </c>
      <c r="AO572">
        <f>IF(AM572=0, 'Raw Data'!AQ567, 0)</f>
        <v/>
      </c>
      <c r="AP572" s="2">
        <f>IF($A572, 1, 0)</f>
        <v/>
      </c>
      <c r="AQ572">
        <f>IF(AND('Raw Data'!$D567&gt;24, 'Raw Data'!$E567&gt;24), 'Raw Data'!AR567, 0)</f>
        <v/>
      </c>
      <c r="AR572" s="2">
        <f>IF($A572, 1, 0)</f>
        <v/>
      </c>
      <c r="AS572">
        <f>IF(AQ572=0, 'Raw Data'!AS567, 0)</f>
        <v/>
      </c>
      <c r="AT572" s="2">
        <f>IF($A572, 1, 0)</f>
        <v/>
      </c>
      <c r="AU572">
        <f>IF(AND('Raw Data'!$D567&gt;29, 'Raw Data'!$E567&gt;29), 'Raw Data'!AT567, 0)</f>
        <v/>
      </c>
      <c r="AV572" s="2">
        <f>IF($A572, 1, 0)</f>
        <v/>
      </c>
      <c r="AW572">
        <f>IF(AU572=0, 'Raw Data'!AU567, 0)</f>
        <v/>
      </c>
      <c r="AX572" s="2">
        <f>IF($A572, 1, 0)</f>
        <v/>
      </c>
      <c r="AY572">
        <f>IF(ISNUMBER('Raw Data'!D567), IF(_xlfn.XLOOKUP(SMALL('Raw Data'!K567:N567, 1), K572:Q572, K572:Q572, 0)&gt;0, SMALL('Raw Data'!K567:N567, 1), 0), 0)</f>
        <v/>
      </c>
      <c r="AZ572" s="2">
        <f>IF($A572, 1, 0)</f>
        <v/>
      </c>
      <c r="BA572">
        <f>IF(ISNUMBER('Raw Data'!D567), IF(_xlfn.XLOOKUP(SMALL('Raw Data'!K567:N567, 2), K572:Q572, K572:Q572, 0)&gt;0, SMALL('Raw Data'!K567:N567, 2), 0), 0)</f>
        <v/>
      </c>
      <c r="BB572" s="2">
        <f>IF($A572, 1, 0)</f>
        <v/>
      </c>
      <c r="BC572">
        <f>IF(ISNUMBER('Raw Data'!D567), IF(_xlfn.XLOOKUP(SMALL('Raw Data'!K567:N567, 3), K572:Q572, K572:Q572, 0)&gt;0, SMALL('Raw Data'!K567:N567, 3), 0), 0)</f>
        <v/>
      </c>
      <c r="BD572" s="2">
        <f>IF($A572, 1, 0)</f>
        <v/>
      </c>
      <c r="BE572">
        <f>IF(ISNUMBER('Raw Data'!D567), IF(_xlfn.XLOOKUP(SMALL('Raw Data'!K567:N567, 4), K572:Q572, K572:Q572, 0)&gt;0, SMALL('Raw Data'!K567:N567, 4), 0), 0)</f>
        <v/>
      </c>
      <c r="BF572" s="2">
        <f>IF($A572, 1, 0)</f>
        <v/>
      </c>
      <c r="BG572">
        <f>IF(AND('Raw Data'!I567&lt;'Raw Data'!J567, 'Raw Data'!D567&gt;'Raw Data'!E567), 'Raw Data'!I567, IF(AND('Raw Data'!J567&lt;'Raw Data'!I567, 'Raw Data'!E567&gt;'Raw Data'!D567), 'Raw Data'!J567, 0))</f>
        <v/>
      </c>
      <c r="BH572">
        <f>IF(OR(AND('Raw Data'!I567&lt;'Raw Data'!J567, 'Raw Data'!I567&gt;BH$1), AND('Raw Data'!J567&lt;'Raw Data'!I567, 'Raw Data'!J567&gt;BH$1)), 1, 0)</f>
        <v/>
      </c>
      <c r="BI572">
        <f>IF(AND(BH572, ABS('Raw Data'!D567-'Raw Data'!E567)&lt;4), 'Raw Data'!Z567, 0)</f>
        <v/>
      </c>
      <c r="BJ572">
        <f>IF('Raw Data'!F567&gt;Analysis!BJ$1, 1, 0)</f>
        <v/>
      </c>
      <c r="BK572">
        <f>IF(BJ572, AQ572, 0)</f>
        <v/>
      </c>
      <c r="BL572">
        <f>IF(AND('Raw Data'!F567&lt;Analysis!BL$1, ISBLANK('Raw Data'!F567)=FALSE), 1, 0)</f>
        <v/>
      </c>
      <c r="BM572">
        <f>IF(BL572, AS572, 0)</f>
        <v/>
      </c>
      <c r="BN572">
        <f>IF(AND('Raw Data'!F567&lt;Analysis!BN$1, ISBLANK('Raw Data'!F567)=FALSE), 1, 0)</f>
        <v/>
      </c>
      <c r="BO572">
        <f>IF(BN572, AI572, 0)</f>
        <v/>
      </c>
    </row>
    <row r="573">
      <c r="A573" s="2">
        <f>'Raw Data'!A568</f>
        <v/>
      </c>
      <c r="B573" s="2">
        <f>IF(A573, 1, 0)</f>
        <v/>
      </c>
      <c r="C573">
        <f>IF('Raw Data'!D568&lt;'Raw Data'!E568, 'Raw Data'!J568, 0)</f>
        <v/>
      </c>
      <c r="D573" s="2">
        <f>IF(A573, 1, 0)</f>
        <v/>
      </c>
      <c r="E573">
        <f>IF('Raw Data'!D568&gt;'Raw Data'!E568, 'Raw Data'!I568, 0)</f>
        <v/>
      </c>
      <c r="F573" s="2">
        <f>IF('Raw Data'!F568&gt;0, 1, 0)</f>
        <v/>
      </c>
      <c r="G573">
        <f>IF(SUM('Raw Data'!D568:E568)&lt;'Raw Data'!F568, 'Raw Data'!H568, 0)</f>
        <v/>
      </c>
      <c r="H573">
        <f>IF('Raw Data'!F568&gt;0, 1, 0)</f>
        <v/>
      </c>
      <c r="I573">
        <f>IF(SUM('Raw Data'!D568:E568)&gt;'Raw Data'!F568, 'Raw Data'!G568, 0)</f>
        <v/>
      </c>
      <c r="J573" s="2">
        <f>IF($A573, 1, 0)</f>
        <v/>
      </c>
      <c r="K573">
        <f>IF(AND('Raw Data'!D568&gt;'Raw Data'!E568, ABS('Raw Data'!D568-'Raw Data'!E568)&lt;14), 'Raw Data'!K568, 0)</f>
        <v/>
      </c>
      <c r="L573" s="2">
        <f>IF($A573, 1, 0)</f>
        <v/>
      </c>
      <c r="M573">
        <f>IF(AND('Raw Data'!D568&gt;'Raw Data'!E568, ABS('Raw Data'!D568-'Raw Data'!E568)&gt;13), 'Raw Data'!L568, 0)</f>
        <v/>
      </c>
      <c r="N573" s="2">
        <f>IF($A573, 1, 0)</f>
        <v/>
      </c>
      <c r="O573">
        <f>IF(AND('Raw Data'!E568&gt;'Raw Data'!D568, ABS('Raw Data'!E568-'Raw Data'!D568)&lt;14), 'Raw Data'!M568, 0)</f>
        <v/>
      </c>
      <c r="P573" s="2">
        <f>IF($A573, 1, 0)</f>
        <v/>
      </c>
      <c r="Q573">
        <f>IF(AND('Raw Data'!E568&gt;'Raw Data'!D568, ABS('Raw Data'!E568-'Raw Data'!D568)&gt;13), 'Raw Data'!N568, 0)</f>
        <v/>
      </c>
      <c r="R573" s="2">
        <f>IF($A573, 1, 0)</f>
        <v/>
      </c>
      <c r="S573">
        <f>IF(AND('Raw Data'!D568&gt;'Raw Data'!E568, ABS('Raw Data'!E568-'Raw Data'!D568)&gt;7), 'Raw Data'!V568, 0)</f>
        <v/>
      </c>
      <c r="T573" s="2">
        <f>IF($A573, 1, 0)</f>
        <v/>
      </c>
      <c r="U573">
        <f>IF(ABS('Raw Data'!D568-'Raw Data'!E568)&lt;8, 'Raw Data'!W568, 0)</f>
        <v/>
      </c>
      <c r="V573" s="2">
        <f>IF($A573, 1, 0)</f>
        <v/>
      </c>
      <c r="W573">
        <f>IF(AND('Raw Data'!E568&gt;'Raw Data'!D568, ABS('Raw Data'!E568-'Raw Data'!D568)&gt;7), 'Raw Data'!X568, 0)</f>
        <v/>
      </c>
      <c r="X573" s="2">
        <f>IF($A573, 1, 0)</f>
        <v/>
      </c>
      <c r="Y573">
        <f>IF(AND('Raw Data'!D568&gt;'Raw Data'!E568, ABS('Raw Data'!E568-'Raw Data'!D568)&gt;3), 'Raw Data'!Y568, 0)</f>
        <v/>
      </c>
      <c r="Z573" s="2">
        <f>IF($A573, 1, 0)</f>
        <v/>
      </c>
      <c r="AA573">
        <f>IF(ABS('Raw Data'!D568-'Raw Data'!E568)&lt;4, 'Raw Data'!Z568, 0)</f>
        <v/>
      </c>
      <c r="AB573" s="2">
        <f>IF($A573, 1, 0)</f>
        <v/>
      </c>
      <c r="AC573">
        <f>IF(AND('Raw Data'!E568&gt;'Raw Data'!D568, ABS('Raw Data'!E568-'Raw Data'!D568)&gt;7), 'Raw Data'!AA568, 0)</f>
        <v/>
      </c>
      <c r="AD573" s="2">
        <f>IF($A573, 1, 0)</f>
        <v/>
      </c>
      <c r="AE573">
        <f>IF(AND('Raw Data'!D568&gt;9, 'Raw Data'!E568&gt;9), 'Raw Data'!AL568, 0)</f>
        <v/>
      </c>
      <c r="AF573" s="2">
        <f>IF($A573, 1, 0)</f>
        <v/>
      </c>
      <c r="AG573">
        <f>IF(AE573=0, 'Raw Data'!AM568, 0)</f>
        <v/>
      </c>
      <c r="AH573" s="2">
        <f>IF($A573, 1, 0)</f>
        <v/>
      </c>
      <c r="AI573">
        <f>IF(AND('Raw Data'!$D568&gt;14, 'Raw Data'!$E568&gt;14), 'Raw Data'!AN568, 0)</f>
        <v/>
      </c>
      <c r="AJ573" s="2">
        <f>IF($A573, 1, 0)</f>
        <v/>
      </c>
      <c r="AK573">
        <f>IF(AI573=0, 'Raw Data'!AO568, 0)</f>
        <v/>
      </c>
      <c r="AL573" s="2">
        <f>IF($A573, 1, 0)</f>
        <v/>
      </c>
      <c r="AM573">
        <f>IF(AND('Raw Data'!$D568&gt;19, 'Raw Data'!$E568&gt;19), 'Raw Data'!AP568, 0)</f>
        <v/>
      </c>
      <c r="AN573" s="2">
        <f>IF($A573, 1, 0)</f>
        <v/>
      </c>
      <c r="AO573">
        <f>IF(AM573=0, 'Raw Data'!AQ568, 0)</f>
        <v/>
      </c>
      <c r="AP573" s="2">
        <f>IF($A573, 1, 0)</f>
        <v/>
      </c>
      <c r="AQ573">
        <f>IF(AND('Raw Data'!$D568&gt;24, 'Raw Data'!$E568&gt;24), 'Raw Data'!AR568, 0)</f>
        <v/>
      </c>
      <c r="AR573" s="2">
        <f>IF($A573, 1, 0)</f>
        <v/>
      </c>
      <c r="AS573">
        <f>IF(AQ573=0, 'Raw Data'!AS568, 0)</f>
        <v/>
      </c>
      <c r="AT573" s="2">
        <f>IF($A573, 1, 0)</f>
        <v/>
      </c>
      <c r="AU573">
        <f>IF(AND('Raw Data'!$D568&gt;29, 'Raw Data'!$E568&gt;29), 'Raw Data'!AT568, 0)</f>
        <v/>
      </c>
      <c r="AV573" s="2">
        <f>IF($A573, 1, 0)</f>
        <v/>
      </c>
      <c r="AW573">
        <f>IF(AU573=0, 'Raw Data'!AU568, 0)</f>
        <v/>
      </c>
      <c r="AX573" s="2">
        <f>IF($A573, 1, 0)</f>
        <v/>
      </c>
      <c r="AY573">
        <f>IF(ISNUMBER('Raw Data'!D568), IF(_xlfn.XLOOKUP(SMALL('Raw Data'!K568:N568, 1), K573:Q573, K573:Q573, 0)&gt;0, SMALL('Raw Data'!K568:N568, 1), 0), 0)</f>
        <v/>
      </c>
      <c r="AZ573" s="2">
        <f>IF($A573, 1, 0)</f>
        <v/>
      </c>
      <c r="BA573">
        <f>IF(ISNUMBER('Raw Data'!D568), IF(_xlfn.XLOOKUP(SMALL('Raw Data'!K568:N568, 2), K573:Q573, K573:Q573, 0)&gt;0, SMALL('Raw Data'!K568:N568, 2), 0), 0)</f>
        <v/>
      </c>
      <c r="BB573" s="2">
        <f>IF($A573, 1, 0)</f>
        <v/>
      </c>
      <c r="BC573">
        <f>IF(ISNUMBER('Raw Data'!D568), IF(_xlfn.XLOOKUP(SMALL('Raw Data'!K568:N568, 3), K573:Q573, K573:Q573, 0)&gt;0, SMALL('Raw Data'!K568:N568, 3), 0), 0)</f>
        <v/>
      </c>
      <c r="BD573" s="2">
        <f>IF($A573, 1, 0)</f>
        <v/>
      </c>
      <c r="BE573">
        <f>IF(ISNUMBER('Raw Data'!D568), IF(_xlfn.XLOOKUP(SMALL('Raw Data'!K568:N568, 4), K573:Q573, K573:Q573, 0)&gt;0, SMALL('Raw Data'!K568:N568, 4), 0), 0)</f>
        <v/>
      </c>
      <c r="BF573" s="2">
        <f>IF($A573, 1, 0)</f>
        <v/>
      </c>
      <c r="BG573">
        <f>IF(AND('Raw Data'!I568&lt;'Raw Data'!J568, 'Raw Data'!D568&gt;'Raw Data'!E568), 'Raw Data'!I568, IF(AND('Raw Data'!J568&lt;'Raw Data'!I568, 'Raw Data'!E568&gt;'Raw Data'!D568), 'Raw Data'!J568, 0))</f>
        <v/>
      </c>
      <c r="BH573">
        <f>IF(OR(AND('Raw Data'!I568&lt;'Raw Data'!J568, 'Raw Data'!I568&gt;BH$1), AND('Raw Data'!J568&lt;'Raw Data'!I568, 'Raw Data'!J568&gt;BH$1)), 1, 0)</f>
        <v/>
      </c>
      <c r="BI573">
        <f>IF(AND(BH573, ABS('Raw Data'!D568-'Raw Data'!E568)&lt;4), 'Raw Data'!Z568, 0)</f>
        <v/>
      </c>
      <c r="BJ573">
        <f>IF('Raw Data'!F568&gt;Analysis!BJ$1, 1, 0)</f>
        <v/>
      </c>
      <c r="BK573">
        <f>IF(BJ573, AQ573, 0)</f>
        <v/>
      </c>
      <c r="BL573">
        <f>IF(AND('Raw Data'!F568&lt;Analysis!BL$1, ISBLANK('Raw Data'!F568)=FALSE), 1, 0)</f>
        <v/>
      </c>
      <c r="BM573">
        <f>IF(BL573, AS573, 0)</f>
        <v/>
      </c>
      <c r="BN573">
        <f>IF(AND('Raw Data'!F568&lt;Analysis!BN$1, ISBLANK('Raw Data'!F568)=FALSE), 1, 0)</f>
        <v/>
      </c>
      <c r="BO573">
        <f>IF(BN573, AI573, 0)</f>
        <v/>
      </c>
    </row>
    <row r="574">
      <c r="A574" s="2">
        <f>'Raw Data'!A569</f>
        <v/>
      </c>
      <c r="B574" s="2">
        <f>IF(A574, 1, 0)</f>
        <v/>
      </c>
      <c r="C574">
        <f>IF('Raw Data'!D569&lt;'Raw Data'!E569, 'Raw Data'!J569, 0)</f>
        <v/>
      </c>
      <c r="D574" s="2">
        <f>IF(A574, 1, 0)</f>
        <v/>
      </c>
      <c r="E574">
        <f>IF('Raw Data'!D569&gt;'Raw Data'!E569, 'Raw Data'!I569, 0)</f>
        <v/>
      </c>
      <c r="F574" s="2">
        <f>IF('Raw Data'!F569&gt;0, 1, 0)</f>
        <v/>
      </c>
      <c r="G574">
        <f>IF(SUM('Raw Data'!D569:E569)&lt;'Raw Data'!F569, 'Raw Data'!H569, 0)</f>
        <v/>
      </c>
      <c r="H574">
        <f>IF('Raw Data'!F569&gt;0, 1, 0)</f>
        <v/>
      </c>
      <c r="I574">
        <f>IF(SUM('Raw Data'!D569:E569)&gt;'Raw Data'!F569, 'Raw Data'!G569, 0)</f>
        <v/>
      </c>
      <c r="J574" s="2">
        <f>IF($A574, 1, 0)</f>
        <v/>
      </c>
      <c r="K574">
        <f>IF(AND('Raw Data'!D569&gt;'Raw Data'!E569, ABS('Raw Data'!D569-'Raw Data'!E569)&lt;14), 'Raw Data'!K569, 0)</f>
        <v/>
      </c>
      <c r="L574" s="2">
        <f>IF($A574, 1, 0)</f>
        <v/>
      </c>
      <c r="M574">
        <f>IF(AND('Raw Data'!D569&gt;'Raw Data'!E569, ABS('Raw Data'!D569-'Raw Data'!E569)&gt;13), 'Raw Data'!L569, 0)</f>
        <v/>
      </c>
      <c r="N574" s="2">
        <f>IF($A574, 1, 0)</f>
        <v/>
      </c>
      <c r="O574">
        <f>IF(AND('Raw Data'!E569&gt;'Raw Data'!D569, ABS('Raw Data'!E569-'Raw Data'!D569)&lt;14), 'Raw Data'!M569, 0)</f>
        <v/>
      </c>
      <c r="P574" s="2">
        <f>IF($A574, 1, 0)</f>
        <v/>
      </c>
      <c r="Q574">
        <f>IF(AND('Raw Data'!E569&gt;'Raw Data'!D569, ABS('Raw Data'!E569-'Raw Data'!D569)&gt;13), 'Raw Data'!N569, 0)</f>
        <v/>
      </c>
      <c r="R574" s="2">
        <f>IF($A574, 1, 0)</f>
        <v/>
      </c>
      <c r="S574">
        <f>IF(AND('Raw Data'!D569&gt;'Raw Data'!E569, ABS('Raw Data'!E569-'Raw Data'!D569)&gt;7), 'Raw Data'!V569, 0)</f>
        <v/>
      </c>
      <c r="T574" s="2">
        <f>IF($A574, 1, 0)</f>
        <v/>
      </c>
      <c r="U574">
        <f>IF(ABS('Raw Data'!D569-'Raw Data'!E569)&lt;8, 'Raw Data'!W569, 0)</f>
        <v/>
      </c>
      <c r="V574" s="2">
        <f>IF($A574, 1, 0)</f>
        <v/>
      </c>
      <c r="W574">
        <f>IF(AND('Raw Data'!E569&gt;'Raw Data'!D569, ABS('Raw Data'!E569-'Raw Data'!D569)&gt;7), 'Raw Data'!X569, 0)</f>
        <v/>
      </c>
      <c r="X574" s="2">
        <f>IF($A574, 1, 0)</f>
        <v/>
      </c>
      <c r="Y574">
        <f>IF(AND('Raw Data'!D569&gt;'Raw Data'!E569, ABS('Raw Data'!E569-'Raw Data'!D569)&gt;3), 'Raw Data'!Y569, 0)</f>
        <v/>
      </c>
      <c r="Z574" s="2">
        <f>IF($A574, 1, 0)</f>
        <v/>
      </c>
      <c r="AA574">
        <f>IF(ABS('Raw Data'!D569-'Raw Data'!E569)&lt;4, 'Raw Data'!Z569, 0)</f>
        <v/>
      </c>
      <c r="AB574" s="2">
        <f>IF($A574, 1, 0)</f>
        <v/>
      </c>
      <c r="AC574">
        <f>IF(AND('Raw Data'!E569&gt;'Raw Data'!D569, ABS('Raw Data'!E569-'Raw Data'!D569)&gt;7), 'Raw Data'!AA569, 0)</f>
        <v/>
      </c>
      <c r="AD574" s="2">
        <f>IF($A574, 1, 0)</f>
        <v/>
      </c>
      <c r="AE574">
        <f>IF(AND('Raw Data'!D569&gt;9, 'Raw Data'!E569&gt;9), 'Raw Data'!AL569, 0)</f>
        <v/>
      </c>
      <c r="AF574" s="2">
        <f>IF($A574, 1, 0)</f>
        <v/>
      </c>
      <c r="AG574">
        <f>IF(AE574=0, 'Raw Data'!AM569, 0)</f>
        <v/>
      </c>
      <c r="AH574" s="2">
        <f>IF($A574, 1, 0)</f>
        <v/>
      </c>
      <c r="AI574">
        <f>IF(AND('Raw Data'!$D569&gt;14, 'Raw Data'!$E569&gt;14), 'Raw Data'!AN569, 0)</f>
        <v/>
      </c>
      <c r="AJ574" s="2">
        <f>IF($A574, 1, 0)</f>
        <v/>
      </c>
      <c r="AK574">
        <f>IF(AI574=0, 'Raw Data'!AO569, 0)</f>
        <v/>
      </c>
      <c r="AL574" s="2">
        <f>IF($A574, 1, 0)</f>
        <v/>
      </c>
      <c r="AM574">
        <f>IF(AND('Raw Data'!$D569&gt;19, 'Raw Data'!$E569&gt;19), 'Raw Data'!AP569, 0)</f>
        <v/>
      </c>
      <c r="AN574" s="2">
        <f>IF($A574, 1, 0)</f>
        <v/>
      </c>
      <c r="AO574">
        <f>IF(AM574=0, 'Raw Data'!AQ569, 0)</f>
        <v/>
      </c>
      <c r="AP574" s="2">
        <f>IF($A574, 1, 0)</f>
        <v/>
      </c>
      <c r="AQ574">
        <f>IF(AND('Raw Data'!$D569&gt;24, 'Raw Data'!$E569&gt;24), 'Raw Data'!AR569, 0)</f>
        <v/>
      </c>
      <c r="AR574" s="2">
        <f>IF($A574, 1, 0)</f>
        <v/>
      </c>
      <c r="AS574">
        <f>IF(AQ574=0, 'Raw Data'!AS569, 0)</f>
        <v/>
      </c>
      <c r="AT574" s="2">
        <f>IF($A574, 1, 0)</f>
        <v/>
      </c>
      <c r="AU574">
        <f>IF(AND('Raw Data'!$D569&gt;29, 'Raw Data'!$E569&gt;29), 'Raw Data'!AT569, 0)</f>
        <v/>
      </c>
      <c r="AV574" s="2">
        <f>IF($A574, 1, 0)</f>
        <v/>
      </c>
      <c r="AW574">
        <f>IF(AU574=0, 'Raw Data'!AU569, 0)</f>
        <v/>
      </c>
      <c r="AX574" s="2">
        <f>IF($A574, 1, 0)</f>
        <v/>
      </c>
      <c r="AY574">
        <f>IF(ISNUMBER('Raw Data'!D569), IF(_xlfn.XLOOKUP(SMALL('Raw Data'!K569:N569, 1), K574:Q574, K574:Q574, 0)&gt;0, SMALL('Raw Data'!K569:N569, 1), 0), 0)</f>
        <v/>
      </c>
      <c r="AZ574" s="2">
        <f>IF($A574, 1, 0)</f>
        <v/>
      </c>
      <c r="BA574">
        <f>IF(ISNUMBER('Raw Data'!D569), IF(_xlfn.XLOOKUP(SMALL('Raw Data'!K569:N569, 2), K574:Q574, K574:Q574, 0)&gt;0, SMALL('Raw Data'!K569:N569, 2), 0), 0)</f>
        <v/>
      </c>
      <c r="BB574" s="2">
        <f>IF($A574, 1, 0)</f>
        <v/>
      </c>
      <c r="BC574">
        <f>IF(ISNUMBER('Raw Data'!D569), IF(_xlfn.XLOOKUP(SMALL('Raw Data'!K569:N569, 3), K574:Q574, K574:Q574, 0)&gt;0, SMALL('Raw Data'!K569:N569, 3), 0), 0)</f>
        <v/>
      </c>
      <c r="BD574" s="2">
        <f>IF($A574, 1, 0)</f>
        <v/>
      </c>
      <c r="BE574">
        <f>IF(ISNUMBER('Raw Data'!D569), IF(_xlfn.XLOOKUP(SMALL('Raw Data'!K569:N569, 4), K574:Q574, K574:Q574, 0)&gt;0, SMALL('Raw Data'!K569:N569, 4), 0), 0)</f>
        <v/>
      </c>
      <c r="BF574" s="2">
        <f>IF($A574, 1, 0)</f>
        <v/>
      </c>
      <c r="BG574">
        <f>IF(AND('Raw Data'!I569&lt;'Raw Data'!J569, 'Raw Data'!D569&gt;'Raw Data'!E569), 'Raw Data'!I569, IF(AND('Raw Data'!J569&lt;'Raw Data'!I569, 'Raw Data'!E569&gt;'Raw Data'!D569), 'Raw Data'!J569, 0))</f>
        <v/>
      </c>
      <c r="BH574">
        <f>IF(OR(AND('Raw Data'!I569&lt;'Raw Data'!J569, 'Raw Data'!I569&gt;BH$1), AND('Raw Data'!J569&lt;'Raw Data'!I569, 'Raw Data'!J569&gt;BH$1)), 1, 0)</f>
        <v/>
      </c>
      <c r="BI574">
        <f>IF(AND(BH574, ABS('Raw Data'!D569-'Raw Data'!E569)&lt;4), 'Raw Data'!Z569, 0)</f>
        <v/>
      </c>
      <c r="BJ574">
        <f>IF('Raw Data'!F569&gt;Analysis!BJ$1, 1, 0)</f>
        <v/>
      </c>
      <c r="BK574">
        <f>IF(BJ574, AQ574, 0)</f>
        <v/>
      </c>
      <c r="BL574">
        <f>IF(AND('Raw Data'!F569&lt;Analysis!BL$1, ISBLANK('Raw Data'!F569)=FALSE), 1, 0)</f>
        <v/>
      </c>
      <c r="BM574">
        <f>IF(BL574, AS574, 0)</f>
        <v/>
      </c>
      <c r="BN574">
        <f>IF(AND('Raw Data'!F569&lt;Analysis!BN$1, ISBLANK('Raw Data'!F569)=FALSE), 1, 0)</f>
        <v/>
      </c>
      <c r="BO574">
        <f>IF(BN574, AI574, 0)</f>
        <v/>
      </c>
    </row>
    <row r="575">
      <c r="A575" s="2">
        <f>'Raw Data'!A570</f>
        <v/>
      </c>
      <c r="B575" s="2">
        <f>IF(A575, 1, 0)</f>
        <v/>
      </c>
      <c r="C575">
        <f>IF('Raw Data'!D570&lt;'Raw Data'!E570, 'Raw Data'!J570, 0)</f>
        <v/>
      </c>
      <c r="D575" s="2">
        <f>IF(A575, 1, 0)</f>
        <v/>
      </c>
      <c r="E575">
        <f>IF('Raw Data'!D570&gt;'Raw Data'!E570, 'Raw Data'!I570, 0)</f>
        <v/>
      </c>
      <c r="F575" s="2">
        <f>IF('Raw Data'!F570&gt;0, 1, 0)</f>
        <v/>
      </c>
      <c r="G575">
        <f>IF(SUM('Raw Data'!D570:E570)&lt;'Raw Data'!F570, 'Raw Data'!H570, 0)</f>
        <v/>
      </c>
      <c r="H575">
        <f>IF('Raw Data'!F570&gt;0, 1, 0)</f>
        <v/>
      </c>
      <c r="I575">
        <f>IF(SUM('Raw Data'!D570:E570)&gt;'Raw Data'!F570, 'Raw Data'!G570, 0)</f>
        <v/>
      </c>
      <c r="J575" s="2">
        <f>IF($A575, 1, 0)</f>
        <v/>
      </c>
      <c r="K575">
        <f>IF(AND('Raw Data'!D570&gt;'Raw Data'!E570, ABS('Raw Data'!D570-'Raw Data'!E570)&lt;14), 'Raw Data'!K570, 0)</f>
        <v/>
      </c>
      <c r="L575" s="2">
        <f>IF($A575, 1, 0)</f>
        <v/>
      </c>
      <c r="M575">
        <f>IF(AND('Raw Data'!D570&gt;'Raw Data'!E570, ABS('Raw Data'!D570-'Raw Data'!E570)&gt;13), 'Raw Data'!L570, 0)</f>
        <v/>
      </c>
      <c r="N575" s="2">
        <f>IF($A575, 1, 0)</f>
        <v/>
      </c>
      <c r="O575">
        <f>IF(AND('Raw Data'!E570&gt;'Raw Data'!D570, ABS('Raw Data'!E570-'Raw Data'!D570)&lt;14), 'Raw Data'!M570, 0)</f>
        <v/>
      </c>
      <c r="P575" s="2">
        <f>IF($A575, 1, 0)</f>
        <v/>
      </c>
      <c r="Q575">
        <f>IF(AND('Raw Data'!E570&gt;'Raw Data'!D570, ABS('Raw Data'!E570-'Raw Data'!D570)&gt;13), 'Raw Data'!N570, 0)</f>
        <v/>
      </c>
      <c r="R575" s="2">
        <f>IF($A575, 1, 0)</f>
        <v/>
      </c>
      <c r="S575">
        <f>IF(AND('Raw Data'!D570&gt;'Raw Data'!E570, ABS('Raw Data'!E570-'Raw Data'!D570)&gt;7), 'Raw Data'!V570, 0)</f>
        <v/>
      </c>
      <c r="T575" s="2">
        <f>IF($A575, 1, 0)</f>
        <v/>
      </c>
      <c r="U575">
        <f>IF(ABS('Raw Data'!D570-'Raw Data'!E570)&lt;8, 'Raw Data'!W570, 0)</f>
        <v/>
      </c>
      <c r="V575" s="2">
        <f>IF($A575, 1, 0)</f>
        <v/>
      </c>
      <c r="W575">
        <f>IF(AND('Raw Data'!E570&gt;'Raw Data'!D570, ABS('Raw Data'!E570-'Raw Data'!D570)&gt;7), 'Raw Data'!X570, 0)</f>
        <v/>
      </c>
      <c r="X575" s="2">
        <f>IF($A575, 1, 0)</f>
        <v/>
      </c>
      <c r="Y575">
        <f>IF(AND('Raw Data'!D570&gt;'Raw Data'!E570, ABS('Raw Data'!E570-'Raw Data'!D570)&gt;3), 'Raw Data'!Y570, 0)</f>
        <v/>
      </c>
      <c r="Z575" s="2">
        <f>IF($A575, 1, 0)</f>
        <v/>
      </c>
      <c r="AA575">
        <f>IF(ABS('Raw Data'!D570-'Raw Data'!E570)&lt;4, 'Raw Data'!Z570, 0)</f>
        <v/>
      </c>
      <c r="AB575" s="2">
        <f>IF($A575, 1, 0)</f>
        <v/>
      </c>
      <c r="AC575">
        <f>IF(AND('Raw Data'!E570&gt;'Raw Data'!D570, ABS('Raw Data'!E570-'Raw Data'!D570)&gt;7), 'Raw Data'!AA570, 0)</f>
        <v/>
      </c>
      <c r="AD575" s="2">
        <f>IF($A575, 1, 0)</f>
        <v/>
      </c>
      <c r="AE575">
        <f>IF(AND('Raw Data'!D570&gt;9, 'Raw Data'!E570&gt;9), 'Raw Data'!AL570, 0)</f>
        <v/>
      </c>
      <c r="AF575" s="2">
        <f>IF($A575, 1, 0)</f>
        <v/>
      </c>
      <c r="AG575">
        <f>IF(AE575=0, 'Raw Data'!AM570, 0)</f>
        <v/>
      </c>
      <c r="AH575" s="2">
        <f>IF($A575, 1, 0)</f>
        <v/>
      </c>
      <c r="AI575">
        <f>IF(AND('Raw Data'!$D570&gt;14, 'Raw Data'!$E570&gt;14), 'Raw Data'!AN570, 0)</f>
        <v/>
      </c>
      <c r="AJ575" s="2">
        <f>IF($A575, 1, 0)</f>
        <v/>
      </c>
      <c r="AK575">
        <f>IF(AI575=0, 'Raw Data'!AO570, 0)</f>
        <v/>
      </c>
      <c r="AL575" s="2">
        <f>IF($A575, 1, 0)</f>
        <v/>
      </c>
      <c r="AM575">
        <f>IF(AND('Raw Data'!$D570&gt;19, 'Raw Data'!$E570&gt;19), 'Raw Data'!AP570, 0)</f>
        <v/>
      </c>
      <c r="AN575" s="2">
        <f>IF($A575, 1, 0)</f>
        <v/>
      </c>
      <c r="AO575">
        <f>IF(AM575=0, 'Raw Data'!AQ570, 0)</f>
        <v/>
      </c>
      <c r="AP575" s="2">
        <f>IF($A575, 1, 0)</f>
        <v/>
      </c>
      <c r="AQ575">
        <f>IF(AND('Raw Data'!$D570&gt;24, 'Raw Data'!$E570&gt;24), 'Raw Data'!AR570, 0)</f>
        <v/>
      </c>
      <c r="AR575" s="2">
        <f>IF($A575, 1, 0)</f>
        <v/>
      </c>
      <c r="AS575">
        <f>IF(AQ575=0, 'Raw Data'!AS570, 0)</f>
        <v/>
      </c>
      <c r="AT575" s="2">
        <f>IF($A575, 1, 0)</f>
        <v/>
      </c>
      <c r="AU575">
        <f>IF(AND('Raw Data'!$D570&gt;29, 'Raw Data'!$E570&gt;29), 'Raw Data'!AT570, 0)</f>
        <v/>
      </c>
      <c r="AV575" s="2">
        <f>IF($A575, 1, 0)</f>
        <v/>
      </c>
      <c r="AW575">
        <f>IF(AU575=0, 'Raw Data'!AU570, 0)</f>
        <v/>
      </c>
      <c r="AX575" s="2">
        <f>IF($A575, 1, 0)</f>
        <v/>
      </c>
      <c r="AY575">
        <f>IF(ISNUMBER('Raw Data'!D570), IF(_xlfn.XLOOKUP(SMALL('Raw Data'!K570:N570, 1), K575:Q575, K575:Q575, 0)&gt;0, SMALL('Raw Data'!K570:N570, 1), 0), 0)</f>
        <v/>
      </c>
      <c r="AZ575" s="2">
        <f>IF($A575, 1, 0)</f>
        <v/>
      </c>
      <c r="BA575">
        <f>IF(ISNUMBER('Raw Data'!D570), IF(_xlfn.XLOOKUP(SMALL('Raw Data'!K570:N570, 2), K575:Q575, K575:Q575, 0)&gt;0, SMALL('Raw Data'!K570:N570, 2), 0), 0)</f>
        <v/>
      </c>
      <c r="BB575" s="2">
        <f>IF($A575, 1, 0)</f>
        <v/>
      </c>
      <c r="BC575">
        <f>IF(ISNUMBER('Raw Data'!D570), IF(_xlfn.XLOOKUP(SMALL('Raw Data'!K570:N570, 3), K575:Q575, K575:Q575, 0)&gt;0, SMALL('Raw Data'!K570:N570, 3), 0), 0)</f>
        <v/>
      </c>
      <c r="BD575" s="2">
        <f>IF($A575, 1, 0)</f>
        <v/>
      </c>
      <c r="BE575">
        <f>IF(ISNUMBER('Raw Data'!D570), IF(_xlfn.XLOOKUP(SMALL('Raw Data'!K570:N570, 4), K575:Q575, K575:Q575, 0)&gt;0, SMALL('Raw Data'!K570:N570, 4), 0), 0)</f>
        <v/>
      </c>
      <c r="BF575" s="2">
        <f>IF($A575, 1, 0)</f>
        <v/>
      </c>
      <c r="BG575">
        <f>IF(AND('Raw Data'!I570&lt;'Raw Data'!J570, 'Raw Data'!D570&gt;'Raw Data'!E570), 'Raw Data'!I570, IF(AND('Raw Data'!J570&lt;'Raw Data'!I570, 'Raw Data'!E570&gt;'Raw Data'!D570), 'Raw Data'!J570, 0))</f>
        <v/>
      </c>
      <c r="BH575">
        <f>IF(OR(AND('Raw Data'!I570&lt;'Raw Data'!J570, 'Raw Data'!I570&gt;BH$1), AND('Raw Data'!J570&lt;'Raw Data'!I570, 'Raw Data'!J570&gt;BH$1)), 1, 0)</f>
        <v/>
      </c>
      <c r="BI575">
        <f>IF(AND(BH575, ABS('Raw Data'!D570-'Raw Data'!E570)&lt;4), 'Raw Data'!Z570, 0)</f>
        <v/>
      </c>
      <c r="BJ575">
        <f>IF('Raw Data'!F570&gt;Analysis!BJ$1, 1, 0)</f>
        <v/>
      </c>
      <c r="BK575">
        <f>IF(BJ575, AQ575, 0)</f>
        <v/>
      </c>
      <c r="BL575">
        <f>IF(AND('Raw Data'!F570&lt;Analysis!BL$1, ISBLANK('Raw Data'!F570)=FALSE), 1, 0)</f>
        <v/>
      </c>
      <c r="BM575">
        <f>IF(BL575, AS575, 0)</f>
        <v/>
      </c>
      <c r="BN575">
        <f>IF(AND('Raw Data'!F570&lt;Analysis!BN$1, ISBLANK('Raw Data'!F570)=FALSE), 1, 0)</f>
        <v/>
      </c>
      <c r="BO575">
        <f>IF(BN575, AI575, 0)</f>
        <v/>
      </c>
    </row>
    <row r="576">
      <c r="A576" s="2">
        <f>'Raw Data'!A571</f>
        <v/>
      </c>
      <c r="B576" s="2">
        <f>IF(A576, 1, 0)</f>
        <v/>
      </c>
      <c r="C576">
        <f>IF('Raw Data'!D571&lt;'Raw Data'!E571, 'Raw Data'!J571, 0)</f>
        <v/>
      </c>
      <c r="D576" s="2">
        <f>IF(A576, 1, 0)</f>
        <v/>
      </c>
      <c r="E576">
        <f>IF('Raw Data'!D571&gt;'Raw Data'!E571, 'Raw Data'!I571, 0)</f>
        <v/>
      </c>
      <c r="F576" s="2">
        <f>IF('Raw Data'!F571&gt;0, 1, 0)</f>
        <v/>
      </c>
      <c r="G576">
        <f>IF(SUM('Raw Data'!D571:E571)&lt;'Raw Data'!F571, 'Raw Data'!H571, 0)</f>
        <v/>
      </c>
      <c r="H576">
        <f>IF('Raw Data'!F571&gt;0, 1, 0)</f>
        <v/>
      </c>
      <c r="I576">
        <f>IF(SUM('Raw Data'!D571:E571)&gt;'Raw Data'!F571, 'Raw Data'!G571, 0)</f>
        <v/>
      </c>
      <c r="J576" s="2">
        <f>IF($A576, 1, 0)</f>
        <v/>
      </c>
      <c r="K576">
        <f>IF(AND('Raw Data'!D571&gt;'Raw Data'!E571, ABS('Raw Data'!D571-'Raw Data'!E571)&lt;14), 'Raw Data'!K571, 0)</f>
        <v/>
      </c>
      <c r="L576" s="2">
        <f>IF($A576, 1, 0)</f>
        <v/>
      </c>
      <c r="M576">
        <f>IF(AND('Raw Data'!D571&gt;'Raw Data'!E571, ABS('Raw Data'!D571-'Raw Data'!E571)&gt;13), 'Raw Data'!L571, 0)</f>
        <v/>
      </c>
      <c r="N576" s="2">
        <f>IF($A576, 1, 0)</f>
        <v/>
      </c>
      <c r="O576">
        <f>IF(AND('Raw Data'!E571&gt;'Raw Data'!D571, ABS('Raw Data'!E571-'Raw Data'!D571)&lt;14), 'Raw Data'!M571, 0)</f>
        <v/>
      </c>
      <c r="P576" s="2">
        <f>IF($A576, 1, 0)</f>
        <v/>
      </c>
      <c r="Q576">
        <f>IF(AND('Raw Data'!E571&gt;'Raw Data'!D571, ABS('Raw Data'!E571-'Raw Data'!D571)&gt;13), 'Raw Data'!N571, 0)</f>
        <v/>
      </c>
      <c r="R576" s="2">
        <f>IF($A576, 1, 0)</f>
        <v/>
      </c>
      <c r="S576">
        <f>IF(AND('Raw Data'!D571&gt;'Raw Data'!E571, ABS('Raw Data'!E571-'Raw Data'!D571)&gt;7), 'Raw Data'!V571, 0)</f>
        <v/>
      </c>
      <c r="T576" s="2">
        <f>IF($A576, 1, 0)</f>
        <v/>
      </c>
      <c r="U576">
        <f>IF(ABS('Raw Data'!D571-'Raw Data'!E571)&lt;8, 'Raw Data'!W571, 0)</f>
        <v/>
      </c>
      <c r="V576" s="2">
        <f>IF($A576, 1, 0)</f>
        <v/>
      </c>
      <c r="W576">
        <f>IF(AND('Raw Data'!E571&gt;'Raw Data'!D571, ABS('Raw Data'!E571-'Raw Data'!D571)&gt;7), 'Raw Data'!X571, 0)</f>
        <v/>
      </c>
      <c r="X576" s="2">
        <f>IF($A576, 1, 0)</f>
        <v/>
      </c>
      <c r="Y576">
        <f>IF(AND('Raw Data'!D571&gt;'Raw Data'!E571, ABS('Raw Data'!E571-'Raw Data'!D571)&gt;3), 'Raw Data'!Y571, 0)</f>
        <v/>
      </c>
      <c r="Z576" s="2">
        <f>IF($A576, 1, 0)</f>
        <v/>
      </c>
      <c r="AA576">
        <f>IF(ABS('Raw Data'!D571-'Raw Data'!E571)&lt;4, 'Raw Data'!Z571, 0)</f>
        <v/>
      </c>
      <c r="AB576" s="2">
        <f>IF($A576, 1, 0)</f>
        <v/>
      </c>
      <c r="AC576">
        <f>IF(AND('Raw Data'!E571&gt;'Raw Data'!D571, ABS('Raw Data'!E571-'Raw Data'!D571)&gt;7), 'Raw Data'!AA571, 0)</f>
        <v/>
      </c>
      <c r="AD576" s="2">
        <f>IF($A576, 1, 0)</f>
        <v/>
      </c>
      <c r="AE576">
        <f>IF(AND('Raw Data'!D571&gt;9, 'Raw Data'!E571&gt;9), 'Raw Data'!AL571, 0)</f>
        <v/>
      </c>
      <c r="AF576" s="2">
        <f>IF($A576, 1, 0)</f>
        <v/>
      </c>
      <c r="AG576">
        <f>IF(AE576=0, 'Raw Data'!AM571, 0)</f>
        <v/>
      </c>
      <c r="AH576" s="2">
        <f>IF($A576, 1, 0)</f>
        <v/>
      </c>
      <c r="AI576">
        <f>IF(AND('Raw Data'!$D571&gt;14, 'Raw Data'!$E571&gt;14), 'Raw Data'!AN571, 0)</f>
        <v/>
      </c>
      <c r="AJ576" s="2">
        <f>IF($A576, 1, 0)</f>
        <v/>
      </c>
      <c r="AK576">
        <f>IF(AI576=0, 'Raw Data'!AO571, 0)</f>
        <v/>
      </c>
      <c r="AL576" s="2">
        <f>IF($A576, 1, 0)</f>
        <v/>
      </c>
      <c r="AM576">
        <f>IF(AND('Raw Data'!$D571&gt;19, 'Raw Data'!$E571&gt;19), 'Raw Data'!AP571, 0)</f>
        <v/>
      </c>
      <c r="AN576" s="2">
        <f>IF($A576, 1, 0)</f>
        <v/>
      </c>
      <c r="AO576">
        <f>IF(AM576=0, 'Raw Data'!AQ571, 0)</f>
        <v/>
      </c>
      <c r="AP576" s="2">
        <f>IF($A576, 1, 0)</f>
        <v/>
      </c>
      <c r="AQ576">
        <f>IF(AND('Raw Data'!$D571&gt;24, 'Raw Data'!$E571&gt;24), 'Raw Data'!AR571, 0)</f>
        <v/>
      </c>
      <c r="AR576" s="2">
        <f>IF($A576, 1, 0)</f>
        <v/>
      </c>
      <c r="AS576">
        <f>IF(AQ576=0, 'Raw Data'!AS571, 0)</f>
        <v/>
      </c>
      <c r="AT576" s="2">
        <f>IF($A576, 1, 0)</f>
        <v/>
      </c>
      <c r="AU576">
        <f>IF(AND('Raw Data'!$D571&gt;29, 'Raw Data'!$E571&gt;29), 'Raw Data'!AT571, 0)</f>
        <v/>
      </c>
      <c r="AV576" s="2">
        <f>IF($A576, 1, 0)</f>
        <v/>
      </c>
      <c r="AW576">
        <f>IF(AU576=0, 'Raw Data'!AU571, 0)</f>
        <v/>
      </c>
      <c r="AX576" s="2">
        <f>IF($A576, 1, 0)</f>
        <v/>
      </c>
      <c r="AY576">
        <f>IF(ISNUMBER('Raw Data'!D571), IF(_xlfn.XLOOKUP(SMALL('Raw Data'!K571:N571, 1), K576:Q576, K576:Q576, 0)&gt;0, SMALL('Raw Data'!K571:N571, 1), 0), 0)</f>
        <v/>
      </c>
      <c r="AZ576" s="2">
        <f>IF($A576, 1, 0)</f>
        <v/>
      </c>
      <c r="BA576">
        <f>IF(ISNUMBER('Raw Data'!D571), IF(_xlfn.XLOOKUP(SMALL('Raw Data'!K571:N571, 2), K576:Q576, K576:Q576, 0)&gt;0, SMALL('Raw Data'!K571:N571, 2), 0), 0)</f>
        <v/>
      </c>
      <c r="BB576" s="2">
        <f>IF($A576, 1, 0)</f>
        <v/>
      </c>
      <c r="BC576">
        <f>IF(ISNUMBER('Raw Data'!D571), IF(_xlfn.XLOOKUP(SMALL('Raw Data'!K571:N571, 3), K576:Q576, K576:Q576, 0)&gt;0, SMALL('Raw Data'!K571:N571, 3), 0), 0)</f>
        <v/>
      </c>
      <c r="BD576" s="2">
        <f>IF($A576, 1, 0)</f>
        <v/>
      </c>
      <c r="BE576">
        <f>IF(ISNUMBER('Raw Data'!D571), IF(_xlfn.XLOOKUP(SMALL('Raw Data'!K571:N571, 4), K576:Q576, K576:Q576, 0)&gt;0, SMALL('Raw Data'!K571:N571, 4), 0), 0)</f>
        <v/>
      </c>
      <c r="BF576" s="2">
        <f>IF($A576, 1, 0)</f>
        <v/>
      </c>
      <c r="BG576">
        <f>IF(AND('Raw Data'!I571&lt;'Raw Data'!J571, 'Raw Data'!D571&gt;'Raw Data'!E571), 'Raw Data'!I571, IF(AND('Raw Data'!J571&lt;'Raw Data'!I571, 'Raw Data'!E571&gt;'Raw Data'!D571), 'Raw Data'!J571, 0))</f>
        <v/>
      </c>
      <c r="BH576">
        <f>IF(OR(AND('Raw Data'!I571&lt;'Raw Data'!J571, 'Raw Data'!I571&gt;BH$1), AND('Raw Data'!J571&lt;'Raw Data'!I571, 'Raw Data'!J571&gt;BH$1)), 1, 0)</f>
        <v/>
      </c>
      <c r="BI576">
        <f>IF(AND(BH576, ABS('Raw Data'!D571-'Raw Data'!E571)&lt;4), 'Raw Data'!Z571, 0)</f>
        <v/>
      </c>
      <c r="BJ576">
        <f>IF('Raw Data'!F571&gt;Analysis!BJ$1, 1, 0)</f>
        <v/>
      </c>
      <c r="BK576">
        <f>IF(BJ576, AQ576, 0)</f>
        <v/>
      </c>
      <c r="BL576">
        <f>IF(AND('Raw Data'!F571&lt;Analysis!BL$1, ISBLANK('Raw Data'!F571)=FALSE), 1, 0)</f>
        <v/>
      </c>
      <c r="BM576">
        <f>IF(BL576, AS576, 0)</f>
        <v/>
      </c>
      <c r="BN576">
        <f>IF(AND('Raw Data'!F571&lt;Analysis!BN$1, ISBLANK('Raw Data'!F571)=FALSE), 1, 0)</f>
        <v/>
      </c>
      <c r="BO576">
        <f>IF(BN576, AI576, 0)</f>
        <v/>
      </c>
    </row>
    <row r="577">
      <c r="A577" s="2">
        <f>'Raw Data'!A572</f>
        <v/>
      </c>
      <c r="B577" s="2">
        <f>IF(A577, 1, 0)</f>
        <v/>
      </c>
      <c r="C577">
        <f>IF('Raw Data'!D572&lt;'Raw Data'!E572, 'Raw Data'!J572, 0)</f>
        <v/>
      </c>
      <c r="D577" s="2">
        <f>IF(A577, 1, 0)</f>
        <v/>
      </c>
      <c r="E577">
        <f>IF('Raw Data'!D572&gt;'Raw Data'!E572, 'Raw Data'!I572, 0)</f>
        <v/>
      </c>
      <c r="F577" s="2">
        <f>IF('Raw Data'!F572&gt;0, 1, 0)</f>
        <v/>
      </c>
      <c r="G577">
        <f>IF(SUM('Raw Data'!D572:E572)&lt;'Raw Data'!F572, 'Raw Data'!H572, 0)</f>
        <v/>
      </c>
      <c r="H577">
        <f>IF('Raw Data'!F572&gt;0, 1, 0)</f>
        <v/>
      </c>
      <c r="I577">
        <f>IF(SUM('Raw Data'!D572:E572)&gt;'Raw Data'!F572, 'Raw Data'!G572, 0)</f>
        <v/>
      </c>
      <c r="J577" s="2">
        <f>IF($A577, 1, 0)</f>
        <v/>
      </c>
      <c r="K577">
        <f>IF(AND('Raw Data'!D572&gt;'Raw Data'!E572, ABS('Raw Data'!D572-'Raw Data'!E572)&lt;14), 'Raw Data'!K572, 0)</f>
        <v/>
      </c>
      <c r="L577" s="2">
        <f>IF($A577, 1, 0)</f>
        <v/>
      </c>
      <c r="M577">
        <f>IF(AND('Raw Data'!D572&gt;'Raw Data'!E572, ABS('Raw Data'!D572-'Raw Data'!E572)&gt;13), 'Raw Data'!L572, 0)</f>
        <v/>
      </c>
      <c r="N577" s="2">
        <f>IF($A577, 1, 0)</f>
        <v/>
      </c>
      <c r="O577">
        <f>IF(AND('Raw Data'!E572&gt;'Raw Data'!D572, ABS('Raw Data'!E572-'Raw Data'!D572)&lt;14), 'Raw Data'!M572, 0)</f>
        <v/>
      </c>
      <c r="P577" s="2">
        <f>IF($A577, 1, 0)</f>
        <v/>
      </c>
      <c r="Q577">
        <f>IF(AND('Raw Data'!E572&gt;'Raw Data'!D572, ABS('Raw Data'!E572-'Raw Data'!D572)&gt;13), 'Raw Data'!N572, 0)</f>
        <v/>
      </c>
      <c r="R577" s="2">
        <f>IF($A577, 1, 0)</f>
        <v/>
      </c>
      <c r="S577">
        <f>IF(AND('Raw Data'!D572&gt;'Raw Data'!E572, ABS('Raw Data'!E572-'Raw Data'!D572)&gt;7), 'Raw Data'!V572, 0)</f>
        <v/>
      </c>
      <c r="T577" s="2">
        <f>IF($A577, 1, 0)</f>
        <v/>
      </c>
      <c r="U577">
        <f>IF(ABS('Raw Data'!D572-'Raw Data'!E572)&lt;8, 'Raw Data'!W572, 0)</f>
        <v/>
      </c>
      <c r="V577" s="2">
        <f>IF($A577, 1, 0)</f>
        <v/>
      </c>
      <c r="W577">
        <f>IF(AND('Raw Data'!E572&gt;'Raw Data'!D572, ABS('Raw Data'!E572-'Raw Data'!D572)&gt;7), 'Raw Data'!X572, 0)</f>
        <v/>
      </c>
      <c r="X577" s="2">
        <f>IF($A577, 1, 0)</f>
        <v/>
      </c>
      <c r="Y577">
        <f>IF(AND('Raw Data'!D572&gt;'Raw Data'!E572, ABS('Raw Data'!E572-'Raw Data'!D572)&gt;3), 'Raw Data'!Y572, 0)</f>
        <v/>
      </c>
      <c r="Z577" s="2">
        <f>IF($A577, 1, 0)</f>
        <v/>
      </c>
      <c r="AA577">
        <f>IF(ABS('Raw Data'!D572-'Raw Data'!E572)&lt;4, 'Raw Data'!Z572, 0)</f>
        <v/>
      </c>
      <c r="AB577" s="2">
        <f>IF($A577, 1, 0)</f>
        <v/>
      </c>
      <c r="AC577">
        <f>IF(AND('Raw Data'!E572&gt;'Raw Data'!D572, ABS('Raw Data'!E572-'Raw Data'!D572)&gt;7), 'Raw Data'!AA572, 0)</f>
        <v/>
      </c>
      <c r="AD577" s="2">
        <f>IF($A577, 1, 0)</f>
        <v/>
      </c>
      <c r="AE577">
        <f>IF(AND('Raw Data'!D572&gt;9, 'Raw Data'!E572&gt;9), 'Raw Data'!AL572, 0)</f>
        <v/>
      </c>
      <c r="AF577" s="2">
        <f>IF($A577, 1, 0)</f>
        <v/>
      </c>
      <c r="AG577">
        <f>IF(AE577=0, 'Raw Data'!AM572, 0)</f>
        <v/>
      </c>
      <c r="AH577" s="2">
        <f>IF($A577, 1, 0)</f>
        <v/>
      </c>
      <c r="AI577">
        <f>IF(AND('Raw Data'!$D572&gt;14, 'Raw Data'!$E572&gt;14), 'Raw Data'!AN572, 0)</f>
        <v/>
      </c>
      <c r="AJ577" s="2">
        <f>IF($A577, 1, 0)</f>
        <v/>
      </c>
      <c r="AK577">
        <f>IF(AI577=0, 'Raw Data'!AO572, 0)</f>
        <v/>
      </c>
      <c r="AL577" s="2">
        <f>IF($A577, 1, 0)</f>
        <v/>
      </c>
      <c r="AM577">
        <f>IF(AND('Raw Data'!$D572&gt;19, 'Raw Data'!$E572&gt;19), 'Raw Data'!AP572, 0)</f>
        <v/>
      </c>
      <c r="AN577" s="2">
        <f>IF($A577, 1, 0)</f>
        <v/>
      </c>
      <c r="AO577">
        <f>IF(AM577=0, 'Raw Data'!AQ572, 0)</f>
        <v/>
      </c>
      <c r="AP577" s="2">
        <f>IF($A577, 1, 0)</f>
        <v/>
      </c>
      <c r="AQ577">
        <f>IF(AND('Raw Data'!$D572&gt;24, 'Raw Data'!$E572&gt;24), 'Raw Data'!AR572, 0)</f>
        <v/>
      </c>
      <c r="AR577" s="2">
        <f>IF($A577, 1, 0)</f>
        <v/>
      </c>
      <c r="AS577">
        <f>IF(AQ577=0, 'Raw Data'!AS572, 0)</f>
        <v/>
      </c>
      <c r="AT577" s="2">
        <f>IF($A577, 1, 0)</f>
        <v/>
      </c>
      <c r="AU577">
        <f>IF(AND('Raw Data'!$D572&gt;29, 'Raw Data'!$E572&gt;29), 'Raw Data'!AT572, 0)</f>
        <v/>
      </c>
      <c r="AV577" s="2">
        <f>IF($A577, 1, 0)</f>
        <v/>
      </c>
      <c r="AW577">
        <f>IF(AU577=0, 'Raw Data'!AU572, 0)</f>
        <v/>
      </c>
      <c r="AX577" s="2">
        <f>IF($A577, 1, 0)</f>
        <v/>
      </c>
      <c r="AY577">
        <f>IF(ISNUMBER('Raw Data'!D572), IF(_xlfn.XLOOKUP(SMALL('Raw Data'!K572:N572, 1), K577:Q577, K577:Q577, 0)&gt;0, SMALL('Raw Data'!K572:N572, 1), 0), 0)</f>
        <v/>
      </c>
      <c r="AZ577" s="2">
        <f>IF($A577, 1, 0)</f>
        <v/>
      </c>
      <c r="BA577">
        <f>IF(ISNUMBER('Raw Data'!D572), IF(_xlfn.XLOOKUP(SMALL('Raw Data'!K572:N572, 2), K577:Q577, K577:Q577, 0)&gt;0, SMALL('Raw Data'!K572:N572, 2), 0), 0)</f>
        <v/>
      </c>
      <c r="BB577" s="2">
        <f>IF($A577, 1, 0)</f>
        <v/>
      </c>
      <c r="BC577">
        <f>IF(ISNUMBER('Raw Data'!D572), IF(_xlfn.XLOOKUP(SMALL('Raw Data'!K572:N572, 3), K577:Q577, K577:Q577, 0)&gt;0, SMALL('Raw Data'!K572:N572, 3), 0), 0)</f>
        <v/>
      </c>
      <c r="BD577" s="2">
        <f>IF($A577, 1, 0)</f>
        <v/>
      </c>
      <c r="BE577">
        <f>IF(ISNUMBER('Raw Data'!D572), IF(_xlfn.XLOOKUP(SMALL('Raw Data'!K572:N572, 4), K577:Q577, K577:Q577, 0)&gt;0, SMALL('Raw Data'!K572:N572, 4), 0), 0)</f>
        <v/>
      </c>
      <c r="BF577" s="2">
        <f>IF($A577, 1, 0)</f>
        <v/>
      </c>
      <c r="BG577">
        <f>IF(AND('Raw Data'!I572&lt;'Raw Data'!J572, 'Raw Data'!D572&gt;'Raw Data'!E572), 'Raw Data'!I572, IF(AND('Raw Data'!J572&lt;'Raw Data'!I572, 'Raw Data'!E572&gt;'Raw Data'!D572), 'Raw Data'!J572, 0))</f>
        <v/>
      </c>
      <c r="BH577">
        <f>IF(OR(AND('Raw Data'!I572&lt;'Raw Data'!J572, 'Raw Data'!I572&gt;BH$1), AND('Raw Data'!J572&lt;'Raw Data'!I572, 'Raw Data'!J572&gt;BH$1)), 1, 0)</f>
        <v/>
      </c>
      <c r="BI577">
        <f>IF(AND(BH577, ABS('Raw Data'!D572-'Raw Data'!E572)&lt;4), 'Raw Data'!Z572, 0)</f>
        <v/>
      </c>
      <c r="BJ577">
        <f>IF('Raw Data'!F572&gt;Analysis!BJ$1, 1, 0)</f>
        <v/>
      </c>
      <c r="BK577">
        <f>IF(BJ577, AQ577, 0)</f>
        <v/>
      </c>
      <c r="BL577">
        <f>IF(AND('Raw Data'!F572&lt;Analysis!BL$1, ISBLANK('Raw Data'!F572)=FALSE), 1, 0)</f>
        <v/>
      </c>
      <c r="BM577">
        <f>IF(BL577, AS577, 0)</f>
        <v/>
      </c>
      <c r="BN577">
        <f>IF(AND('Raw Data'!F572&lt;Analysis!BN$1, ISBLANK('Raw Data'!F572)=FALSE), 1, 0)</f>
        <v/>
      </c>
      <c r="BO577">
        <f>IF(BN577, AI577, 0)</f>
        <v/>
      </c>
    </row>
    <row r="578">
      <c r="A578" s="2">
        <f>'Raw Data'!A573</f>
        <v/>
      </c>
      <c r="B578" s="2">
        <f>IF(A578, 1, 0)</f>
        <v/>
      </c>
      <c r="C578">
        <f>IF('Raw Data'!D573&lt;'Raw Data'!E573, 'Raw Data'!J573, 0)</f>
        <v/>
      </c>
      <c r="D578" s="2">
        <f>IF(A578, 1, 0)</f>
        <v/>
      </c>
      <c r="E578">
        <f>IF('Raw Data'!D573&gt;'Raw Data'!E573, 'Raw Data'!I573, 0)</f>
        <v/>
      </c>
      <c r="F578" s="2">
        <f>IF('Raw Data'!F573&gt;0, 1, 0)</f>
        <v/>
      </c>
      <c r="G578">
        <f>IF(SUM('Raw Data'!D573:E573)&lt;'Raw Data'!F573, 'Raw Data'!H573, 0)</f>
        <v/>
      </c>
      <c r="H578">
        <f>IF('Raw Data'!F573&gt;0, 1, 0)</f>
        <v/>
      </c>
      <c r="I578">
        <f>IF(SUM('Raw Data'!D573:E573)&gt;'Raw Data'!F573, 'Raw Data'!G573, 0)</f>
        <v/>
      </c>
      <c r="J578" s="2">
        <f>IF($A578, 1, 0)</f>
        <v/>
      </c>
      <c r="K578">
        <f>IF(AND('Raw Data'!D573&gt;'Raw Data'!E573, ABS('Raw Data'!D573-'Raw Data'!E573)&lt;14), 'Raw Data'!K573, 0)</f>
        <v/>
      </c>
      <c r="L578" s="2">
        <f>IF($A578, 1, 0)</f>
        <v/>
      </c>
      <c r="M578">
        <f>IF(AND('Raw Data'!D573&gt;'Raw Data'!E573, ABS('Raw Data'!D573-'Raw Data'!E573)&gt;13), 'Raw Data'!L573, 0)</f>
        <v/>
      </c>
      <c r="N578" s="2">
        <f>IF($A578, 1, 0)</f>
        <v/>
      </c>
      <c r="O578">
        <f>IF(AND('Raw Data'!E573&gt;'Raw Data'!D573, ABS('Raw Data'!E573-'Raw Data'!D573)&lt;14), 'Raw Data'!M573, 0)</f>
        <v/>
      </c>
      <c r="P578" s="2">
        <f>IF($A578, 1, 0)</f>
        <v/>
      </c>
      <c r="Q578">
        <f>IF(AND('Raw Data'!E573&gt;'Raw Data'!D573, ABS('Raw Data'!E573-'Raw Data'!D573)&gt;13), 'Raw Data'!N573, 0)</f>
        <v/>
      </c>
      <c r="R578" s="2">
        <f>IF($A578, 1, 0)</f>
        <v/>
      </c>
      <c r="S578">
        <f>IF(AND('Raw Data'!D573&gt;'Raw Data'!E573, ABS('Raw Data'!E573-'Raw Data'!D573)&gt;7), 'Raw Data'!V573, 0)</f>
        <v/>
      </c>
      <c r="T578" s="2">
        <f>IF($A578, 1, 0)</f>
        <v/>
      </c>
      <c r="U578">
        <f>IF(ABS('Raw Data'!D573-'Raw Data'!E573)&lt;8, 'Raw Data'!W573, 0)</f>
        <v/>
      </c>
      <c r="V578" s="2">
        <f>IF($A578, 1, 0)</f>
        <v/>
      </c>
      <c r="W578">
        <f>IF(AND('Raw Data'!E573&gt;'Raw Data'!D573, ABS('Raw Data'!E573-'Raw Data'!D573)&gt;7), 'Raw Data'!X573, 0)</f>
        <v/>
      </c>
      <c r="X578" s="2">
        <f>IF($A578, 1, 0)</f>
        <v/>
      </c>
      <c r="Y578">
        <f>IF(AND('Raw Data'!D573&gt;'Raw Data'!E573, ABS('Raw Data'!E573-'Raw Data'!D573)&gt;3), 'Raw Data'!Y573, 0)</f>
        <v/>
      </c>
      <c r="Z578" s="2">
        <f>IF($A578, 1, 0)</f>
        <v/>
      </c>
      <c r="AA578">
        <f>IF(ABS('Raw Data'!D573-'Raw Data'!E573)&lt;4, 'Raw Data'!Z573, 0)</f>
        <v/>
      </c>
      <c r="AB578" s="2">
        <f>IF($A578, 1, 0)</f>
        <v/>
      </c>
      <c r="AC578">
        <f>IF(AND('Raw Data'!E573&gt;'Raw Data'!D573, ABS('Raw Data'!E573-'Raw Data'!D573)&gt;7), 'Raw Data'!AA573, 0)</f>
        <v/>
      </c>
      <c r="AD578" s="2">
        <f>IF($A578, 1, 0)</f>
        <v/>
      </c>
      <c r="AE578">
        <f>IF(AND('Raw Data'!D573&gt;9, 'Raw Data'!E573&gt;9), 'Raw Data'!AL573, 0)</f>
        <v/>
      </c>
      <c r="AF578" s="2">
        <f>IF($A578, 1, 0)</f>
        <v/>
      </c>
      <c r="AG578">
        <f>IF(AE578=0, 'Raw Data'!AM573, 0)</f>
        <v/>
      </c>
      <c r="AH578" s="2">
        <f>IF($A578, 1, 0)</f>
        <v/>
      </c>
      <c r="AI578">
        <f>IF(AND('Raw Data'!$D573&gt;14, 'Raw Data'!$E573&gt;14), 'Raw Data'!AN573, 0)</f>
        <v/>
      </c>
      <c r="AJ578" s="2">
        <f>IF($A578, 1, 0)</f>
        <v/>
      </c>
      <c r="AK578">
        <f>IF(AI578=0, 'Raw Data'!AO573, 0)</f>
        <v/>
      </c>
      <c r="AL578" s="2">
        <f>IF($A578, 1, 0)</f>
        <v/>
      </c>
      <c r="AM578">
        <f>IF(AND('Raw Data'!$D573&gt;19, 'Raw Data'!$E573&gt;19), 'Raw Data'!AP573, 0)</f>
        <v/>
      </c>
      <c r="AN578" s="2">
        <f>IF($A578, 1, 0)</f>
        <v/>
      </c>
      <c r="AO578">
        <f>IF(AM578=0, 'Raw Data'!AQ573, 0)</f>
        <v/>
      </c>
      <c r="AP578" s="2">
        <f>IF($A578, 1, 0)</f>
        <v/>
      </c>
      <c r="AQ578">
        <f>IF(AND('Raw Data'!$D573&gt;24, 'Raw Data'!$E573&gt;24), 'Raw Data'!AR573, 0)</f>
        <v/>
      </c>
      <c r="AR578" s="2">
        <f>IF($A578, 1, 0)</f>
        <v/>
      </c>
      <c r="AS578">
        <f>IF(AQ578=0, 'Raw Data'!AS573, 0)</f>
        <v/>
      </c>
      <c r="AT578" s="2">
        <f>IF($A578, 1, 0)</f>
        <v/>
      </c>
      <c r="AU578">
        <f>IF(AND('Raw Data'!$D573&gt;29, 'Raw Data'!$E573&gt;29), 'Raw Data'!AT573, 0)</f>
        <v/>
      </c>
      <c r="AV578" s="2">
        <f>IF($A578, 1, 0)</f>
        <v/>
      </c>
      <c r="AW578">
        <f>IF(AU578=0, 'Raw Data'!AU573, 0)</f>
        <v/>
      </c>
      <c r="AX578" s="2">
        <f>IF($A578, 1, 0)</f>
        <v/>
      </c>
      <c r="AY578">
        <f>IF(ISNUMBER('Raw Data'!D573), IF(_xlfn.XLOOKUP(SMALL('Raw Data'!K573:N573, 1), K578:Q578, K578:Q578, 0)&gt;0, SMALL('Raw Data'!K573:N573, 1), 0), 0)</f>
        <v/>
      </c>
      <c r="AZ578" s="2">
        <f>IF($A578, 1, 0)</f>
        <v/>
      </c>
      <c r="BA578">
        <f>IF(ISNUMBER('Raw Data'!D573), IF(_xlfn.XLOOKUP(SMALL('Raw Data'!K573:N573, 2), K578:Q578, K578:Q578, 0)&gt;0, SMALL('Raw Data'!K573:N573, 2), 0), 0)</f>
        <v/>
      </c>
      <c r="BB578" s="2">
        <f>IF($A578, 1, 0)</f>
        <v/>
      </c>
      <c r="BC578">
        <f>IF(ISNUMBER('Raw Data'!D573), IF(_xlfn.XLOOKUP(SMALL('Raw Data'!K573:N573, 3), K578:Q578, K578:Q578, 0)&gt;0, SMALL('Raw Data'!K573:N573, 3), 0), 0)</f>
        <v/>
      </c>
      <c r="BD578" s="2">
        <f>IF($A578, 1, 0)</f>
        <v/>
      </c>
      <c r="BE578">
        <f>IF(ISNUMBER('Raw Data'!D573), IF(_xlfn.XLOOKUP(SMALL('Raw Data'!K573:N573, 4), K578:Q578, K578:Q578, 0)&gt;0, SMALL('Raw Data'!K573:N573, 4), 0), 0)</f>
        <v/>
      </c>
      <c r="BF578" s="2">
        <f>IF($A578, 1, 0)</f>
        <v/>
      </c>
      <c r="BG578">
        <f>IF(AND('Raw Data'!I573&lt;'Raw Data'!J573, 'Raw Data'!D573&gt;'Raw Data'!E573), 'Raw Data'!I573, IF(AND('Raw Data'!J573&lt;'Raw Data'!I573, 'Raw Data'!E573&gt;'Raw Data'!D573), 'Raw Data'!J573, 0))</f>
        <v/>
      </c>
      <c r="BH578">
        <f>IF(OR(AND('Raw Data'!I573&lt;'Raw Data'!J573, 'Raw Data'!I573&gt;BH$1), AND('Raw Data'!J573&lt;'Raw Data'!I573, 'Raw Data'!J573&gt;BH$1)), 1, 0)</f>
        <v/>
      </c>
      <c r="BI578">
        <f>IF(AND(BH578, ABS('Raw Data'!D573-'Raw Data'!E573)&lt;4), 'Raw Data'!Z573, 0)</f>
        <v/>
      </c>
      <c r="BJ578">
        <f>IF('Raw Data'!F573&gt;Analysis!BJ$1, 1, 0)</f>
        <v/>
      </c>
      <c r="BK578">
        <f>IF(BJ578, AQ578, 0)</f>
        <v/>
      </c>
      <c r="BL578">
        <f>IF(AND('Raw Data'!F573&lt;Analysis!BL$1, ISBLANK('Raw Data'!F573)=FALSE), 1, 0)</f>
        <v/>
      </c>
      <c r="BM578">
        <f>IF(BL578, AS578, 0)</f>
        <v/>
      </c>
      <c r="BN578">
        <f>IF(AND('Raw Data'!F573&lt;Analysis!BN$1, ISBLANK('Raw Data'!F573)=FALSE), 1, 0)</f>
        <v/>
      </c>
      <c r="BO578">
        <f>IF(BN578, AI578, 0)</f>
        <v/>
      </c>
    </row>
    <row r="579">
      <c r="A579" s="2">
        <f>'Raw Data'!A574</f>
        <v/>
      </c>
      <c r="B579" s="2">
        <f>IF(A579, 1, 0)</f>
        <v/>
      </c>
      <c r="C579">
        <f>IF('Raw Data'!D574&lt;'Raw Data'!E574, 'Raw Data'!J574, 0)</f>
        <v/>
      </c>
      <c r="D579" s="2">
        <f>IF(A579, 1, 0)</f>
        <v/>
      </c>
      <c r="E579">
        <f>IF('Raw Data'!D574&gt;'Raw Data'!E574, 'Raw Data'!I574, 0)</f>
        <v/>
      </c>
      <c r="F579" s="2">
        <f>IF('Raw Data'!F574&gt;0, 1, 0)</f>
        <v/>
      </c>
      <c r="G579">
        <f>IF(SUM('Raw Data'!D574:E574)&lt;'Raw Data'!F574, 'Raw Data'!H574, 0)</f>
        <v/>
      </c>
      <c r="H579">
        <f>IF('Raw Data'!F574&gt;0, 1, 0)</f>
        <v/>
      </c>
      <c r="I579">
        <f>IF(SUM('Raw Data'!D574:E574)&gt;'Raw Data'!F574, 'Raw Data'!G574, 0)</f>
        <v/>
      </c>
      <c r="J579" s="2">
        <f>IF($A579, 1, 0)</f>
        <v/>
      </c>
      <c r="K579">
        <f>IF(AND('Raw Data'!D574&gt;'Raw Data'!E574, ABS('Raw Data'!D574-'Raw Data'!E574)&lt;14), 'Raw Data'!K574, 0)</f>
        <v/>
      </c>
      <c r="L579" s="2">
        <f>IF($A579, 1, 0)</f>
        <v/>
      </c>
      <c r="M579">
        <f>IF(AND('Raw Data'!D574&gt;'Raw Data'!E574, ABS('Raw Data'!D574-'Raw Data'!E574)&gt;13), 'Raw Data'!L574, 0)</f>
        <v/>
      </c>
      <c r="N579" s="2">
        <f>IF($A579, 1, 0)</f>
        <v/>
      </c>
      <c r="O579">
        <f>IF(AND('Raw Data'!E574&gt;'Raw Data'!D574, ABS('Raw Data'!E574-'Raw Data'!D574)&lt;14), 'Raw Data'!M574, 0)</f>
        <v/>
      </c>
      <c r="P579" s="2">
        <f>IF($A579, 1, 0)</f>
        <v/>
      </c>
      <c r="Q579">
        <f>IF(AND('Raw Data'!E574&gt;'Raw Data'!D574, ABS('Raw Data'!E574-'Raw Data'!D574)&gt;13), 'Raw Data'!N574, 0)</f>
        <v/>
      </c>
      <c r="R579" s="2">
        <f>IF($A579, 1, 0)</f>
        <v/>
      </c>
      <c r="S579">
        <f>IF(AND('Raw Data'!D574&gt;'Raw Data'!E574, ABS('Raw Data'!E574-'Raw Data'!D574)&gt;7), 'Raw Data'!V574, 0)</f>
        <v/>
      </c>
      <c r="T579" s="2">
        <f>IF($A579, 1, 0)</f>
        <v/>
      </c>
      <c r="U579">
        <f>IF(ABS('Raw Data'!D574-'Raw Data'!E574)&lt;8, 'Raw Data'!W574, 0)</f>
        <v/>
      </c>
      <c r="V579" s="2">
        <f>IF($A579, 1, 0)</f>
        <v/>
      </c>
      <c r="W579">
        <f>IF(AND('Raw Data'!E574&gt;'Raw Data'!D574, ABS('Raw Data'!E574-'Raw Data'!D574)&gt;7), 'Raw Data'!X574, 0)</f>
        <v/>
      </c>
      <c r="X579" s="2">
        <f>IF($A579, 1, 0)</f>
        <v/>
      </c>
      <c r="Y579">
        <f>IF(AND('Raw Data'!D574&gt;'Raw Data'!E574, ABS('Raw Data'!E574-'Raw Data'!D574)&gt;3), 'Raw Data'!Y574, 0)</f>
        <v/>
      </c>
      <c r="Z579" s="2">
        <f>IF($A579, 1, 0)</f>
        <v/>
      </c>
      <c r="AA579">
        <f>IF(ABS('Raw Data'!D574-'Raw Data'!E574)&lt;4, 'Raw Data'!Z574, 0)</f>
        <v/>
      </c>
      <c r="AB579" s="2">
        <f>IF($A579, 1, 0)</f>
        <v/>
      </c>
      <c r="AC579">
        <f>IF(AND('Raw Data'!E574&gt;'Raw Data'!D574, ABS('Raw Data'!E574-'Raw Data'!D574)&gt;7), 'Raw Data'!AA574, 0)</f>
        <v/>
      </c>
      <c r="AD579" s="2">
        <f>IF($A579, 1, 0)</f>
        <v/>
      </c>
      <c r="AE579">
        <f>IF(AND('Raw Data'!D574&gt;9, 'Raw Data'!E574&gt;9), 'Raw Data'!AL574, 0)</f>
        <v/>
      </c>
      <c r="AF579" s="2">
        <f>IF($A579, 1, 0)</f>
        <v/>
      </c>
      <c r="AG579">
        <f>IF(AE579=0, 'Raw Data'!AM574, 0)</f>
        <v/>
      </c>
      <c r="AH579" s="2">
        <f>IF($A579, 1, 0)</f>
        <v/>
      </c>
      <c r="AI579">
        <f>IF(AND('Raw Data'!$D574&gt;14, 'Raw Data'!$E574&gt;14), 'Raw Data'!AN574, 0)</f>
        <v/>
      </c>
      <c r="AJ579" s="2">
        <f>IF($A579, 1, 0)</f>
        <v/>
      </c>
      <c r="AK579">
        <f>IF(AI579=0, 'Raw Data'!AO574, 0)</f>
        <v/>
      </c>
      <c r="AL579" s="2">
        <f>IF($A579, 1, 0)</f>
        <v/>
      </c>
      <c r="AM579">
        <f>IF(AND('Raw Data'!$D574&gt;19, 'Raw Data'!$E574&gt;19), 'Raw Data'!AP574, 0)</f>
        <v/>
      </c>
      <c r="AN579" s="2">
        <f>IF($A579, 1, 0)</f>
        <v/>
      </c>
      <c r="AO579">
        <f>IF(AM579=0, 'Raw Data'!AQ574, 0)</f>
        <v/>
      </c>
      <c r="AP579" s="2">
        <f>IF($A579, 1, 0)</f>
        <v/>
      </c>
      <c r="AQ579">
        <f>IF(AND('Raw Data'!$D574&gt;24, 'Raw Data'!$E574&gt;24), 'Raw Data'!AR574, 0)</f>
        <v/>
      </c>
      <c r="AR579" s="2">
        <f>IF($A579, 1, 0)</f>
        <v/>
      </c>
      <c r="AS579">
        <f>IF(AQ579=0, 'Raw Data'!AS574, 0)</f>
        <v/>
      </c>
      <c r="AT579" s="2">
        <f>IF($A579, 1, 0)</f>
        <v/>
      </c>
      <c r="AU579">
        <f>IF(AND('Raw Data'!$D574&gt;29, 'Raw Data'!$E574&gt;29), 'Raw Data'!AT574, 0)</f>
        <v/>
      </c>
      <c r="AV579" s="2">
        <f>IF($A579, 1, 0)</f>
        <v/>
      </c>
      <c r="AW579">
        <f>IF(AU579=0, 'Raw Data'!AU574, 0)</f>
        <v/>
      </c>
      <c r="AX579" s="2">
        <f>IF($A579, 1, 0)</f>
        <v/>
      </c>
      <c r="AY579">
        <f>IF(ISNUMBER('Raw Data'!D574), IF(_xlfn.XLOOKUP(SMALL('Raw Data'!K574:N574, 1), K579:Q579, K579:Q579, 0)&gt;0, SMALL('Raw Data'!K574:N574, 1), 0), 0)</f>
        <v/>
      </c>
      <c r="AZ579" s="2">
        <f>IF($A579, 1, 0)</f>
        <v/>
      </c>
      <c r="BA579">
        <f>IF(ISNUMBER('Raw Data'!D574), IF(_xlfn.XLOOKUP(SMALL('Raw Data'!K574:N574, 2), K579:Q579, K579:Q579, 0)&gt;0, SMALL('Raw Data'!K574:N574, 2), 0), 0)</f>
        <v/>
      </c>
      <c r="BB579" s="2">
        <f>IF($A579, 1, 0)</f>
        <v/>
      </c>
      <c r="BC579">
        <f>IF(ISNUMBER('Raw Data'!D574), IF(_xlfn.XLOOKUP(SMALL('Raw Data'!K574:N574, 3), K579:Q579, K579:Q579, 0)&gt;0, SMALL('Raw Data'!K574:N574, 3), 0), 0)</f>
        <v/>
      </c>
      <c r="BD579" s="2">
        <f>IF($A579, 1, 0)</f>
        <v/>
      </c>
      <c r="BE579">
        <f>IF(ISNUMBER('Raw Data'!D574), IF(_xlfn.XLOOKUP(SMALL('Raw Data'!K574:N574, 4), K579:Q579, K579:Q579, 0)&gt;0, SMALL('Raw Data'!K574:N574, 4), 0), 0)</f>
        <v/>
      </c>
      <c r="BF579" s="2">
        <f>IF($A579, 1, 0)</f>
        <v/>
      </c>
      <c r="BG579">
        <f>IF(AND('Raw Data'!I574&lt;'Raw Data'!J574, 'Raw Data'!D574&gt;'Raw Data'!E574), 'Raw Data'!I574, IF(AND('Raw Data'!J574&lt;'Raw Data'!I574, 'Raw Data'!E574&gt;'Raw Data'!D574), 'Raw Data'!J574, 0))</f>
        <v/>
      </c>
      <c r="BH579">
        <f>IF(OR(AND('Raw Data'!I574&lt;'Raw Data'!J574, 'Raw Data'!I574&gt;BH$1), AND('Raw Data'!J574&lt;'Raw Data'!I574, 'Raw Data'!J574&gt;BH$1)), 1, 0)</f>
        <v/>
      </c>
      <c r="BI579">
        <f>IF(AND(BH579, ABS('Raw Data'!D574-'Raw Data'!E574)&lt;4), 'Raw Data'!Z574, 0)</f>
        <v/>
      </c>
      <c r="BJ579">
        <f>IF('Raw Data'!F574&gt;Analysis!BJ$1, 1, 0)</f>
        <v/>
      </c>
      <c r="BK579">
        <f>IF(BJ579, AQ579, 0)</f>
        <v/>
      </c>
      <c r="BL579">
        <f>IF(AND('Raw Data'!F574&lt;Analysis!BL$1, ISBLANK('Raw Data'!F574)=FALSE), 1, 0)</f>
        <v/>
      </c>
      <c r="BM579">
        <f>IF(BL579, AS579, 0)</f>
        <v/>
      </c>
      <c r="BN579">
        <f>IF(AND('Raw Data'!F574&lt;Analysis!BN$1, ISBLANK('Raw Data'!F574)=FALSE), 1, 0)</f>
        <v/>
      </c>
      <c r="BO579">
        <f>IF(BN579, AI579, 0)</f>
        <v/>
      </c>
    </row>
    <row r="580">
      <c r="A580" s="2">
        <f>'Raw Data'!A575</f>
        <v/>
      </c>
      <c r="B580" s="2">
        <f>IF(A580, 1, 0)</f>
        <v/>
      </c>
      <c r="C580">
        <f>IF('Raw Data'!D575&lt;'Raw Data'!E575, 'Raw Data'!J575, 0)</f>
        <v/>
      </c>
      <c r="D580" s="2">
        <f>IF(A580, 1, 0)</f>
        <v/>
      </c>
      <c r="E580">
        <f>IF('Raw Data'!D575&gt;'Raw Data'!E575, 'Raw Data'!I575, 0)</f>
        <v/>
      </c>
      <c r="F580" s="2">
        <f>IF('Raw Data'!F575&gt;0, 1, 0)</f>
        <v/>
      </c>
      <c r="G580">
        <f>IF(SUM('Raw Data'!D575:E575)&lt;'Raw Data'!F575, 'Raw Data'!H575, 0)</f>
        <v/>
      </c>
      <c r="H580">
        <f>IF('Raw Data'!F575&gt;0, 1, 0)</f>
        <v/>
      </c>
      <c r="I580">
        <f>IF(SUM('Raw Data'!D575:E575)&gt;'Raw Data'!F575, 'Raw Data'!G575, 0)</f>
        <v/>
      </c>
      <c r="J580" s="2">
        <f>IF($A580, 1, 0)</f>
        <v/>
      </c>
      <c r="K580">
        <f>IF(AND('Raw Data'!D575&gt;'Raw Data'!E575, ABS('Raw Data'!D575-'Raw Data'!E575)&lt;14), 'Raw Data'!K575, 0)</f>
        <v/>
      </c>
      <c r="L580" s="2">
        <f>IF($A580, 1, 0)</f>
        <v/>
      </c>
      <c r="M580">
        <f>IF(AND('Raw Data'!D575&gt;'Raw Data'!E575, ABS('Raw Data'!D575-'Raw Data'!E575)&gt;13), 'Raw Data'!L575, 0)</f>
        <v/>
      </c>
      <c r="N580" s="2">
        <f>IF($A580, 1, 0)</f>
        <v/>
      </c>
      <c r="O580">
        <f>IF(AND('Raw Data'!E575&gt;'Raw Data'!D575, ABS('Raw Data'!E575-'Raw Data'!D575)&lt;14), 'Raw Data'!M575, 0)</f>
        <v/>
      </c>
      <c r="P580" s="2">
        <f>IF($A580, 1, 0)</f>
        <v/>
      </c>
      <c r="Q580">
        <f>IF(AND('Raw Data'!E575&gt;'Raw Data'!D575, ABS('Raw Data'!E575-'Raw Data'!D575)&gt;13), 'Raw Data'!N575, 0)</f>
        <v/>
      </c>
      <c r="R580" s="2">
        <f>IF($A580, 1, 0)</f>
        <v/>
      </c>
      <c r="S580">
        <f>IF(AND('Raw Data'!D575&gt;'Raw Data'!E575, ABS('Raw Data'!E575-'Raw Data'!D575)&gt;7), 'Raw Data'!V575, 0)</f>
        <v/>
      </c>
      <c r="T580" s="2">
        <f>IF($A580, 1, 0)</f>
        <v/>
      </c>
      <c r="U580">
        <f>IF(ABS('Raw Data'!D575-'Raw Data'!E575)&lt;8, 'Raw Data'!W575, 0)</f>
        <v/>
      </c>
      <c r="V580" s="2">
        <f>IF($A580, 1, 0)</f>
        <v/>
      </c>
      <c r="W580">
        <f>IF(AND('Raw Data'!E575&gt;'Raw Data'!D575, ABS('Raw Data'!E575-'Raw Data'!D575)&gt;7), 'Raw Data'!X575, 0)</f>
        <v/>
      </c>
      <c r="X580" s="2">
        <f>IF($A580, 1, 0)</f>
        <v/>
      </c>
      <c r="Y580">
        <f>IF(AND('Raw Data'!D575&gt;'Raw Data'!E575, ABS('Raw Data'!E575-'Raw Data'!D575)&gt;3), 'Raw Data'!Y575, 0)</f>
        <v/>
      </c>
      <c r="Z580" s="2">
        <f>IF($A580, 1, 0)</f>
        <v/>
      </c>
      <c r="AA580">
        <f>IF(ABS('Raw Data'!D575-'Raw Data'!E575)&lt;4, 'Raw Data'!Z575, 0)</f>
        <v/>
      </c>
      <c r="AB580" s="2">
        <f>IF($A580, 1, 0)</f>
        <v/>
      </c>
      <c r="AC580">
        <f>IF(AND('Raw Data'!E575&gt;'Raw Data'!D575, ABS('Raw Data'!E575-'Raw Data'!D575)&gt;7), 'Raw Data'!AA575, 0)</f>
        <v/>
      </c>
      <c r="AD580" s="2">
        <f>IF($A580, 1, 0)</f>
        <v/>
      </c>
      <c r="AE580">
        <f>IF(AND('Raw Data'!D575&gt;9, 'Raw Data'!E575&gt;9), 'Raw Data'!AL575, 0)</f>
        <v/>
      </c>
      <c r="AF580" s="2">
        <f>IF($A580, 1, 0)</f>
        <v/>
      </c>
      <c r="AG580">
        <f>IF(AE580=0, 'Raw Data'!AM575, 0)</f>
        <v/>
      </c>
      <c r="AH580" s="2">
        <f>IF($A580, 1, 0)</f>
        <v/>
      </c>
      <c r="AI580">
        <f>IF(AND('Raw Data'!$D575&gt;14, 'Raw Data'!$E575&gt;14), 'Raw Data'!AN575, 0)</f>
        <v/>
      </c>
      <c r="AJ580" s="2">
        <f>IF($A580, 1, 0)</f>
        <v/>
      </c>
      <c r="AK580">
        <f>IF(AI580=0, 'Raw Data'!AO575, 0)</f>
        <v/>
      </c>
      <c r="AL580" s="2">
        <f>IF($A580, 1, 0)</f>
        <v/>
      </c>
      <c r="AM580">
        <f>IF(AND('Raw Data'!$D575&gt;19, 'Raw Data'!$E575&gt;19), 'Raw Data'!AP575, 0)</f>
        <v/>
      </c>
      <c r="AN580" s="2">
        <f>IF($A580, 1, 0)</f>
        <v/>
      </c>
      <c r="AO580">
        <f>IF(AM580=0, 'Raw Data'!AQ575, 0)</f>
        <v/>
      </c>
      <c r="AP580" s="2">
        <f>IF($A580, 1, 0)</f>
        <v/>
      </c>
      <c r="AQ580">
        <f>IF(AND('Raw Data'!$D575&gt;24, 'Raw Data'!$E575&gt;24), 'Raw Data'!AR575, 0)</f>
        <v/>
      </c>
      <c r="AR580" s="2">
        <f>IF($A580, 1, 0)</f>
        <v/>
      </c>
      <c r="AS580">
        <f>IF(AQ580=0, 'Raw Data'!AS575, 0)</f>
        <v/>
      </c>
      <c r="AT580" s="2">
        <f>IF($A580, 1, 0)</f>
        <v/>
      </c>
      <c r="AU580">
        <f>IF(AND('Raw Data'!$D575&gt;29, 'Raw Data'!$E575&gt;29), 'Raw Data'!AT575, 0)</f>
        <v/>
      </c>
      <c r="AV580" s="2">
        <f>IF($A580, 1, 0)</f>
        <v/>
      </c>
      <c r="AW580">
        <f>IF(AU580=0, 'Raw Data'!AU575, 0)</f>
        <v/>
      </c>
      <c r="AX580" s="2">
        <f>IF($A580, 1, 0)</f>
        <v/>
      </c>
      <c r="AY580">
        <f>IF(ISNUMBER('Raw Data'!D575), IF(_xlfn.XLOOKUP(SMALL('Raw Data'!K575:N575, 1), K580:Q580, K580:Q580, 0)&gt;0, SMALL('Raw Data'!K575:N575, 1), 0), 0)</f>
        <v/>
      </c>
      <c r="AZ580" s="2">
        <f>IF($A580, 1, 0)</f>
        <v/>
      </c>
      <c r="BA580">
        <f>IF(ISNUMBER('Raw Data'!D575), IF(_xlfn.XLOOKUP(SMALL('Raw Data'!K575:N575, 2), K580:Q580, K580:Q580, 0)&gt;0, SMALL('Raw Data'!K575:N575, 2), 0), 0)</f>
        <v/>
      </c>
      <c r="BB580" s="2">
        <f>IF($A580, 1, 0)</f>
        <v/>
      </c>
      <c r="BC580">
        <f>IF(ISNUMBER('Raw Data'!D575), IF(_xlfn.XLOOKUP(SMALL('Raw Data'!K575:N575, 3), K580:Q580, K580:Q580, 0)&gt;0, SMALL('Raw Data'!K575:N575, 3), 0), 0)</f>
        <v/>
      </c>
      <c r="BD580" s="2">
        <f>IF($A580, 1, 0)</f>
        <v/>
      </c>
      <c r="BE580">
        <f>IF(ISNUMBER('Raw Data'!D575), IF(_xlfn.XLOOKUP(SMALL('Raw Data'!K575:N575, 4), K580:Q580, K580:Q580, 0)&gt;0, SMALL('Raw Data'!K575:N575, 4), 0), 0)</f>
        <v/>
      </c>
      <c r="BF580" s="2">
        <f>IF($A580, 1, 0)</f>
        <v/>
      </c>
      <c r="BG580">
        <f>IF(AND('Raw Data'!I575&lt;'Raw Data'!J575, 'Raw Data'!D575&gt;'Raw Data'!E575), 'Raw Data'!I575, IF(AND('Raw Data'!J575&lt;'Raw Data'!I575, 'Raw Data'!E575&gt;'Raw Data'!D575), 'Raw Data'!J575, 0))</f>
        <v/>
      </c>
      <c r="BH580">
        <f>IF(OR(AND('Raw Data'!I575&lt;'Raw Data'!J575, 'Raw Data'!I575&gt;BH$1), AND('Raw Data'!J575&lt;'Raw Data'!I575, 'Raw Data'!J575&gt;BH$1)), 1, 0)</f>
        <v/>
      </c>
      <c r="BI580">
        <f>IF(AND(BH580, ABS('Raw Data'!D575-'Raw Data'!E575)&lt;4), 'Raw Data'!Z575, 0)</f>
        <v/>
      </c>
      <c r="BJ580">
        <f>IF('Raw Data'!F575&gt;Analysis!BJ$1, 1, 0)</f>
        <v/>
      </c>
      <c r="BK580">
        <f>IF(BJ580, AQ580, 0)</f>
        <v/>
      </c>
      <c r="BL580">
        <f>IF(AND('Raw Data'!F575&lt;Analysis!BL$1, ISBLANK('Raw Data'!F575)=FALSE), 1, 0)</f>
        <v/>
      </c>
      <c r="BM580">
        <f>IF(BL580, AS580, 0)</f>
        <v/>
      </c>
      <c r="BN580">
        <f>IF(AND('Raw Data'!F575&lt;Analysis!BN$1, ISBLANK('Raw Data'!F575)=FALSE), 1, 0)</f>
        <v/>
      </c>
      <c r="BO580">
        <f>IF(BN580, AI580, 0)</f>
        <v/>
      </c>
    </row>
    <row r="581">
      <c r="A581" s="2">
        <f>'Raw Data'!A576</f>
        <v/>
      </c>
      <c r="B581" s="2">
        <f>IF(A581, 1, 0)</f>
        <v/>
      </c>
      <c r="C581">
        <f>IF('Raw Data'!D576&lt;'Raw Data'!E576, 'Raw Data'!J576, 0)</f>
        <v/>
      </c>
      <c r="D581" s="2">
        <f>IF(A581, 1, 0)</f>
        <v/>
      </c>
      <c r="E581">
        <f>IF('Raw Data'!D576&gt;'Raw Data'!E576, 'Raw Data'!I576, 0)</f>
        <v/>
      </c>
      <c r="F581" s="2">
        <f>IF('Raw Data'!F576&gt;0, 1, 0)</f>
        <v/>
      </c>
      <c r="G581">
        <f>IF(SUM('Raw Data'!D576:E576)&lt;'Raw Data'!F576, 'Raw Data'!H576, 0)</f>
        <v/>
      </c>
      <c r="H581">
        <f>IF('Raw Data'!F576&gt;0, 1, 0)</f>
        <v/>
      </c>
      <c r="I581">
        <f>IF(SUM('Raw Data'!D576:E576)&gt;'Raw Data'!F576, 'Raw Data'!G576, 0)</f>
        <v/>
      </c>
      <c r="J581" s="2">
        <f>IF($A581, 1, 0)</f>
        <v/>
      </c>
      <c r="K581">
        <f>IF(AND('Raw Data'!D576&gt;'Raw Data'!E576, ABS('Raw Data'!D576-'Raw Data'!E576)&lt;14), 'Raw Data'!K576, 0)</f>
        <v/>
      </c>
      <c r="L581" s="2">
        <f>IF($A581, 1, 0)</f>
        <v/>
      </c>
      <c r="M581">
        <f>IF(AND('Raw Data'!D576&gt;'Raw Data'!E576, ABS('Raw Data'!D576-'Raw Data'!E576)&gt;13), 'Raw Data'!L576, 0)</f>
        <v/>
      </c>
      <c r="N581" s="2">
        <f>IF($A581, 1, 0)</f>
        <v/>
      </c>
      <c r="O581">
        <f>IF(AND('Raw Data'!E576&gt;'Raw Data'!D576, ABS('Raw Data'!E576-'Raw Data'!D576)&lt;14), 'Raw Data'!M576, 0)</f>
        <v/>
      </c>
      <c r="P581" s="2">
        <f>IF($A581, 1, 0)</f>
        <v/>
      </c>
      <c r="Q581">
        <f>IF(AND('Raw Data'!E576&gt;'Raw Data'!D576, ABS('Raw Data'!E576-'Raw Data'!D576)&gt;13), 'Raw Data'!N576, 0)</f>
        <v/>
      </c>
      <c r="R581" s="2">
        <f>IF($A581, 1, 0)</f>
        <v/>
      </c>
      <c r="S581">
        <f>IF(AND('Raw Data'!D576&gt;'Raw Data'!E576, ABS('Raw Data'!E576-'Raw Data'!D576)&gt;7), 'Raw Data'!V576, 0)</f>
        <v/>
      </c>
      <c r="T581" s="2">
        <f>IF($A581, 1, 0)</f>
        <v/>
      </c>
      <c r="U581">
        <f>IF(ABS('Raw Data'!D576-'Raw Data'!E576)&lt;8, 'Raw Data'!W576, 0)</f>
        <v/>
      </c>
      <c r="V581" s="2">
        <f>IF($A581, 1, 0)</f>
        <v/>
      </c>
      <c r="W581">
        <f>IF(AND('Raw Data'!E576&gt;'Raw Data'!D576, ABS('Raw Data'!E576-'Raw Data'!D576)&gt;7), 'Raw Data'!X576, 0)</f>
        <v/>
      </c>
      <c r="X581" s="2">
        <f>IF($A581, 1, 0)</f>
        <v/>
      </c>
      <c r="Y581">
        <f>IF(AND('Raw Data'!D576&gt;'Raw Data'!E576, ABS('Raw Data'!E576-'Raw Data'!D576)&gt;3), 'Raw Data'!Y576, 0)</f>
        <v/>
      </c>
      <c r="Z581" s="2">
        <f>IF($A581, 1, 0)</f>
        <v/>
      </c>
      <c r="AA581">
        <f>IF(ABS('Raw Data'!D576-'Raw Data'!E576)&lt;4, 'Raw Data'!Z576, 0)</f>
        <v/>
      </c>
      <c r="AB581" s="2">
        <f>IF($A581, 1, 0)</f>
        <v/>
      </c>
      <c r="AC581">
        <f>IF(AND('Raw Data'!E576&gt;'Raw Data'!D576, ABS('Raw Data'!E576-'Raw Data'!D576)&gt;7), 'Raw Data'!AA576, 0)</f>
        <v/>
      </c>
      <c r="AD581" s="2">
        <f>IF($A581, 1, 0)</f>
        <v/>
      </c>
      <c r="AE581">
        <f>IF(AND('Raw Data'!D576&gt;9, 'Raw Data'!E576&gt;9), 'Raw Data'!AL576, 0)</f>
        <v/>
      </c>
      <c r="AF581" s="2">
        <f>IF($A581, 1, 0)</f>
        <v/>
      </c>
      <c r="AG581">
        <f>IF(AE581=0, 'Raw Data'!AM576, 0)</f>
        <v/>
      </c>
      <c r="AH581" s="2">
        <f>IF($A581, 1, 0)</f>
        <v/>
      </c>
      <c r="AI581">
        <f>IF(AND('Raw Data'!$D576&gt;14, 'Raw Data'!$E576&gt;14), 'Raw Data'!AN576, 0)</f>
        <v/>
      </c>
      <c r="AJ581" s="2">
        <f>IF($A581, 1, 0)</f>
        <v/>
      </c>
      <c r="AK581">
        <f>IF(AI581=0, 'Raw Data'!AO576, 0)</f>
        <v/>
      </c>
      <c r="AL581" s="2">
        <f>IF($A581, 1, 0)</f>
        <v/>
      </c>
      <c r="AM581">
        <f>IF(AND('Raw Data'!$D576&gt;19, 'Raw Data'!$E576&gt;19), 'Raw Data'!AP576, 0)</f>
        <v/>
      </c>
      <c r="AN581" s="2">
        <f>IF($A581, 1, 0)</f>
        <v/>
      </c>
      <c r="AO581">
        <f>IF(AM581=0, 'Raw Data'!AQ576, 0)</f>
        <v/>
      </c>
      <c r="AP581" s="2">
        <f>IF($A581, 1, 0)</f>
        <v/>
      </c>
      <c r="AQ581">
        <f>IF(AND('Raw Data'!$D576&gt;24, 'Raw Data'!$E576&gt;24), 'Raw Data'!AR576, 0)</f>
        <v/>
      </c>
      <c r="AR581" s="2">
        <f>IF($A581, 1, 0)</f>
        <v/>
      </c>
      <c r="AS581">
        <f>IF(AQ581=0, 'Raw Data'!AS576, 0)</f>
        <v/>
      </c>
      <c r="AT581" s="2">
        <f>IF($A581, 1, 0)</f>
        <v/>
      </c>
      <c r="AU581">
        <f>IF(AND('Raw Data'!$D576&gt;29, 'Raw Data'!$E576&gt;29), 'Raw Data'!AT576, 0)</f>
        <v/>
      </c>
      <c r="AV581" s="2">
        <f>IF($A581, 1, 0)</f>
        <v/>
      </c>
      <c r="AW581">
        <f>IF(AU581=0, 'Raw Data'!AU576, 0)</f>
        <v/>
      </c>
      <c r="AX581" s="2">
        <f>IF($A581, 1, 0)</f>
        <v/>
      </c>
      <c r="AY581">
        <f>IF(ISNUMBER('Raw Data'!D576), IF(_xlfn.XLOOKUP(SMALL('Raw Data'!K576:N576, 1), K581:Q581, K581:Q581, 0)&gt;0, SMALL('Raw Data'!K576:N576, 1), 0), 0)</f>
        <v/>
      </c>
      <c r="AZ581" s="2">
        <f>IF($A581, 1, 0)</f>
        <v/>
      </c>
      <c r="BA581">
        <f>IF(ISNUMBER('Raw Data'!D576), IF(_xlfn.XLOOKUP(SMALL('Raw Data'!K576:N576, 2), K581:Q581, K581:Q581, 0)&gt;0, SMALL('Raw Data'!K576:N576, 2), 0), 0)</f>
        <v/>
      </c>
      <c r="BB581" s="2">
        <f>IF($A581, 1, 0)</f>
        <v/>
      </c>
      <c r="BC581">
        <f>IF(ISNUMBER('Raw Data'!D576), IF(_xlfn.XLOOKUP(SMALL('Raw Data'!K576:N576, 3), K581:Q581, K581:Q581, 0)&gt;0, SMALL('Raw Data'!K576:N576, 3), 0), 0)</f>
        <v/>
      </c>
      <c r="BD581" s="2">
        <f>IF($A581, 1, 0)</f>
        <v/>
      </c>
      <c r="BE581">
        <f>IF(ISNUMBER('Raw Data'!D576), IF(_xlfn.XLOOKUP(SMALL('Raw Data'!K576:N576, 4), K581:Q581, K581:Q581, 0)&gt;0, SMALL('Raw Data'!K576:N576, 4), 0), 0)</f>
        <v/>
      </c>
      <c r="BF581" s="2">
        <f>IF($A581, 1, 0)</f>
        <v/>
      </c>
      <c r="BG581">
        <f>IF(AND('Raw Data'!I576&lt;'Raw Data'!J576, 'Raw Data'!D576&gt;'Raw Data'!E576), 'Raw Data'!I576, IF(AND('Raw Data'!J576&lt;'Raw Data'!I576, 'Raw Data'!E576&gt;'Raw Data'!D576), 'Raw Data'!J576, 0))</f>
        <v/>
      </c>
      <c r="BH581">
        <f>IF(OR(AND('Raw Data'!I576&lt;'Raw Data'!J576, 'Raw Data'!I576&gt;BH$1), AND('Raw Data'!J576&lt;'Raw Data'!I576, 'Raw Data'!J576&gt;BH$1)), 1, 0)</f>
        <v/>
      </c>
      <c r="BI581">
        <f>IF(AND(BH581, ABS('Raw Data'!D576-'Raw Data'!E576)&lt;4), 'Raw Data'!Z576, 0)</f>
        <v/>
      </c>
      <c r="BJ581">
        <f>IF('Raw Data'!F576&gt;Analysis!BJ$1, 1, 0)</f>
        <v/>
      </c>
      <c r="BK581">
        <f>IF(BJ581, AQ581, 0)</f>
        <v/>
      </c>
      <c r="BL581">
        <f>IF(AND('Raw Data'!F576&lt;Analysis!BL$1, ISBLANK('Raw Data'!F576)=FALSE), 1, 0)</f>
        <v/>
      </c>
      <c r="BM581">
        <f>IF(BL581, AS581, 0)</f>
        <v/>
      </c>
      <c r="BN581">
        <f>IF(AND('Raw Data'!F576&lt;Analysis!BN$1, ISBLANK('Raw Data'!F576)=FALSE), 1, 0)</f>
        <v/>
      </c>
      <c r="BO581">
        <f>IF(BN581, AI581, 0)</f>
        <v/>
      </c>
    </row>
    <row r="582">
      <c r="A582" s="2">
        <f>'Raw Data'!A577</f>
        <v/>
      </c>
      <c r="B582" s="2">
        <f>IF(A582, 1, 0)</f>
        <v/>
      </c>
      <c r="C582">
        <f>IF('Raw Data'!D577&lt;'Raw Data'!E577, 'Raw Data'!J577, 0)</f>
        <v/>
      </c>
      <c r="D582" s="2">
        <f>IF(A582, 1, 0)</f>
        <v/>
      </c>
      <c r="E582">
        <f>IF('Raw Data'!D577&gt;'Raw Data'!E577, 'Raw Data'!I577, 0)</f>
        <v/>
      </c>
      <c r="F582" s="2">
        <f>IF('Raw Data'!F577&gt;0, 1, 0)</f>
        <v/>
      </c>
      <c r="G582">
        <f>IF(SUM('Raw Data'!D577:E577)&lt;'Raw Data'!F577, 'Raw Data'!H577, 0)</f>
        <v/>
      </c>
      <c r="H582">
        <f>IF('Raw Data'!F577&gt;0, 1, 0)</f>
        <v/>
      </c>
      <c r="I582">
        <f>IF(SUM('Raw Data'!D577:E577)&gt;'Raw Data'!F577, 'Raw Data'!G577, 0)</f>
        <v/>
      </c>
      <c r="J582" s="2">
        <f>IF($A582, 1, 0)</f>
        <v/>
      </c>
      <c r="K582">
        <f>IF(AND('Raw Data'!D577&gt;'Raw Data'!E577, ABS('Raw Data'!D577-'Raw Data'!E577)&lt;14), 'Raw Data'!K577, 0)</f>
        <v/>
      </c>
      <c r="L582" s="2">
        <f>IF($A582, 1, 0)</f>
        <v/>
      </c>
      <c r="M582">
        <f>IF(AND('Raw Data'!D577&gt;'Raw Data'!E577, ABS('Raw Data'!D577-'Raw Data'!E577)&gt;13), 'Raw Data'!L577, 0)</f>
        <v/>
      </c>
      <c r="N582" s="2">
        <f>IF($A582, 1, 0)</f>
        <v/>
      </c>
      <c r="O582">
        <f>IF(AND('Raw Data'!E577&gt;'Raw Data'!D577, ABS('Raw Data'!E577-'Raw Data'!D577)&lt;14), 'Raw Data'!M577, 0)</f>
        <v/>
      </c>
      <c r="P582" s="2">
        <f>IF($A582, 1, 0)</f>
        <v/>
      </c>
      <c r="Q582">
        <f>IF(AND('Raw Data'!E577&gt;'Raw Data'!D577, ABS('Raw Data'!E577-'Raw Data'!D577)&gt;13), 'Raw Data'!N577, 0)</f>
        <v/>
      </c>
      <c r="R582" s="2">
        <f>IF($A582, 1, 0)</f>
        <v/>
      </c>
      <c r="S582">
        <f>IF(AND('Raw Data'!D577&gt;'Raw Data'!E577, ABS('Raw Data'!E577-'Raw Data'!D577)&gt;7), 'Raw Data'!V577, 0)</f>
        <v/>
      </c>
      <c r="T582" s="2">
        <f>IF($A582, 1, 0)</f>
        <v/>
      </c>
      <c r="U582">
        <f>IF(ABS('Raw Data'!D577-'Raw Data'!E577)&lt;8, 'Raw Data'!W577, 0)</f>
        <v/>
      </c>
      <c r="V582" s="2">
        <f>IF($A582, 1, 0)</f>
        <v/>
      </c>
      <c r="W582">
        <f>IF(AND('Raw Data'!E577&gt;'Raw Data'!D577, ABS('Raw Data'!E577-'Raw Data'!D577)&gt;7), 'Raw Data'!X577, 0)</f>
        <v/>
      </c>
      <c r="X582" s="2">
        <f>IF($A582, 1, 0)</f>
        <v/>
      </c>
      <c r="Y582">
        <f>IF(AND('Raw Data'!D577&gt;'Raw Data'!E577, ABS('Raw Data'!E577-'Raw Data'!D577)&gt;3), 'Raw Data'!Y577, 0)</f>
        <v/>
      </c>
      <c r="Z582" s="2">
        <f>IF($A582, 1, 0)</f>
        <v/>
      </c>
      <c r="AA582">
        <f>IF(ABS('Raw Data'!D577-'Raw Data'!E577)&lt;4, 'Raw Data'!Z577, 0)</f>
        <v/>
      </c>
      <c r="AB582" s="2">
        <f>IF($A582, 1, 0)</f>
        <v/>
      </c>
      <c r="AC582">
        <f>IF(AND('Raw Data'!E577&gt;'Raw Data'!D577, ABS('Raw Data'!E577-'Raw Data'!D577)&gt;7), 'Raw Data'!AA577, 0)</f>
        <v/>
      </c>
      <c r="AD582" s="2">
        <f>IF($A582, 1, 0)</f>
        <v/>
      </c>
      <c r="AE582">
        <f>IF(AND('Raw Data'!D577&gt;9, 'Raw Data'!E577&gt;9), 'Raw Data'!AL577, 0)</f>
        <v/>
      </c>
      <c r="AF582" s="2">
        <f>IF($A582, 1, 0)</f>
        <v/>
      </c>
      <c r="AG582">
        <f>IF(AE582=0, 'Raw Data'!AM577, 0)</f>
        <v/>
      </c>
      <c r="AH582" s="2">
        <f>IF($A582, 1, 0)</f>
        <v/>
      </c>
      <c r="AI582">
        <f>IF(AND('Raw Data'!$D577&gt;14, 'Raw Data'!$E577&gt;14), 'Raw Data'!AN577, 0)</f>
        <v/>
      </c>
      <c r="AJ582" s="2">
        <f>IF($A582, 1, 0)</f>
        <v/>
      </c>
      <c r="AK582">
        <f>IF(AI582=0, 'Raw Data'!AO577, 0)</f>
        <v/>
      </c>
      <c r="AL582" s="2">
        <f>IF($A582, 1, 0)</f>
        <v/>
      </c>
      <c r="AM582">
        <f>IF(AND('Raw Data'!$D577&gt;19, 'Raw Data'!$E577&gt;19), 'Raw Data'!AP577, 0)</f>
        <v/>
      </c>
      <c r="AN582" s="2">
        <f>IF($A582, 1, 0)</f>
        <v/>
      </c>
      <c r="AO582">
        <f>IF(AM582=0, 'Raw Data'!AQ577, 0)</f>
        <v/>
      </c>
      <c r="AP582" s="2">
        <f>IF($A582, 1, 0)</f>
        <v/>
      </c>
      <c r="AQ582">
        <f>IF(AND('Raw Data'!$D577&gt;24, 'Raw Data'!$E577&gt;24), 'Raw Data'!AR577, 0)</f>
        <v/>
      </c>
      <c r="AR582" s="2">
        <f>IF($A582, 1, 0)</f>
        <v/>
      </c>
      <c r="AS582">
        <f>IF(AQ582=0, 'Raw Data'!AS577, 0)</f>
        <v/>
      </c>
      <c r="AT582" s="2">
        <f>IF($A582, 1, 0)</f>
        <v/>
      </c>
      <c r="AU582">
        <f>IF(AND('Raw Data'!$D577&gt;29, 'Raw Data'!$E577&gt;29), 'Raw Data'!AT577, 0)</f>
        <v/>
      </c>
      <c r="AV582" s="2">
        <f>IF($A582, 1, 0)</f>
        <v/>
      </c>
      <c r="AW582">
        <f>IF(AU582=0, 'Raw Data'!AU577, 0)</f>
        <v/>
      </c>
      <c r="AX582" s="2">
        <f>IF($A582, 1, 0)</f>
        <v/>
      </c>
      <c r="AY582">
        <f>IF(ISNUMBER('Raw Data'!D577), IF(_xlfn.XLOOKUP(SMALL('Raw Data'!K577:N577, 1), K582:Q582, K582:Q582, 0)&gt;0, SMALL('Raw Data'!K577:N577, 1), 0), 0)</f>
        <v/>
      </c>
      <c r="AZ582" s="2">
        <f>IF($A582, 1, 0)</f>
        <v/>
      </c>
      <c r="BA582">
        <f>IF(ISNUMBER('Raw Data'!D577), IF(_xlfn.XLOOKUP(SMALL('Raw Data'!K577:N577, 2), K582:Q582, K582:Q582, 0)&gt;0, SMALL('Raw Data'!K577:N577, 2), 0), 0)</f>
        <v/>
      </c>
      <c r="BB582" s="2">
        <f>IF($A582, 1, 0)</f>
        <v/>
      </c>
      <c r="BC582">
        <f>IF(ISNUMBER('Raw Data'!D577), IF(_xlfn.XLOOKUP(SMALL('Raw Data'!K577:N577, 3), K582:Q582, K582:Q582, 0)&gt;0, SMALL('Raw Data'!K577:N577, 3), 0), 0)</f>
        <v/>
      </c>
      <c r="BD582" s="2">
        <f>IF($A582, 1, 0)</f>
        <v/>
      </c>
      <c r="BE582">
        <f>IF(ISNUMBER('Raw Data'!D577), IF(_xlfn.XLOOKUP(SMALL('Raw Data'!K577:N577, 4), K582:Q582, K582:Q582, 0)&gt;0, SMALL('Raw Data'!K577:N577, 4), 0), 0)</f>
        <v/>
      </c>
      <c r="BF582" s="2">
        <f>IF($A582, 1, 0)</f>
        <v/>
      </c>
      <c r="BG582">
        <f>IF(AND('Raw Data'!I577&lt;'Raw Data'!J577, 'Raw Data'!D577&gt;'Raw Data'!E577), 'Raw Data'!I577, IF(AND('Raw Data'!J577&lt;'Raw Data'!I577, 'Raw Data'!E577&gt;'Raw Data'!D577), 'Raw Data'!J577, 0))</f>
        <v/>
      </c>
      <c r="BH582">
        <f>IF(OR(AND('Raw Data'!I577&lt;'Raw Data'!J577, 'Raw Data'!I577&gt;BH$1), AND('Raw Data'!J577&lt;'Raw Data'!I577, 'Raw Data'!J577&gt;BH$1)), 1, 0)</f>
        <v/>
      </c>
      <c r="BI582">
        <f>IF(AND(BH582, ABS('Raw Data'!D577-'Raw Data'!E577)&lt;4), 'Raw Data'!Z577, 0)</f>
        <v/>
      </c>
      <c r="BJ582">
        <f>IF('Raw Data'!F577&gt;Analysis!BJ$1, 1, 0)</f>
        <v/>
      </c>
      <c r="BK582">
        <f>IF(BJ582, AQ582, 0)</f>
        <v/>
      </c>
      <c r="BL582">
        <f>IF(AND('Raw Data'!F577&lt;Analysis!BL$1, ISBLANK('Raw Data'!F577)=FALSE), 1, 0)</f>
        <v/>
      </c>
      <c r="BM582">
        <f>IF(BL582, AS582, 0)</f>
        <v/>
      </c>
      <c r="BN582">
        <f>IF(AND('Raw Data'!F577&lt;Analysis!BN$1, ISBLANK('Raw Data'!F577)=FALSE), 1, 0)</f>
        <v/>
      </c>
      <c r="BO582">
        <f>IF(BN582, AI582, 0)</f>
        <v/>
      </c>
    </row>
    <row r="583">
      <c r="A583" s="2">
        <f>'Raw Data'!A578</f>
        <v/>
      </c>
      <c r="B583" s="2">
        <f>IF(A583, 1, 0)</f>
        <v/>
      </c>
      <c r="C583">
        <f>IF('Raw Data'!D578&lt;'Raw Data'!E578, 'Raw Data'!J578, 0)</f>
        <v/>
      </c>
      <c r="D583" s="2">
        <f>IF(A583, 1, 0)</f>
        <v/>
      </c>
      <c r="E583">
        <f>IF('Raw Data'!D578&gt;'Raw Data'!E578, 'Raw Data'!I578, 0)</f>
        <v/>
      </c>
      <c r="F583" s="2">
        <f>IF('Raw Data'!F578&gt;0, 1, 0)</f>
        <v/>
      </c>
      <c r="G583">
        <f>IF(SUM('Raw Data'!D578:E578)&lt;'Raw Data'!F578, 'Raw Data'!H578, 0)</f>
        <v/>
      </c>
      <c r="H583">
        <f>IF('Raw Data'!F578&gt;0, 1, 0)</f>
        <v/>
      </c>
      <c r="I583">
        <f>IF(SUM('Raw Data'!D578:E578)&gt;'Raw Data'!F578, 'Raw Data'!G578, 0)</f>
        <v/>
      </c>
      <c r="J583" s="2">
        <f>IF($A583, 1, 0)</f>
        <v/>
      </c>
      <c r="K583">
        <f>IF(AND('Raw Data'!D578&gt;'Raw Data'!E578, ABS('Raw Data'!D578-'Raw Data'!E578)&lt;14), 'Raw Data'!K578, 0)</f>
        <v/>
      </c>
      <c r="L583" s="2">
        <f>IF($A583, 1, 0)</f>
        <v/>
      </c>
      <c r="M583">
        <f>IF(AND('Raw Data'!D578&gt;'Raw Data'!E578, ABS('Raw Data'!D578-'Raw Data'!E578)&gt;13), 'Raw Data'!L578, 0)</f>
        <v/>
      </c>
      <c r="N583" s="2">
        <f>IF($A583, 1, 0)</f>
        <v/>
      </c>
      <c r="O583">
        <f>IF(AND('Raw Data'!E578&gt;'Raw Data'!D578, ABS('Raw Data'!E578-'Raw Data'!D578)&lt;14), 'Raw Data'!M578, 0)</f>
        <v/>
      </c>
      <c r="P583" s="2">
        <f>IF($A583, 1, 0)</f>
        <v/>
      </c>
      <c r="Q583">
        <f>IF(AND('Raw Data'!E578&gt;'Raw Data'!D578, ABS('Raw Data'!E578-'Raw Data'!D578)&gt;13), 'Raw Data'!N578, 0)</f>
        <v/>
      </c>
      <c r="R583" s="2">
        <f>IF($A583, 1, 0)</f>
        <v/>
      </c>
      <c r="S583">
        <f>IF(AND('Raw Data'!D578&gt;'Raw Data'!E578, ABS('Raw Data'!E578-'Raw Data'!D578)&gt;7), 'Raw Data'!V578, 0)</f>
        <v/>
      </c>
      <c r="T583" s="2">
        <f>IF($A583, 1, 0)</f>
        <v/>
      </c>
      <c r="U583">
        <f>IF(ABS('Raw Data'!D578-'Raw Data'!E578)&lt;8, 'Raw Data'!W578, 0)</f>
        <v/>
      </c>
      <c r="V583" s="2">
        <f>IF($A583, 1, 0)</f>
        <v/>
      </c>
      <c r="W583">
        <f>IF(AND('Raw Data'!E578&gt;'Raw Data'!D578, ABS('Raw Data'!E578-'Raw Data'!D578)&gt;7), 'Raw Data'!X578, 0)</f>
        <v/>
      </c>
      <c r="X583" s="2">
        <f>IF($A583, 1, 0)</f>
        <v/>
      </c>
      <c r="Y583">
        <f>IF(AND('Raw Data'!D578&gt;'Raw Data'!E578, ABS('Raw Data'!E578-'Raw Data'!D578)&gt;3), 'Raw Data'!Y578, 0)</f>
        <v/>
      </c>
      <c r="Z583" s="2">
        <f>IF($A583, 1, 0)</f>
        <v/>
      </c>
      <c r="AA583">
        <f>IF(ABS('Raw Data'!D578-'Raw Data'!E578)&lt;4, 'Raw Data'!Z578, 0)</f>
        <v/>
      </c>
      <c r="AB583" s="2">
        <f>IF($A583, 1, 0)</f>
        <v/>
      </c>
      <c r="AC583">
        <f>IF(AND('Raw Data'!E578&gt;'Raw Data'!D578, ABS('Raw Data'!E578-'Raw Data'!D578)&gt;7), 'Raw Data'!AA578, 0)</f>
        <v/>
      </c>
      <c r="AD583" s="2">
        <f>IF($A583, 1, 0)</f>
        <v/>
      </c>
      <c r="AE583">
        <f>IF(AND('Raw Data'!D578&gt;9, 'Raw Data'!E578&gt;9), 'Raw Data'!AL578, 0)</f>
        <v/>
      </c>
      <c r="AF583" s="2">
        <f>IF($A583, 1, 0)</f>
        <v/>
      </c>
      <c r="AG583">
        <f>IF(AE583=0, 'Raw Data'!AM578, 0)</f>
        <v/>
      </c>
      <c r="AH583" s="2">
        <f>IF($A583, 1, 0)</f>
        <v/>
      </c>
      <c r="AI583">
        <f>IF(AND('Raw Data'!$D578&gt;14, 'Raw Data'!$E578&gt;14), 'Raw Data'!AN578, 0)</f>
        <v/>
      </c>
      <c r="AJ583" s="2">
        <f>IF($A583, 1, 0)</f>
        <v/>
      </c>
      <c r="AK583">
        <f>IF(AI583=0, 'Raw Data'!AO578, 0)</f>
        <v/>
      </c>
      <c r="AL583" s="2">
        <f>IF($A583, 1, 0)</f>
        <v/>
      </c>
      <c r="AM583">
        <f>IF(AND('Raw Data'!$D578&gt;19, 'Raw Data'!$E578&gt;19), 'Raw Data'!AP578, 0)</f>
        <v/>
      </c>
      <c r="AN583" s="2">
        <f>IF($A583, 1, 0)</f>
        <v/>
      </c>
      <c r="AO583">
        <f>IF(AM583=0, 'Raw Data'!AQ578, 0)</f>
        <v/>
      </c>
      <c r="AP583" s="2">
        <f>IF($A583, 1, 0)</f>
        <v/>
      </c>
      <c r="AQ583">
        <f>IF(AND('Raw Data'!$D578&gt;24, 'Raw Data'!$E578&gt;24), 'Raw Data'!AR578, 0)</f>
        <v/>
      </c>
      <c r="AR583" s="2">
        <f>IF($A583, 1, 0)</f>
        <v/>
      </c>
      <c r="AS583">
        <f>IF(AQ583=0, 'Raw Data'!AS578, 0)</f>
        <v/>
      </c>
      <c r="AT583" s="2">
        <f>IF($A583, 1, 0)</f>
        <v/>
      </c>
      <c r="AU583">
        <f>IF(AND('Raw Data'!$D578&gt;29, 'Raw Data'!$E578&gt;29), 'Raw Data'!AT578, 0)</f>
        <v/>
      </c>
      <c r="AV583" s="2">
        <f>IF($A583, 1, 0)</f>
        <v/>
      </c>
      <c r="AW583">
        <f>IF(AU583=0, 'Raw Data'!AU578, 0)</f>
        <v/>
      </c>
      <c r="AX583" s="2">
        <f>IF($A583, 1, 0)</f>
        <v/>
      </c>
      <c r="AY583">
        <f>IF(ISNUMBER('Raw Data'!D578), IF(_xlfn.XLOOKUP(SMALL('Raw Data'!K578:N578, 1), K583:Q583, K583:Q583, 0)&gt;0, SMALL('Raw Data'!K578:N578, 1), 0), 0)</f>
        <v/>
      </c>
      <c r="AZ583" s="2">
        <f>IF($A583, 1, 0)</f>
        <v/>
      </c>
      <c r="BA583">
        <f>IF(ISNUMBER('Raw Data'!D578), IF(_xlfn.XLOOKUP(SMALL('Raw Data'!K578:N578, 2), K583:Q583, K583:Q583, 0)&gt;0, SMALL('Raw Data'!K578:N578, 2), 0), 0)</f>
        <v/>
      </c>
      <c r="BB583" s="2">
        <f>IF($A583, 1, 0)</f>
        <v/>
      </c>
      <c r="BC583">
        <f>IF(ISNUMBER('Raw Data'!D578), IF(_xlfn.XLOOKUP(SMALL('Raw Data'!K578:N578, 3), K583:Q583, K583:Q583, 0)&gt;0, SMALL('Raw Data'!K578:N578, 3), 0), 0)</f>
        <v/>
      </c>
      <c r="BD583" s="2">
        <f>IF($A583, 1, 0)</f>
        <v/>
      </c>
      <c r="BE583">
        <f>IF(ISNUMBER('Raw Data'!D578), IF(_xlfn.XLOOKUP(SMALL('Raw Data'!K578:N578, 4), K583:Q583, K583:Q583, 0)&gt;0, SMALL('Raw Data'!K578:N578, 4), 0), 0)</f>
        <v/>
      </c>
      <c r="BF583" s="2">
        <f>IF($A583, 1, 0)</f>
        <v/>
      </c>
      <c r="BG583">
        <f>IF(AND('Raw Data'!I578&lt;'Raw Data'!J578, 'Raw Data'!D578&gt;'Raw Data'!E578), 'Raw Data'!I578, IF(AND('Raw Data'!J578&lt;'Raw Data'!I578, 'Raw Data'!E578&gt;'Raw Data'!D578), 'Raw Data'!J578, 0))</f>
        <v/>
      </c>
      <c r="BH583">
        <f>IF(OR(AND('Raw Data'!I578&lt;'Raw Data'!J578, 'Raw Data'!I578&gt;BH$1), AND('Raw Data'!J578&lt;'Raw Data'!I578, 'Raw Data'!J578&gt;BH$1)), 1, 0)</f>
        <v/>
      </c>
      <c r="BI583">
        <f>IF(AND(BH583, ABS('Raw Data'!D578-'Raw Data'!E578)&lt;4), 'Raw Data'!Z578, 0)</f>
        <v/>
      </c>
      <c r="BJ583">
        <f>IF('Raw Data'!F578&gt;Analysis!BJ$1, 1, 0)</f>
        <v/>
      </c>
      <c r="BK583">
        <f>IF(BJ583, AQ583, 0)</f>
        <v/>
      </c>
      <c r="BL583">
        <f>IF(AND('Raw Data'!F578&lt;Analysis!BL$1, ISBLANK('Raw Data'!F578)=FALSE), 1, 0)</f>
        <v/>
      </c>
      <c r="BM583">
        <f>IF(BL583, AS583, 0)</f>
        <v/>
      </c>
      <c r="BN583">
        <f>IF(AND('Raw Data'!F578&lt;Analysis!BN$1, ISBLANK('Raw Data'!F578)=FALSE), 1, 0)</f>
        <v/>
      </c>
      <c r="BO583">
        <f>IF(BN583, AI583, 0)</f>
        <v/>
      </c>
    </row>
    <row r="584">
      <c r="A584" s="2">
        <f>'Raw Data'!A579</f>
        <v/>
      </c>
      <c r="B584" s="2">
        <f>IF(A584, 1, 0)</f>
        <v/>
      </c>
      <c r="C584">
        <f>IF('Raw Data'!D579&lt;'Raw Data'!E579, 'Raw Data'!J579, 0)</f>
        <v/>
      </c>
      <c r="D584" s="2">
        <f>IF(A584, 1, 0)</f>
        <v/>
      </c>
      <c r="E584">
        <f>IF('Raw Data'!D579&gt;'Raw Data'!E579, 'Raw Data'!I579, 0)</f>
        <v/>
      </c>
      <c r="F584" s="2">
        <f>IF('Raw Data'!F579&gt;0, 1, 0)</f>
        <v/>
      </c>
      <c r="G584">
        <f>IF(SUM('Raw Data'!D579:E579)&lt;'Raw Data'!F579, 'Raw Data'!H579, 0)</f>
        <v/>
      </c>
      <c r="H584">
        <f>IF('Raw Data'!F579&gt;0, 1, 0)</f>
        <v/>
      </c>
      <c r="I584">
        <f>IF(SUM('Raw Data'!D579:E579)&gt;'Raw Data'!F579, 'Raw Data'!G579, 0)</f>
        <v/>
      </c>
      <c r="J584" s="2">
        <f>IF($A584, 1, 0)</f>
        <v/>
      </c>
      <c r="K584">
        <f>IF(AND('Raw Data'!D579&gt;'Raw Data'!E579, ABS('Raw Data'!D579-'Raw Data'!E579)&lt;14), 'Raw Data'!K579, 0)</f>
        <v/>
      </c>
      <c r="L584" s="2">
        <f>IF($A584, 1, 0)</f>
        <v/>
      </c>
      <c r="M584">
        <f>IF(AND('Raw Data'!D579&gt;'Raw Data'!E579, ABS('Raw Data'!D579-'Raw Data'!E579)&gt;13), 'Raw Data'!L579, 0)</f>
        <v/>
      </c>
      <c r="N584" s="2">
        <f>IF($A584, 1, 0)</f>
        <v/>
      </c>
      <c r="O584">
        <f>IF(AND('Raw Data'!E579&gt;'Raw Data'!D579, ABS('Raw Data'!E579-'Raw Data'!D579)&lt;14), 'Raw Data'!M579, 0)</f>
        <v/>
      </c>
      <c r="P584" s="2">
        <f>IF($A584, 1, 0)</f>
        <v/>
      </c>
      <c r="Q584">
        <f>IF(AND('Raw Data'!E579&gt;'Raw Data'!D579, ABS('Raw Data'!E579-'Raw Data'!D579)&gt;13), 'Raw Data'!N579, 0)</f>
        <v/>
      </c>
      <c r="R584" s="2">
        <f>IF($A584, 1, 0)</f>
        <v/>
      </c>
      <c r="S584">
        <f>IF(AND('Raw Data'!D579&gt;'Raw Data'!E579, ABS('Raw Data'!E579-'Raw Data'!D579)&gt;7), 'Raw Data'!V579, 0)</f>
        <v/>
      </c>
      <c r="T584" s="2">
        <f>IF($A584, 1, 0)</f>
        <v/>
      </c>
      <c r="U584">
        <f>IF(ABS('Raw Data'!D579-'Raw Data'!E579)&lt;8, 'Raw Data'!W579, 0)</f>
        <v/>
      </c>
      <c r="V584" s="2">
        <f>IF($A584, 1, 0)</f>
        <v/>
      </c>
      <c r="W584">
        <f>IF(AND('Raw Data'!E579&gt;'Raw Data'!D579, ABS('Raw Data'!E579-'Raw Data'!D579)&gt;7), 'Raw Data'!X579, 0)</f>
        <v/>
      </c>
      <c r="X584" s="2">
        <f>IF($A584, 1, 0)</f>
        <v/>
      </c>
      <c r="Y584">
        <f>IF(AND('Raw Data'!D579&gt;'Raw Data'!E579, ABS('Raw Data'!E579-'Raw Data'!D579)&gt;3), 'Raw Data'!Y579, 0)</f>
        <v/>
      </c>
      <c r="Z584" s="2">
        <f>IF($A584, 1, 0)</f>
        <v/>
      </c>
      <c r="AA584">
        <f>IF(ABS('Raw Data'!D579-'Raw Data'!E579)&lt;4, 'Raw Data'!Z579, 0)</f>
        <v/>
      </c>
      <c r="AB584" s="2">
        <f>IF($A584, 1, 0)</f>
        <v/>
      </c>
      <c r="AC584">
        <f>IF(AND('Raw Data'!E579&gt;'Raw Data'!D579, ABS('Raw Data'!E579-'Raw Data'!D579)&gt;7), 'Raw Data'!AA579, 0)</f>
        <v/>
      </c>
      <c r="AD584" s="2">
        <f>IF($A584, 1, 0)</f>
        <v/>
      </c>
      <c r="AE584">
        <f>IF(AND('Raw Data'!D579&gt;9, 'Raw Data'!E579&gt;9), 'Raw Data'!AL579, 0)</f>
        <v/>
      </c>
      <c r="AF584" s="2">
        <f>IF($A584, 1, 0)</f>
        <v/>
      </c>
      <c r="AG584">
        <f>IF(AE584=0, 'Raw Data'!AM579, 0)</f>
        <v/>
      </c>
      <c r="AH584" s="2">
        <f>IF($A584, 1, 0)</f>
        <v/>
      </c>
      <c r="AI584">
        <f>IF(AND('Raw Data'!$D579&gt;14, 'Raw Data'!$E579&gt;14), 'Raw Data'!AN579, 0)</f>
        <v/>
      </c>
      <c r="AJ584" s="2">
        <f>IF($A584, 1, 0)</f>
        <v/>
      </c>
      <c r="AK584">
        <f>IF(AI584=0, 'Raw Data'!AO579, 0)</f>
        <v/>
      </c>
      <c r="AL584" s="2">
        <f>IF($A584, 1, 0)</f>
        <v/>
      </c>
      <c r="AM584">
        <f>IF(AND('Raw Data'!$D579&gt;19, 'Raw Data'!$E579&gt;19), 'Raw Data'!AP579, 0)</f>
        <v/>
      </c>
      <c r="AN584" s="2">
        <f>IF($A584, 1, 0)</f>
        <v/>
      </c>
      <c r="AO584">
        <f>IF(AM584=0, 'Raw Data'!AQ579, 0)</f>
        <v/>
      </c>
      <c r="AP584" s="2">
        <f>IF($A584, 1, 0)</f>
        <v/>
      </c>
      <c r="AQ584">
        <f>IF(AND('Raw Data'!$D579&gt;24, 'Raw Data'!$E579&gt;24), 'Raw Data'!AR579, 0)</f>
        <v/>
      </c>
      <c r="AR584" s="2">
        <f>IF($A584, 1, 0)</f>
        <v/>
      </c>
      <c r="AS584">
        <f>IF(AQ584=0, 'Raw Data'!AS579, 0)</f>
        <v/>
      </c>
      <c r="AT584" s="2">
        <f>IF($A584, 1, 0)</f>
        <v/>
      </c>
      <c r="AU584">
        <f>IF(AND('Raw Data'!$D579&gt;29, 'Raw Data'!$E579&gt;29), 'Raw Data'!AT579, 0)</f>
        <v/>
      </c>
      <c r="AV584" s="2">
        <f>IF($A584, 1, 0)</f>
        <v/>
      </c>
      <c r="AW584">
        <f>IF(AU584=0, 'Raw Data'!AU579, 0)</f>
        <v/>
      </c>
      <c r="AX584" s="2">
        <f>IF($A584, 1, 0)</f>
        <v/>
      </c>
      <c r="AY584">
        <f>IF(ISNUMBER('Raw Data'!D579), IF(_xlfn.XLOOKUP(SMALL('Raw Data'!K579:N579, 1), K584:Q584, K584:Q584, 0)&gt;0, SMALL('Raw Data'!K579:N579, 1), 0), 0)</f>
        <v/>
      </c>
      <c r="AZ584" s="2">
        <f>IF($A584, 1, 0)</f>
        <v/>
      </c>
      <c r="BA584">
        <f>IF(ISNUMBER('Raw Data'!D579), IF(_xlfn.XLOOKUP(SMALL('Raw Data'!K579:N579, 2), K584:Q584, K584:Q584, 0)&gt;0, SMALL('Raw Data'!K579:N579, 2), 0), 0)</f>
        <v/>
      </c>
      <c r="BB584" s="2">
        <f>IF($A584, 1, 0)</f>
        <v/>
      </c>
      <c r="BC584">
        <f>IF(ISNUMBER('Raw Data'!D579), IF(_xlfn.XLOOKUP(SMALL('Raw Data'!K579:N579, 3), K584:Q584, K584:Q584, 0)&gt;0, SMALL('Raw Data'!K579:N579, 3), 0), 0)</f>
        <v/>
      </c>
      <c r="BD584" s="2">
        <f>IF($A584, 1, 0)</f>
        <v/>
      </c>
      <c r="BE584">
        <f>IF(ISNUMBER('Raw Data'!D579), IF(_xlfn.XLOOKUP(SMALL('Raw Data'!K579:N579, 4), K584:Q584, K584:Q584, 0)&gt;0, SMALL('Raw Data'!K579:N579, 4), 0), 0)</f>
        <v/>
      </c>
      <c r="BF584" s="2">
        <f>IF($A584, 1, 0)</f>
        <v/>
      </c>
      <c r="BG584">
        <f>IF(AND('Raw Data'!I579&lt;'Raw Data'!J579, 'Raw Data'!D579&gt;'Raw Data'!E579), 'Raw Data'!I579, IF(AND('Raw Data'!J579&lt;'Raw Data'!I579, 'Raw Data'!E579&gt;'Raw Data'!D579), 'Raw Data'!J579, 0))</f>
        <v/>
      </c>
      <c r="BH584">
        <f>IF(OR(AND('Raw Data'!I579&lt;'Raw Data'!J579, 'Raw Data'!I579&gt;BH$1), AND('Raw Data'!J579&lt;'Raw Data'!I579, 'Raw Data'!J579&gt;BH$1)), 1, 0)</f>
        <v/>
      </c>
      <c r="BI584">
        <f>IF(AND(BH584, ABS('Raw Data'!D579-'Raw Data'!E579)&lt;4), 'Raw Data'!Z579, 0)</f>
        <v/>
      </c>
      <c r="BJ584">
        <f>IF('Raw Data'!F579&gt;Analysis!BJ$1, 1, 0)</f>
        <v/>
      </c>
      <c r="BK584">
        <f>IF(BJ584, AQ584, 0)</f>
        <v/>
      </c>
      <c r="BL584">
        <f>IF(AND('Raw Data'!F579&lt;Analysis!BL$1, ISBLANK('Raw Data'!F579)=FALSE), 1, 0)</f>
        <v/>
      </c>
      <c r="BM584">
        <f>IF(BL584, AS584, 0)</f>
        <v/>
      </c>
      <c r="BN584">
        <f>IF(AND('Raw Data'!F579&lt;Analysis!BN$1, ISBLANK('Raw Data'!F579)=FALSE), 1, 0)</f>
        <v/>
      </c>
      <c r="BO584">
        <f>IF(BN584, AI584, 0)</f>
        <v/>
      </c>
    </row>
    <row r="585">
      <c r="A585" s="2">
        <f>'Raw Data'!A580</f>
        <v/>
      </c>
      <c r="B585" s="2">
        <f>IF(A585, 1, 0)</f>
        <v/>
      </c>
      <c r="C585">
        <f>IF('Raw Data'!D580&lt;'Raw Data'!E580, 'Raw Data'!J580, 0)</f>
        <v/>
      </c>
      <c r="D585" s="2">
        <f>IF(A585, 1, 0)</f>
        <v/>
      </c>
      <c r="E585">
        <f>IF('Raw Data'!D580&gt;'Raw Data'!E580, 'Raw Data'!I580, 0)</f>
        <v/>
      </c>
      <c r="F585" s="2">
        <f>IF('Raw Data'!F580&gt;0, 1, 0)</f>
        <v/>
      </c>
      <c r="G585">
        <f>IF(SUM('Raw Data'!D580:E580)&lt;'Raw Data'!F580, 'Raw Data'!H580, 0)</f>
        <v/>
      </c>
      <c r="H585">
        <f>IF('Raw Data'!F580&gt;0, 1, 0)</f>
        <v/>
      </c>
      <c r="I585">
        <f>IF(SUM('Raw Data'!D580:E580)&gt;'Raw Data'!F580, 'Raw Data'!G580, 0)</f>
        <v/>
      </c>
      <c r="J585" s="2">
        <f>IF($A585, 1, 0)</f>
        <v/>
      </c>
      <c r="K585">
        <f>IF(AND('Raw Data'!D580&gt;'Raw Data'!E580, ABS('Raw Data'!D580-'Raw Data'!E580)&lt;14), 'Raw Data'!K580, 0)</f>
        <v/>
      </c>
      <c r="L585" s="2">
        <f>IF($A585, 1, 0)</f>
        <v/>
      </c>
      <c r="M585">
        <f>IF(AND('Raw Data'!D580&gt;'Raw Data'!E580, ABS('Raw Data'!D580-'Raw Data'!E580)&gt;13), 'Raw Data'!L580, 0)</f>
        <v/>
      </c>
      <c r="N585" s="2">
        <f>IF($A585, 1, 0)</f>
        <v/>
      </c>
      <c r="O585">
        <f>IF(AND('Raw Data'!E580&gt;'Raw Data'!D580, ABS('Raw Data'!E580-'Raw Data'!D580)&lt;14), 'Raw Data'!M580, 0)</f>
        <v/>
      </c>
      <c r="P585" s="2">
        <f>IF($A585, 1, 0)</f>
        <v/>
      </c>
      <c r="Q585">
        <f>IF(AND('Raw Data'!E580&gt;'Raw Data'!D580, ABS('Raw Data'!E580-'Raw Data'!D580)&gt;13), 'Raw Data'!N580, 0)</f>
        <v/>
      </c>
      <c r="R585" s="2">
        <f>IF($A585, 1, 0)</f>
        <v/>
      </c>
      <c r="S585">
        <f>IF(AND('Raw Data'!D580&gt;'Raw Data'!E580, ABS('Raw Data'!E580-'Raw Data'!D580)&gt;7), 'Raw Data'!V580, 0)</f>
        <v/>
      </c>
      <c r="T585" s="2">
        <f>IF($A585, 1, 0)</f>
        <v/>
      </c>
      <c r="U585">
        <f>IF(ABS('Raw Data'!D580-'Raw Data'!E580)&lt;8, 'Raw Data'!W580, 0)</f>
        <v/>
      </c>
      <c r="V585" s="2">
        <f>IF($A585, 1, 0)</f>
        <v/>
      </c>
      <c r="W585">
        <f>IF(AND('Raw Data'!E580&gt;'Raw Data'!D580, ABS('Raw Data'!E580-'Raw Data'!D580)&gt;7), 'Raw Data'!X580, 0)</f>
        <v/>
      </c>
      <c r="X585" s="2">
        <f>IF($A585, 1, 0)</f>
        <v/>
      </c>
      <c r="Y585">
        <f>IF(AND('Raw Data'!D580&gt;'Raw Data'!E580, ABS('Raw Data'!E580-'Raw Data'!D580)&gt;3), 'Raw Data'!Y580, 0)</f>
        <v/>
      </c>
      <c r="Z585" s="2">
        <f>IF($A585, 1, 0)</f>
        <v/>
      </c>
      <c r="AA585">
        <f>IF(ABS('Raw Data'!D580-'Raw Data'!E580)&lt;4, 'Raw Data'!Z580, 0)</f>
        <v/>
      </c>
      <c r="AB585" s="2">
        <f>IF($A585, 1, 0)</f>
        <v/>
      </c>
      <c r="AC585">
        <f>IF(AND('Raw Data'!E580&gt;'Raw Data'!D580, ABS('Raw Data'!E580-'Raw Data'!D580)&gt;7), 'Raw Data'!AA580, 0)</f>
        <v/>
      </c>
      <c r="AD585" s="2">
        <f>IF($A585, 1, 0)</f>
        <v/>
      </c>
      <c r="AE585">
        <f>IF(AND('Raw Data'!D580&gt;9, 'Raw Data'!E580&gt;9), 'Raw Data'!AL580, 0)</f>
        <v/>
      </c>
      <c r="AF585" s="2">
        <f>IF($A585, 1, 0)</f>
        <v/>
      </c>
      <c r="AG585">
        <f>IF(AE585=0, 'Raw Data'!AM580, 0)</f>
        <v/>
      </c>
      <c r="AH585" s="2">
        <f>IF($A585, 1, 0)</f>
        <v/>
      </c>
      <c r="AI585">
        <f>IF(AND('Raw Data'!$D580&gt;14, 'Raw Data'!$E580&gt;14), 'Raw Data'!AN580, 0)</f>
        <v/>
      </c>
      <c r="AJ585" s="2">
        <f>IF($A585, 1, 0)</f>
        <v/>
      </c>
      <c r="AK585">
        <f>IF(AI585=0, 'Raw Data'!AO580, 0)</f>
        <v/>
      </c>
      <c r="AL585" s="2">
        <f>IF($A585, 1, 0)</f>
        <v/>
      </c>
      <c r="AM585">
        <f>IF(AND('Raw Data'!$D580&gt;19, 'Raw Data'!$E580&gt;19), 'Raw Data'!AP580, 0)</f>
        <v/>
      </c>
      <c r="AN585" s="2">
        <f>IF($A585, 1, 0)</f>
        <v/>
      </c>
      <c r="AO585">
        <f>IF(AM585=0, 'Raw Data'!AQ580, 0)</f>
        <v/>
      </c>
      <c r="AP585" s="2">
        <f>IF($A585, 1, 0)</f>
        <v/>
      </c>
      <c r="AQ585">
        <f>IF(AND('Raw Data'!$D580&gt;24, 'Raw Data'!$E580&gt;24), 'Raw Data'!AR580, 0)</f>
        <v/>
      </c>
      <c r="AR585" s="2">
        <f>IF($A585, 1, 0)</f>
        <v/>
      </c>
      <c r="AS585">
        <f>IF(AQ585=0, 'Raw Data'!AS580, 0)</f>
        <v/>
      </c>
      <c r="AT585" s="2">
        <f>IF($A585, 1, 0)</f>
        <v/>
      </c>
      <c r="AU585">
        <f>IF(AND('Raw Data'!$D580&gt;29, 'Raw Data'!$E580&gt;29), 'Raw Data'!AT580, 0)</f>
        <v/>
      </c>
      <c r="AV585" s="2">
        <f>IF($A585, 1, 0)</f>
        <v/>
      </c>
      <c r="AW585">
        <f>IF(AU585=0, 'Raw Data'!AU580, 0)</f>
        <v/>
      </c>
      <c r="AX585" s="2">
        <f>IF($A585, 1, 0)</f>
        <v/>
      </c>
      <c r="AY585">
        <f>IF(ISNUMBER('Raw Data'!D580), IF(_xlfn.XLOOKUP(SMALL('Raw Data'!K580:N580, 1), K585:Q585, K585:Q585, 0)&gt;0, SMALL('Raw Data'!K580:N580, 1), 0), 0)</f>
        <v/>
      </c>
      <c r="AZ585" s="2">
        <f>IF($A585, 1, 0)</f>
        <v/>
      </c>
      <c r="BA585">
        <f>IF(ISNUMBER('Raw Data'!D580), IF(_xlfn.XLOOKUP(SMALL('Raw Data'!K580:N580, 2), K585:Q585, K585:Q585, 0)&gt;0, SMALL('Raw Data'!K580:N580, 2), 0), 0)</f>
        <v/>
      </c>
      <c r="BB585" s="2">
        <f>IF($A585, 1, 0)</f>
        <v/>
      </c>
      <c r="BC585">
        <f>IF(ISNUMBER('Raw Data'!D580), IF(_xlfn.XLOOKUP(SMALL('Raw Data'!K580:N580, 3), K585:Q585, K585:Q585, 0)&gt;0, SMALL('Raw Data'!K580:N580, 3), 0), 0)</f>
        <v/>
      </c>
      <c r="BD585" s="2">
        <f>IF($A585, 1, 0)</f>
        <v/>
      </c>
      <c r="BE585">
        <f>IF(ISNUMBER('Raw Data'!D580), IF(_xlfn.XLOOKUP(SMALL('Raw Data'!K580:N580, 4), K585:Q585, K585:Q585, 0)&gt;0, SMALL('Raw Data'!K580:N580, 4), 0), 0)</f>
        <v/>
      </c>
      <c r="BF585" s="2">
        <f>IF($A585, 1, 0)</f>
        <v/>
      </c>
      <c r="BG585">
        <f>IF(AND('Raw Data'!I580&lt;'Raw Data'!J580, 'Raw Data'!D580&gt;'Raw Data'!E580), 'Raw Data'!I580, IF(AND('Raw Data'!J580&lt;'Raw Data'!I580, 'Raw Data'!E580&gt;'Raw Data'!D580), 'Raw Data'!J580, 0))</f>
        <v/>
      </c>
      <c r="BH585">
        <f>IF(OR(AND('Raw Data'!I580&lt;'Raw Data'!J580, 'Raw Data'!I580&gt;BH$1), AND('Raw Data'!J580&lt;'Raw Data'!I580, 'Raw Data'!J580&gt;BH$1)), 1, 0)</f>
        <v/>
      </c>
      <c r="BI585">
        <f>IF(AND(BH585, ABS('Raw Data'!D580-'Raw Data'!E580)&lt;4), 'Raw Data'!Z580, 0)</f>
        <v/>
      </c>
      <c r="BJ585">
        <f>IF('Raw Data'!F580&gt;Analysis!BJ$1, 1, 0)</f>
        <v/>
      </c>
      <c r="BK585">
        <f>IF(BJ585, AQ585, 0)</f>
        <v/>
      </c>
      <c r="BL585">
        <f>IF(AND('Raw Data'!F580&lt;Analysis!BL$1, ISBLANK('Raw Data'!F580)=FALSE), 1, 0)</f>
        <v/>
      </c>
      <c r="BM585">
        <f>IF(BL585, AS585, 0)</f>
        <v/>
      </c>
      <c r="BN585">
        <f>IF(AND('Raw Data'!F580&lt;Analysis!BN$1, ISBLANK('Raw Data'!F580)=FALSE), 1, 0)</f>
        <v/>
      </c>
      <c r="BO585">
        <f>IF(BN585, AI585, 0)</f>
        <v/>
      </c>
    </row>
    <row r="586">
      <c r="A586" s="2">
        <f>'Raw Data'!A581</f>
        <v/>
      </c>
      <c r="B586" s="2">
        <f>IF(A586, 1, 0)</f>
        <v/>
      </c>
      <c r="C586">
        <f>IF('Raw Data'!D581&lt;'Raw Data'!E581, 'Raw Data'!J581, 0)</f>
        <v/>
      </c>
      <c r="D586" s="2">
        <f>IF(A586, 1, 0)</f>
        <v/>
      </c>
      <c r="E586">
        <f>IF('Raw Data'!D581&gt;'Raw Data'!E581, 'Raw Data'!I581, 0)</f>
        <v/>
      </c>
      <c r="F586" s="2">
        <f>IF('Raw Data'!F581&gt;0, 1, 0)</f>
        <v/>
      </c>
      <c r="G586">
        <f>IF(SUM('Raw Data'!D581:E581)&lt;'Raw Data'!F581, 'Raw Data'!H581, 0)</f>
        <v/>
      </c>
      <c r="H586">
        <f>IF('Raw Data'!F581&gt;0, 1, 0)</f>
        <v/>
      </c>
      <c r="I586">
        <f>IF(SUM('Raw Data'!D581:E581)&gt;'Raw Data'!F581, 'Raw Data'!G581, 0)</f>
        <v/>
      </c>
      <c r="J586" s="2">
        <f>IF($A586, 1, 0)</f>
        <v/>
      </c>
      <c r="K586">
        <f>IF(AND('Raw Data'!D581&gt;'Raw Data'!E581, ABS('Raw Data'!D581-'Raw Data'!E581)&lt;14), 'Raw Data'!K581, 0)</f>
        <v/>
      </c>
      <c r="L586" s="2">
        <f>IF($A586, 1, 0)</f>
        <v/>
      </c>
      <c r="M586">
        <f>IF(AND('Raw Data'!D581&gt;'Raw Data'!E581, ABS('Raw Data'!D581-'Raw Data'!E581)&gt;13), 'Raw Data'!L581, 0)</f>
        <v/>
      </c>
      <c r="N586" s="2">
        <f>IF($A586, 1, 0)</f>
        <v/>
      </c>
      <c r="O586">
        <f>IF(AND('Raw Data'!E581&gt;'Raw Data'!D581, ABS('Raw Data'!E581-'Raw Data'!D581)&lt;14), 'Raw Data'!M581, 0)</f>
        <v/>
      </c>
      <c r="P586" s="2">
        <f>IF($A586, 1, 0)</f>
        <v/>
      </c>
      <c r="Q586">
        <f>IF(AND('Raw Data'!E581&gt;'Raw Data'!D581, ABS('Raw Data'!E581-'Raw Data'!D581)&gt;13), 'Raw Data'!N581, 0)</f>
        <v/>
      </c>
      <c r="R586" s="2">
        <f>IF($A586, 1, 0)</f>
        <v/>
      </c>
      <c r="S586">
        <f>IF(AND('Raw Data'!D581&gt;'Raw Data'!E581, ABS('Raw Data'!E581-'Raw Data'!D581)&gt;7), 'Raw Data'!V581, 0)</f>
        <v/>
      </c>
      <c r="T586" s="2">
        <f>IF($A586, 1, 0)</f>
        <v/>
      </c>
      <c r="U586">
        <f>IF(ABS('Raw Data'!D581-'Raw Data'!E581)&lt;8, 'Raw Data'!W581, 0)</f>
        <v/>
      </c>
      <c r="V586" s="2">
        <f>IF($A586, 1, 0)</f>
        <v/>
      </c>
      <c r="W586">
        <f>IF(AND('Raw Data'!E581&gt;'Raw Data'!D581, ABS('Raw Data'!E581-'Raw Data'!D581)&gt;7), 'Raw Data'!X581, 0)</f>
        <v/>
      </c>
      <c r="X586" s="2">
        <f>IF($A586, 1, 0)</f>
        <v/>
      </c>
      <c r="Y586">
        <f>IF(AND('Raw Data'!D581&gt;'Raw Data'!E581, ABS('Raw Data'!E581-'Raw Data'!D581)&gt;3), 'Raw Data'!Y581, 0)</f>
        <v/>
      </c>
      <c r="Z586" s="2">
        <f>IF($A586, 1, 0)</f>
        <v/>
      </c>
      <c r="AA586">
        <f>IF(ABS('Raw Data'!D581-'Raw Data'!E581)&lt;4, 'Raw Data'!Z581, 0)</f>
        <v/>
      </c>
      <c r="AB586" s="2">
        <f>IF($A586, 1, 0)</f>
        <v/>
      </c>
      <c r="AC586">
        <f>IF(AND('Raw Data'!E581&gt;'Raw Data'!D581, ABS('Raw Data'!E581-'Raw Data'!D581)&gt;7), 'Raw Data'!AA581, 0)</f>
        <v/>
      </c>
      <c r="AD586" s="2">
        <f>IF($A586, 1, 0)</f>
        <v/>
      </c>
      <c r="AE586">
        <f>IF(AND('Raw Data'!D581&gt;9, 'Raw Data'!E581&gt;9), 'Raw Data'!AL581, 0)</f>
        <v/>
      </c>
      <c r="AF586" s="2">
        <f>IF($A586, 1, 0)</f>
        <v/>
      </c>
      <c r="AG586">
        <f>IF(AE586=0, 'Raw Data'!AM581, 0)</f>
        <v/>
      </c>
      <c r="AH586" s="2">
        <f>IF($A586, 1, 0)</f>
        <v/>
      </c>
      <c r="AI586">
        <f>IF(AND('Raw Data'!$D581&gt;14, 'Raw Data'!$E581&gt;14), 'Raw Data'!AN581, 0)</f>
        <v/>
      </c>
      <c r="AJ586" s="2">
        <f>IF($A586, 1, 0)</f>
        <v/>
      </c>
      <c r="AK586">
        <f>IF(AI586=0, 'Raw Data'!AO581, 0)</f>
        <v/>
      </c>
      <c r="AL586" s="2">
        <f>IF($A586, 1, 0)</f>
        <v/>
      </c>
      <c r="AM586">
        <f>IF(AND('Raw Data'!$D581&gt;19, 'Raw Data'!$E581&gt;19), 'Raw Data'!AP581, 0)</f>
        <v/>
      </c>
      <c r="AN586" s="2">
        <f>IF($A586, 1, 0)</f>
        <v/>
      </c>
      <c r="AO586">
        <f>IF(AM586=0, 'Raw Data'!AQ581, 0)</f>
        <v/>
      </c>
      <c r="AP586" s="2">
        <f>IF($A586, 1, 0)</f>
        <v/>
      </c>
      <c r="AQ586">
        <f>IF(AND('Raw Data'!$D581&gt;24, 'Raw Data'!$E581&gt;24), 'Raw Data'!AR581, 0)</f>
        <v/>
      </c>
      <c r="AR586" s="2">
        <f>IF($A586, 1, 0)</f>
        <v/>
      </c>
      <c r="AS586">
        <f>IF(AQ586=0, 'Raw Data'!AS581, 0)</f>
        <v/>
      </c>
      <c r="AT586" s="2">
        <f>IF($A586, 1, 0)</f>
        <v/>
      </c>
      <c r="AU586">
        <f>IF(AND('Raw Data'!$D581&gt;29, 'Raw Data'!$E581&gt;29), 'Raw Data'!AT581, 0)</f>
        <v/>
      </c>
      <c r="AV586" s="2">
        <f>IF($A586, 1, 0)</f>
        <v/>
      </c>
      <c r="AW586">
        <f>IF(AU586=0, 'Raw Data'!AU581, 0)</f>
        <v/>
      </c>
      <c r="AX586" s="2">
        <f>IF($A586, 1, 0)</f>
        <v/>
      </c>
      <c r="AY586">
        <f>IF(ISNUMBER('Raw Data'!D581), IF(_xlfn.XLOOKUP(SMALL('Raw Data'!K581:N581, 1), K586:Q586, K586:Q586, 0)&gt;0, SMALL('Raw Data'!K581:N581, 1), 0), 0)</f>
        <v/>
      </c>
      <c r="AZ586" s="2">
        <f>IF($A586, 1, 0)</f>
        <v/>
      </c>
      <c r="BA586">
        <f>IF(ISNUMBER('Raw Data'!D581), IF(_xlfn.XLOOKUP(SMALL('Raw Data'!K581:N581, 2), K586:Q586, K586:Q586, 0)&gt;0, SMALL('Raw Data'!K581:N581, 2), 0), 0)</f>
        <v/>
      </c>
      <c r="BB586" s="2">
        <f>IF($A586, 1, 0)</f>
        <v/>
      </c>
      <c r="BC586">
        <f>IF(ISNUMBER('Raw Data'!D581), IF(_xlfn.XLOOKUP(SMALL('Raw Data'!K581:N581, 3), K586:Q586, K586:Q586, 0)&gt;0, SMALL('Raw Data'!K581:N581, 3), 0), 0)</f>
        <v/>
      </c>
      <c r="BD586" s="2">
        <f>IF($A586, 1, 0)</f>
        <v/>
      </c>
      <c r="BE586">
        <f>IF(ISNUMBER('Raw Data'!D581), IF(_xlfn.XLOOKUP(SMALL('Raw Data'!K581:N581, 4), K586:Q586, K586:Q586, 0)&gt;0, SMALL('Raw Data'!K581:N581, 4), 0), 0)</f>
        <v/>
      </c>
      <c r="BF586" s="2">
        <f>IF($A586, 1, 0)</f>
        <v/>
      </c>
      <c r="BG586">
        <f>IF(AND('Raw Data'!I581&lt;'Raw Data'!J581, 'Raw Data'!D581&gt;'Raw Data'!E581), 'Raw Data'!I581, IF(AND('Raw Data'!J581&lt;'Raw Data'!I581, 'Raw Data'!E581&gt;'Raw Data'!D581), 'Raw Data'!J581, 0))</f>
        <v/>
      </c>
      <c r="BH586">
        <f>IF(OR(AND('Raw Data'!I581&lt;'Raw Data'!J581, 'Raw Data'!I581&gt;BH$1), AND('Raw Data'!J581&lt;'Raw Data'!I581, 'Raw Data'!J581&gt;BH$1)), 1, 0)</f>
        <v/>
      </c>
      <c r="BI586">
        <f>IF(AND(BH586, ABS('Raw Data'!D581-'Raw Data'!E581)&lt;4), 'Raw Data'!Z581, 0)</f>
        <v/>
      </c>
      <c r="BJ586">
        <f>IF('Raw Data'!F581&gt;Analysis!BJ$1, 1, 0)</f>
        <v/>
      </c>
      <c r="BK586">
        <f>IF(BJ586, AQ586, 0)</f>
        <v/>
      </c>
      <c r="BL586">
        <f>IF(AND('Raw Data'!F581&lt;Analysis!BL$1, ISBLANK('Raw Data'!F581)=FALSE), 1, 0)</f>
        <v/>
      </c>
      <c r="BM586">
        <f>IF(BL586, AS586, 0)</f>
        <v/>
      </c>
      <c r="BN586">
        <f>IF(AND('Raw Data'!F581&lt;Analysis!BN$1, ISBLANK('Raw Data'!F581)=FALSE), 1, 0)</f>
        <v/>
      </c>
      <c r="BO586">
        <f>IF(BN586, AI586, 0)</f>
        <v/>
      </c>
    </row>
    <row r="587">
      <c r="A587" s="2">
        <f>'Raw Data'!A582</f>
        <v/>
      </c>
      <c r="B587" s="2">
        <f>IF(A587, 1, 0)</f>
        <v/>
      </c>
      <c r="C587">
        <f>IF('Raw Data'!D582&lt;'Raw Data'!E582, 'Raw Data'!J582, 0)</f>
        <v/>
      </c>
      <c r="D587" s="2">
        <f>IF(A587, 1, 0)</f>
        <v/>
      </c>
      <c r="E587">
        <f>IF('Raw Data'!D582&gt;'Raw Data'!E582, 'Raw Data'!I582, 0)</f>
        <v/>
      </c>
      <c r="F587" s="2">
        <f>IF('Raw Data'!F582&gt;0, 1, 0)</f>
        <v/>
      </c>
      <c r="G587">
        <f>IF(SUM('Raw Data'!D582:E582)&lt;'Raw Data'!F582, 'Raw Data'!H582, 0)</f>
        <v/>
      </c>
      <c r="H587">
        <f>IF('Raw Data'!F582&gt;0, 1, 0)</f>
        <v/>
      </c>
      <c r="I587">
        <f>IF(SUM('Raw Data'!D582:E582)&gt;'Raw Data'!F582, 'Raw Data'!G582, 0)</f>
        <v/>
      </c>
      <c r="J587" s="2">
        <f>IF($A587, 1, 0)</f>
        <v/>
      </c>
      <c r="K587">
        <f>IF(AND('Raw Data'!D582&gt;'Raw Data'!E582, ABS('Raw Data'!D582-'Raw Data'!E582)&lt;14), 'Raw Data'!K582, 0)</f>
        <v/>
      </c>
      <c r="L587" s="2">
        <f>IF($A587, 1, 0)</f>
        <v/>
      </c>
      <c r="M587">
        <f>IF(AND('Raw Data'!D582&gt;'Raw Data'!E582, ABS('Raw Data'!D582-'Raw Data'!E582)&gt;13), 'Raw Data'!L582, 0)</f>
        <v/>
      </c>
      <c r="N587" s="2">
        <f>IF($A587, 1, 0)</f>
        <v/>
      </c>
      <c r="O587">
        <f>IF(AND('Raw Data'!E582&gt;'Raw Data'!D582, ABS('Raw Data'!E582-'Raw Data'!D582)&lt;14), 'Raw Data'!M582, 0)</f>
        <v/>
      </c>
      <c r="P587" s="2">
        <f>IF($A587, 1, 0)</f>
        <v/>
      </c>
      <c r="Q587">
        <f>IF(AND('Raw Data'!E582&gt;'Raw Data'!D582, ABS('Raw Data'!E582-'Raw Data'!D582)&gt;13), 'Raw Data'!N582, 0)</f>
        <v/>
      </c>
      <c r="R587" s="2">
        <f>IF($A587, 1, 0)</f>
        <v/>
      </c>
      <c r="S587">
        <f>IF(AND('Raw Data'!D582&gt;'Raw Data'!E582, ABS('Raw Data'!E582-'Raw Data'!D582)&gt;7), 'Raw Data'!V582, 0)</f>
        <v/>
      </c>
      <c r="T587" s="2">
        <f>IF($A587, 1, 0)</f>
        <v/>
      </c>
      <c r="U587">
        <f>IF(ABS('Raw Data'!D582-'Raw Data'!E582)&lt;8, 'Raw Data'!W582, 0)</f>
        <v/>
      </c>
      <c r="V587" s="2">
        <f>IF($A587, 1, 0)</f>
        <v/>
      </c>
      <c r="W587">
        <f>IF(AND('Raw Data'!E582&gt;'Raw Data'!D582, ABS('Raw Data'!E582-'Raw Data'!D582)&gt;7), 'Raw Data'!X582, 0)</f>
        <v/>
      </c>
      <c r="X587" s="2">
        <f>IF($A587, 1, 0)</f>
        <v/>
      </c>
      <c r="Y587">
        <f>IF(AND('Raw Data'!D582&gt;'Raw Data'!E582, ABS('Raw Data'!E582-'Raw Data'!D582)&gt;3), 'Raw Data'!Y582, 0)</f>
        <v/>
      </c>
      <c r="Z587" s="2">
        <f>IF($A587, 1, 0)</f>
        <v/>
      </c>
      <c r="AA587">
        <f>IF(ABS('Raw Data'!D582-'Raw Data'!E582)&lt;4, 'Raw Data'!Z582, 0)</f>
        <v/>
      </c>
      <c r="AB587" s="2">
        <f>IF($A587, 1, 0)</f>
        <v/>
      </c>
      <c r="AC587">
        <f>IF(AND('Raw Data'!E582&gt;'Raw Data'!D582, ABS('Raw Data'!E582-'Raw Data'!D582)&gt;7), 'Raw Data'!AA582, 0)</f>
        <v/>
      </c>
      <c r="AD587" s="2">
        <f>IF($A587, 1, 0)</f>
        <v/>
      </c>
      <c r="AE587">
        <f>IF(AND('Raw Data'!D582&gt;9, 'Raw Data'!E582&gt;9), 'Raw Data'!AL582, 0)</f>
        <v/>
      </c>
      <c r="AF587" s="2">
        <f>IF($A587, 1, 0)</f>
        <v/>
      </c>
      <c r="AG587">
        <f>IF(AE587=0, 'Raw Data'!AM582, 0)</f>
        <v/>
      </c>
      <c r="AH587" s="2">
        <f>IF($A587, 1, 0)</f>
        <v/>
      </c>
      <c r="AI587">
        <f>IF(AND('Raw Data'!$D582&gt;14, 'Raw Data'!$E582&gt;14), 'Raw Data'!AN582, 0)</f>
        <v/>
      </c>
      <c r="AJ587" s="2">
        <f>IF($A587, 1, 0)</f>
        <v/>
      </c>
      <c r="AK587">
        <f>IF(AI587=0, 'Raw Data'!AO582, 0)</f>
        <v/>
      </c>
      <c r="AL587" s="2">
        <f>IF($A587, 1, 0)</f>
        <v/>
      </c>
      <c r="AM587">
        <f>IF(AND('Raw Data'!$D582&gt;19, 'Raw Data'!$E582&gt;19), 'Raw Data'!AP582, 0)</f>
        <v/>
      </c>
      <c r="AN587" s="2">
        <f>IF($A587, 1, 0)</f>
        <v/>
      </c>
      <c r="AO587">
        <f>IF(AM587=0, 'Raw Data'!AQ582, 0)</f>
        <v/>
      </c>
      <c r="AP587" s="2">
        <f>IF($A587, 1, 0)</f>
        <v/>
      </c>
      <c r="AQ587">
        <f>IF(AND('Raw Data'!$D582&gt;24, 'Raw Data'!$E582&gt;24), 'Raw Data'!AR582, 0)</f>
        <v/>
      </c>
      <c r="AR587" s="2">
        <f>IF($A587, 1, 0)</f>
        <v/>
      </c>
      <c r="AS587">
        <f>IF(AQ587=0, 'Raw Data'!AS582, 0)</f>
        <v/>
      </c>
      <c r="AT587" s="2">
        <f>IF($A587, 1, 0)</f>
        <v/>
      </c>
      <c r="AU587">
        <f>IF(AND('Raw Data'!$D582&gt;29, 'Raw Data'!$E582&gt;29), 'Raw Data'!AT582, 0)</f>
        <v/>
      </c>
      <c r="AV587" s="2">
        <f>IF($A587, 1, 0)</f>
        <v/>
      </c>
      <c r="AW587">
        <f>IF(AU587=0, 'Raw Data'!AU582, 0)</f>
        <v/>
      </c>
      <c r="AX587" s="2">
        <f>IF($A587, 1, 0)</f>
        <v/>
      </c>
      <c r="AY587">
        <f>IF(ISNUMBER('Raw Data'!D582), IF(_xlfn.XLOOKUP(SMALL('Raw Data'!K582:N582, 1), K587:Q587, K587:Q587, 0)&gt;0, SMALL('Raw Data'!K582:N582, 1), 0), 0)</f>
        <v/>
      </c>
      <c r="AZ587" s="2">
        <f>IF($A587, 1, 0)</f>
        <v/>
      </c>
      <c r="BA587">
        <f>IF(ISNUMBER('Raw Data'!D582), IF(_xlfn.XLOOKUP(SMALL('Raw Data'!K582:N582, 2), K587:Q587, K587:Q587, 0)&gt;0, SMALL('Raw Data'!K582:N582, 2), 0), 0)</f>
        <v/>
      </c>
      <c r="BB587" s="2">
        <f>IF($A587, 1, 0)</f>
        <v/>
      </c>
      <c r="BC587">
        <f>IF(ISNUMBER('Raw Data'!D582), IF(_xlfn.XLOOKUP(SMALL('Raw Data'!K582:N582, 3), K587:Q587, K587:Q587, 0)&gt;0, SMALL('Raw Data'!K582:N582, 3), 0), 0)</f>
        <v/>
      </c>
      <c r="BD587" s="2">
        <f>IF($A587, 1, 0)</f>
        <v/>
      </c>
      <c r="BE587">
        <f>IF(ISNUMBER('Raw Data'!D582), IF(_xlfn.XLOOKUP(SMALL('Raw Data'!K582:N582, 4), K587:Q587, K587:Q587, 0)&gt;0, SMALL('Raw Data'!K582:N582, 4), 0), 0)</f>
        <v/>
      </c>
      <c r="BF587" s="2">
        <f>IF($A587, 1, 0)</f>
        <v/>
      </c>
      <c r="BG587">
        <f>IF(AND('Raw Data'!I582&lt;'Raw Data'!J582, 'Raw Data'!D582&gt;'Raw Data'!E582), 'Raw Data'!I582, IF(AND('Raw Data'!J582&lt;'Raw Data'!I582, 'Raw Data'!E582&gt;'Raw Data'!D582), 'Raw Data'!J582, 0))</f>
        <v/>
      </c>
      <c r="BH587">
        <f>IF(OR(AND('Raw Data'!I582&lt;'Raw Data'!J582, 'Raw Data'!I582&gt;BH$1), AND('Raw Data'!J582&lt;'Raw Data'!I582, 'Raw Data'!J582&gt;BH$1)), 1, 0)</f>
        <v/>
      </c>
      <c r="BI587">
        <f>IF(AND(BH587, ABS('Raw Data'!D582-'Raw Data'!E582)&lt;4), 'Raw Data'!Z582, 0)</f>
        <v/>
      </c>
      <c r="BJ587">
        <f>IF('Raw Data'!F582&gt;Analysis!BJ$1, 1, 0)</f>
        <v/>
      </c>
      <c r="BK587">
        <f>IF(BJ587, AQ587, 0)</f>
        <v/>
      </c>
      <c r="BL587">
        <f>IF(AND('Raw Data'!F582&lt;Analysis!BL$1, ISBLANK('Raw Data'!F582)=FALSE), 1, 0)</f>
        <v/>
      </c>
      <c r="BM587">
        <f>IF(BL587, AS587, 0)</f>
        <v/>
      </c>
      <c r="BN587">
        <f>IF(AND('Raw Data'!F582&lt;Analysis!BN$1, ISBLANK('Raw Data'!F582)=FALSE), 1, 0)</f>
        <v/>
      </c>
      <c r="BO587">
        <f>IF(BN587, AI587, 0)</f>
        <v/>
      </c>
    </row>
    <row r="588">
      <c r="A588" s="2">
        <f>'Raw Data'!A583</f>
        <v/>
      </c>
      <c r="B588" s="2">
        <f>IF(A588, 1, 0)</f>
        <v/>
      </c>
      <c r="C588">
        <f>IF('Raw Data'!D583&lt;'Raw Data'!E583, 'Raw Data'!J583, 0)</f>
        <v/>
      </c>
      <c r="D588" s="2">
        <f>IF(A588, 1, 0)</f>
        <v/>
      </c>
      <c r="E588">
        <f>IF('Raw Data'!D583&gt;'Raw Data'!E583, 'Raw Data'!I583, 0)</f>
        <v/>
      </c>
      <c r="F588" s="2">
        <f>IF('Raw Data'!F583&gt;0, 1, 0)</f>
        <v/>
      </c>
      <c r="G588">
        <f>IF(SUM('Raw Data'!D583:E583)&lt;'Raw Data'!F583, 'Raw Data'!H583, 0)</f>
        <v/>
      </c>
      <c r="H588">
        <f>IF('Raw Data'!F583&gt;0, 1, 0)</f>
        <v/>
      </c>
      <c r="I588">
        <f>IF(SUM('Raw Data'!D583:E583)&gt;'Raw Data'!F583, 'Raw Data'!G583, 0)</f>
        <v/>
      </c>
      <c r="J588" s="2">
        <f>IF($A588, 1, 0)</f>
        <v/>
      </c>
      <c r="K588">
        <f>IF(AND('Raw Data'!D583&gt;'Raw Data'!E583, ABS('Raw Data'!D583-'Raw Data'!E583)&lt;14), 'Raw Data'!K583, 0)</f>
        <v/>
      </c>
      <c r="L588" s="2">
        <f>IF($A588, 1, 0)</f>
        <v/>
      </c>
      <c r="M588">
        <f>IF(AND('Raw Data'!D583&gt;'Raw Data'!E583, ABS('Raw Data'!D583-'Raw Data'!E583)&gt;13), 'Raw Data'!L583, 0)</f>
        <v/>
      </c>
      <c r="N588" s="2">
        <f>IF($A588, 1, 0)</f>
        <v/>
      </c>
      <c r="O588">
        <f>IF(AND('Raw Data'!E583&gt;'Raw Data'!D583, ABS('Raw Data'!E583-'Raw Data'!D583)&lt;14), 'Raw Data'!M583, 0)</f>
        <v/>
      </c>
      <c r="P588" s="2">
        <f>IF($A588, 1, 0)</f>
        <v/>
      </c>
      <c r="Q588">
        <f>IF(AND('Raw Data'!E583&gt;'Raw Data'!D583, ABS('Raw Data'!E583-'Raw Data'!D583)&gt;13), 'Raw Data'!N583, 0)</f>
        <v/>
      </c>
      <c r="R588" s="2">
        <f>IF($A588, 1, 0)</f>
        <v/>
      </c>
      <c r="S588">
        <f>IF(AND('Raw Data'!D583&gt;'Raw Data'!E583, ABS('Raw Data'!E583-'Raw Data'!D583)&gt;7), 'Raw Data'!V583, 0)</f>
        <v/>
      </c>
      <c r="T588" s="2">
        <f>IF($A588, 1, 0)</f>
        <v/>
      </c>
      <c r="U588">
        <f>IF(ABS('Raw Data'!D583-'Raw Data'!E583)&lt;8, 'Raw Data'!W583, 0)</f>
        <v/>
      </c>
      <c r="V588" s="2">
        <f>IF($A588, 1, 0)</f>
        <v/>
      </c>
      <c r="W588">
        <f>IF(AND('Raw Data'!E583&gt;'Raw Data'!D583, ABS('Raw Data'!E583-'Raw Data'!D583)&gt;7), 'Raw Data'!X583, 0)</f>
        <v/>
      </c>
      <c r="X588" s="2">
        <f>IF($A588, 1, 0)</f>
        <v/>
      </c>
      <c r="Y588">
        <f>IF(AND('Raw Data'!D583&gt;'Raw Data'!E583, ABS('Raw Data'!E583-'Raw Data'!D583)&gt;3), 'Raw Data'!Y583, 0)</f>
        <v/>
      </c>
      <c r="Z588" s="2">
        <f>IF($A588, 1, 0)</f>
        <v/>
      </c>
      <c r="AA588">
        <f>IF(ABS('Raw Data'!D583-'Raw Data'!E583)&lt;4, 'Raw Data'!Z583, 0)</f>
        <v/>
      </c>
      <c r="AB588" s="2">
        <f>IF($A588, 1, 0)</f>
        <v/>
      </c>
      <c r="AC588">
        <f>IF(AND('Raw Data'!E583&gt;'Raw Data'!D583, ABS('Raw Data'!E583-'Raw Data'!D583)&gt;7), 'Raw Data'!AA583, 0)</f>
        <v/>
      </c>
      <c r="AD588" s="2">
        <f>IF($A588, 1, 0)</f>
        <v/>
      </c>
      <c r="AE588">
        <f>IF(AND('Raw Data'!D583&gt;9, 'Raw Data'!E583&gt;9), 'Raw Data'!AL583, 0)</f>
        <v/>
      </c>
      <c r="AF588" s="2">
        <f>IF($A588, 1, 0)</f>
        <v/>
      </c>
      <c r="AG588">
        <f>IF(AE588=0, 'Raw Data'!AM583, 0)</f>
        <v/>
      </c>
      <c r="AH588" s="2">
        <f>IF($A588, 1, 0)</f>
        <v/>
      </c>
      <c r="AI588">
        <f>IF(AND('Raw Data'!$D583&gt;14, 'Raw Data'!$E583&gt;14), 'Raw Data'!AN583, 0)</f>
        <v/>
      </c>
      <c r="AJ588" s="2">
        <f>IF($A588, 1, 0)</f>
        <v/>
      </c>
      <c r="AK588">
        <f>IF(AI588=0, 'Raw Data'!AO583, 0)</f>
        <v/>
      </c>
      <c r="AL588" s="2">
        <f>IF($A588, 1, 0)</f>
        <v/>
      </c>
      <c r="AM588">
        <f>IF(AND('Raw Data'!$D583&gt;19, 'Raw Data'!$E583&gt;19), 'Raw Data'!AP583, 0)</f>
        <v/>
      </c>
      <c r="AN588" s="2">
        <f>IF($A588, 1, 0)</f>
        <v/>
      </c>
      <c r="AO588">
        <f>IF(AM588=0, 'Raw Data'!AQ583, 0)</f>
        <v/>
      </c>
      <c r="AP588" s="2">
        <f>IF($A588, 1, 0)</f>
        <v/>
      </c>
      <c r="AQ588">
        <f>IF(AND('Raw Data'!$D583&gt;24, 'Raw Data'!$E583&gt;24), 'Raw Data'!AR583, 0)</f>
        <v/>
      </c>
      <c r="AR588" s="2">
        <f>IF($A588, 1, 0)</f>
        <v/>
      </c>
      <c r="AS588">
        <f>IF(AQ588=0, 'Raw Data'!AS583, 0)</f>
        <v/>
      </c>
      <c r="AT588" s="2">
        <f>IF($A588, 1, 0)</f>
        <v/>
      </c>
      <c r="AU588">
        <f>IF(AND('Raw Data'!$D583&gt;29, 'Raw Data'!$E583&gt;29), 'Raw Data'!AT583, 0)</f>
        <v/>
      </c>
      <c r="AV588" s="2">
        <f>IF($A588, 1, 0)</f>
        <v/>
      </c>
      <c r="AW588">
        <f>IF(AU588=0, 'Raw Data'!AU583, 0)</f>
        <v/>
      </c>
      <c r="AX588" s="2">
        <f>IF($A588, 1, 0)</f>
        <v/>
      </c>
      <c r="AY588">
        <f>IF(ISNUMBER('Raw Data'!D583), IF(_xlfn.XLOOKUP(SMALL('Raw Data'!K583:N583, 1), K588:Q588, K588:Q588, 0)&gt;0, SMALL('Raw Data'!K583:N583, 1), 0), 0)</f>
        <v/>
      </c>
      <c r="AZ588" s="2">
        <f>IF($A588, 1, 0)</f>
        <v/>
      </c>
      <c r="BA588">
        <f>IF(ISNUMBER('Raw Data'!D583), IF(_xlfn.XLOOKUP(SMALL('Raw Data'!K583:N583, 2), K588:Q588, K588:Q588, 0)&gt;0, SMALL('Raw Data'!K583:N583, 2), 0), 0)</f>
        <v/>
      </c>
      <c r="BB588" s="2">
        <f>IF($A588, 1, 0)</f>
        <v/>
      </c>
      <c r="BC588">
        <f>IF(ISNUMBER('Raw Data'!D583), IF(_xlfn.XLOOKUP(SMALL('Raw Data'!K583:N583, 3), K588:Q588, K588:Q588, 0)&gt;0, SMALL('Raw Data'!K583:N583, 3), 0), 0)</f>
        <v/>
      </c>
      <c r="BD588" s="2">
        <f>IF($A588, 1, 0)</f>
        <v/>
      </c>
      <c r="BE588">
        <f>IF(ISNUMBER('Raw Data'!D583), IF(_xlfn.XLOOKUP(SMALL('Raw Data'!K583:N583, 4), K588:Q588, K588:Q588, 0)&gt;0, SMALL('Raw Data'!K583:N583, 4), 0), 0)</f>
        <v/>
      </c>
      <c r="BF588" s="2">
        <f>IF($A588, 1, 0)</f>
        <v/>
      </c>
      <c r="BG588">
        <f>IF(AND('Raw Data'!I583&lt;'Raw Data'!J583, 'Raw Data'!D583&gt;'Raw Data'!E583), 'Raw Data'!I583, IF(AND('Raw Data'!J583&lt;'Raw Data'!I583, 'Raw Data'!E583&gt;'Raw Data'!D583), 'Raw Data'!J583, 0))</f>
        <v/>
      </c>
      <c r="BH588">
        <f>IF(OR(AND('Raw Data'!I583&lt;'Raw Data'!J583, 'Raw Data'!I583&gt;BH$1), AND('Raw Data'!J583&lt;'Raw Data'!I583, 'Raw Data'!J583&gt;BH$1)), 1, 0)</f>
        <v/>
      </c>
      <c r="BI588">
        <f>IF(AND(BH588, ABS('Raw Data'!D583-'Raw Data'!E583)&lt;4), 'Raw Data'!Z583, 0)</f>
        <v/>
      </c>
      <c r="BJ588">
        <f>IF('Raw Data'!F583&gt;Analysis!BJ$1, 1, 0)</f>
        <v/>
      </c>
      <c r="BK588">
        <f>IF(BJ588, AQ588, 0)</f>
        <v/>
      </c>
      <c r="BL588">
        <f>IF(AND('Raw Data'!F583&lt;Analysis!BL$1, ISBLANK('Raw Data'!F583)=FALSE), 1, 0)</f>
        <v/>
      </c>
      <c r="BM588">
        <f>IF(BL588, AS588, 0)</f>
        <v/>
      </c>
      <c r="BN588">
        <f>IF(AND('Raw Data'!F583&lt;Analysis!BN$1, ISBLANK('Raw Data'!F583)=FALSE), 1, 0)</f>
        <v/>
      </c>
      <c r="BO588">
        <f>IF(BN588, AI588, 0)</f>
        <v/>
      </c>
    </row>
    <row r="589">
      <c r="A589" s="2">
        <f>'Raw Data'!A584</f>
        <v/>
      </c>
      <c r="B589" s="2">
        <f>IF(A589, 1, 0)</f>
        <v/>
      </c>
      <c r="C589">
        <f>IF('Raw Data'!D584&lt;'Raw Data'!E584, 'Raw Data'!J584, 0)</f>
        <v/>
      </c>
      <c r="D589" s="2">
        <f>IF(A589, 1, 0)</f>
        <v/>
      </c>
      <c r="E589">
        <f>IF('Raw Data'!D584&gt;'Raw Data'!E584, 'Raw Data'!I584, 0)</f>
        <v/>
      </c>
      <c r="F589" s="2">
        <f>IF('Raw Data'!F584&gt;0, 1, 0)</f>
        <v/>
      </c>
      <c r="G589">
        <f>IF(SUM('Raw Data'!D584:E584)&lt;'Raw Data'!F584, 'Raw Data'!H584, 0)</f>
        <v/>
      </c>
      <c r="H589">
        <f>IF('Raw Data'!F584&gt;0, 1, 0)</f>
        <v/>
      </c>
      <c r="I589">
        <f>IF(SUM('Raw Data'!D584:E584)&gt;'Raw Data'!F584, 'Raw Data'!G584, 0)</f>
        <v/>
      </c>
      <c r="J589" s="2">
        <f>IF($A589, 1, 0)</f>
        <v/>
      </c>
      <c r="K589">
        <f>IF(AND('Raw Data'!D584&gt;'Raw Data'!E584, ABS('Raw Data'!D584-'Raw Data'!E584)&lt;14), 'Raw Data'!K584, 0)</f>
        <v/>
      </c>
      <c r="L589" s="2">
        <f>IF($A589, 1, 0)</f>
        <v/>
      </c>
      <c r="M589">
        <f>IF(AND('Raw Data'!D584&gt;'Raw Data'!E584, ABS('Raw Data'!D584-'Raw Data'!E584)&gt;13), 'Raw Data'!L584, 0)</f>
        <v/>
      </c>
      <c r="N589" s="2">
        <f>IF($A589, 1, 0)</f>
        <v/>
      </c>
      <c r="O589">
        <f>IF(AND('Raw Data'!E584&gt;'Raw Data'!D584, ABS('Raw Data'!E584-'Raw Data'!D584)&lt;14), 'Raw Data'!M584, 0)</f>
        <v/>
      </c>
      <c r="P589" s="2">
        <f>IF($A589, 1, 0)</f>
        <v/>
      </c>
      <c r="Q589">
        <f>IF(AND('Raw Data'!E584&gt;'Raw Data'!D584, ABS('Raw Data'!E584-'Raw Data'!D584)&gt;13), 'Raw Data'!N584, 0)</f>
        <v/>
      </c>
      <c r="R589" s="2">
        <f>IF($A589, 1, 0)</f>
        <v/>
      </c>
      <c r="S589">
        <f>IF(AND('Raw Data'!D584&gt;'Raw Data'!E584, ABS('Raw Data'!E584-'Raw Data'!D584)&gt;7), 'Raw Data'!V584, 0)</f>
        <v/>
      </c>
      <c r="T589" s="2">
        <f>IF($A589, 1, 0)</f>
        <v/>
      </c>
      <c r="U589">
        <f>IF(ABS('Raw Data'!D584-'Raw Data'!E584)&lt;8, 'Raw Data'!W584, 0)</f>
        <v/>
      </c>
      <c r="V589" s="2">
        <f>IF($A589, 1, 0)</f>
        <v/>
      </c>
      <c r="W589">
        <f>IF(AND('Raw Data'!E584&gt;'Raw Data'!D584, ABS('Raw Data'!E584-'Raw Data'!D584)&gt;7), 'Raw Data'!X584, 0)</f>
        <v/>
      </c>
      <c r="X589" s="2">
        <f>IF($A589, 1, 0)</f>
        <v/>
      </c>
      <c r="Y589">
        <f>IF(AND('Raw Data'!D584&gt;'Raw Data'!E584, ABS('Raw Data'!E584-'Raw Data'!D584)&gt;3), 'Raw Data'!Y584, 0)</f>
        <v/>
      </c>
      <c r="Z589" s="2">
        <f>IF($A589, 1, 0)</f>
        <v/>
      </c>
      <c r="AA589">
        <f>IF(ABS('Raw Data'!D584-'Raw Data'!E584)&lt;4, 'Raw Data'!Z584, 0)</f>
        <v/>
      </c>
      <c r="AB589" s="2">
        <f>IF($A589, 1, 0)</f>
        <v/>
      </c>
      <c r="AC589">
        <f>IF(AND('Raw Data'!E584&gt;'Raw Data'!D584, ABS('Raw Data'!E584-'Raw Data'!D584)&gt;7), 'Raw Data'!AA584, 0)</f>
        <v/>
      </c>
      <c r="AD589" s="2">
        <f>IF($A589, 1, 0)</f>
        <v/>
      </c>
      <c r="AE589">
        <f>IF(AND('Raw Data'!D584&gt;9, 'Raw Data'!E584&gt;9), 'Raw Data'!AL584, 0)</f>
        <v/>
      </c>
      <c r="AF589" s="2">
        <f>IF($A589, 1, 0)</f>
        <v/>
      </c>
      <c r="AG589">
        <f>IF(AE589=0, 'Raw Data'!AM584, 0)</f>
        <v/>
      </c>
      <c r="AH589" s="2">
        <f>IF($A589, 1, 0)</f>
        <v/>
      </c>
      <c r="AI589">
        <f>IF(AND('Raw Data'!$D584&gt;14, 'Raw Data'!$E584&gt;14), 'Raw Data'!AN584, 0)</f>
        <v/>
      </c>
      <c r="AJ589" s="2">
        <f>IF($A589, 1, 0)</f>
        <v/>
      </c>
      <c r="AK589">
        <f>IF(AI589=0, 'Raw Data'!AO584, 0)</f>
        <v/>
      </c>
      <c r="AL589" s="2">
        <f>IF($A589, 1, 0)</f>
        <v/>
      </c>
      <c r="AM589">
        <f>IF(AND('Raw Data'!$D584&gt;19, 'Raw Data'!$E584&gt;19), 'Raw Data'!AP584, 0)</f>
        <v/>
      </c>
      <c r="AN589" s="2">
        <f>IF($A589, 1, 0)</f>
        <v/>
      </c>
      <c r="AO589">
        <f>IF(AM589=0, 'Raw Data'!AQ584, 0)</f>
        <v/>
      </c>
      <c r="AP589" s="2">
        <f>IF($A589, 1, 0)</f>
        <v/>
      </c>
      <c r="AQ589">
        <f>IF(AND('Raw Data'!$D584&gt;24, 'Raw Data'!$E584&gt;24), 'Raw Data'!AR584, 0)</f>
        <v/>
      </c>
      <c r="AR589" s="2">
        <f>IF($A589, 1, 0)</f>
        <v/>
      </c>
      <c r="AS589">
        <f>IF(AQ589=0, 'Raw Data'!AS584, 0)</f>
        <v/>
      </c>
      <c r="AT589" s="2">
        <f>IF($A589, 1, 0)</f>
        <v/>
      </c>
      <c r="AU589">
        <f>IF(AND('Raw Data'!$D584&gt;29, 'Raw Data'!$E584&gt;29), 'Raw Data'!AT584, 0)</f>
        <v/>
      </c>
      <c r="AV589" s="2">
        <f>IF($A589, 1, 0)</f>
        <v/>
      </c>
      <c r="AW589">
        <f>IF(AU589=0, 'Raw Data'!AU584, 0)</f>
        <v/>
      </c>
      <c r="AX589" s="2">
        <f>IF($A589, 1, 0)</f>
        <v/>
      </c>
      <c r="AY589">
        <f>IF(ISNUMBER('Raw Data'!D584), IF(_xlfn.XLOOKUP(SMALL('Raw Data'!K584:N584, 1), K589:Q589, K589:Q589, 0)&gt;0, SMALL('Raw Data'!K584:N584, 1), 0), 0)</f>
        <v/>
      </c>
      <c r="AZ589" s="2">
        <f>IF($A589, 1, 0)</f>
        <v/>
      </c>
      <c r="BA589">
        <f>IF(ISNUMBER('Raw Data'!D584), IF(_xlfn.XLOOKUP(SMALL('Raw Data'!K584:N584, 2), K589:Q589, K589:Q589, 0)&gt;0, SMALL('Raw Data'!K584:N584, 2), 0), 0)</f>
        <v/>
      </c>
      <c r="BB589" s="2">
        <f>IF($A589, 1, 0)</f>
        <v/>
      </c>
      <c r="BC589">
        <f>IF(ISNUMBER('Raw Data'!D584), IF(_xlfn.XLOOKUP(SMALL('Raw Data'!K584:N584, 3), K589:Q589, K589:Q589, 0)&gt;0, SMALL('Raw Data'!K584:N584, 3), 0), 0)</f>
        <v/>
      </c>
      <c r="BD589" s="2">
        <f>IF($A589, 1, 0)</f>
        <v/>
      </c>
      <c r="BE589">
        <f>IF(ISNUMBER('Raw Data'!D584), IF(_xlfn.XLOOKUP(SMALL('Raw Data'!K584:N584, 4), K589:Q589, K589:Q589, 0)&gt;0, SMALL('Raw Data'!K584:N584, 4), 0), 0)</f>
        <v/>
      </c>
      <c r="BF589" s="2">
        <f>IF($A589, 1, 0)</f>
        <v/>
      </c>
      <c r="BG589">
        <f>IF(AND('Raw Data'!I584&lt;'Raw Data'!J584, 'Raw Data'!D584&gt;'Raw Data'!E584), 'Raw Data'!I584, IF(AND('Raw Data'!J584&lt;'Raw Data'!I584, 'Raw Data'!E584&gt;'Raw Data'!D584), 'Raw Data'!J584, 0))</f>
        <v/>
      </c>
      <c r="BH589">
        <f>IF(OR(AND('Raw Data'!I584&lt;'Raw Data'!J584, 'Raw Data'!I584&gt;BH$1), AND('Raw Data'!J584&lt;'Raw Data'!I584, 'Raw Data'!J584&gt;BH$1)), 1, 0)</f>
        <v/>
      </c>
      <c r="BI589">
        <f>IF(AND(BH589, ABS('Raw Data'!D584-'Raw Data'!E584)&lt;4), 'Raw Data'!Z584, 0)</f>
        <v/>
      </c>
      <c r="BJ589">
        <f>IF('Raw Data'!F584&gt;Analysis!BJ$1, 1, 0)</f>
        <v/>
      </c>
      <c r="BK589">
        <f>IF(BJ589, AQ589, 0)</f>
        <v/>
      </c>
      <c r="BL589">
        <f>IF(AND('Raw Data'!F584&lt;Analysis!BL$1, ISBLANK('Raw Data'!F584)=FALSE), 1, 0)</f>
        <v/>
      </c>
      <c r="BM589">
        <f>IF(BL589, AS589, 0)</f>
        <v/>
      </c>
      <c r="BN589">
        <f>IF(AND('Raw Data'!F584&lt;Analysis!BN$1, ISBLANK('Raw Data'!F584)=FALSE), 1, 0)</f>
        <v/>
      </c>
      <c r="BO589">
        <f>IF(BN589, AI589, 0)</f>
        <v/>
      </c>
    </row>
    <row r="590">
      <c r="A590" s="2">
        <f>'Raw Data'!A585</f>
        <v/>
      </c>
      <c r="B590" s="2">
        <f>IF(A590, 1, 0)</f>
        <v/>
      </c>
      <c r="C590">
        <f>IF('Raw Data'!D585&lt;'Raw Data'!E585, 'Raw Data'!J585, 0)</f>
        <v/>
      </c>
      <c r="D590" s="2">
        <f>IF(A590, 1, 0)</f>
        <v/>
      </c>
      <c r="E590">
        <f>IF('Raw Data'!D585&gt;'Raw Data'!E585, 'Raw Data'!I585, 0)</f>
        <v/>
      </c>
      <c r="F590" s="2">
        <f>IF('Raw Data'!F585&gt;0, 1, 0)</f>
        <v/>
      </c>
      <c r="G590">
        <f>IF(SUM('Raw Data'!D585:E585)&lt;'Raw Data'!F585, 'Raw Data'!H585, 0)</f>
        <v/>
      </c>
      <c r="H590">
        <f>IF('Raw Data'!F585&gt;0, 1, 0)</f>
        <v/>
      </c>
      <c r="I590">
        <f>IF(SUM('Raw Data'!D585:E585)&gt;'Raw Data'!F585, 'Raw Data'!G585, 0)</f>
        <v/>
      </c>
      <c r="J590" s="2">
        <f>IF($A590, 1, 0)</f>
        <v/>
      </c>
      <c r="K590">
        <f>IF(AND('Raw Data'!D585&gt;'Raw Data'!E585, ABS('Raw Data'!D585-'Raw Data'!E585)&lt;14), 'Raw Data'!K585, 0)</f>
        <v/>
      </c>
      <c r="L590" s="2">
        <f>IF($A590, 1, 0)</f>
        <v/>
      </c>
      <c r="M590">
        <f>IF(AND('Raw Data'!D585&gt;'Raw Data'!E585, ABS('Raw Data'!D585-'Raw Data'!E585)&gt;13), 'Raw Data'!L585, 0)</f>
        <v/>
      </c>
      <c r="N590" s="2">
        <f>IF($A590, 1, 0)</f>
        <v/>
      </c>
      <c r="O590">
        <f>IF(AND('Raw Data'!E585&gt;'Raw Data'!D585, ABS('Raw Data'!E585-'Raw Data'!D585)&lt;14), 'Raw Data'!M585, 0)</f>
        <v/>
      </c>
      <c r="P590" s="2">
        <f>IF($A590, 1, 0)</f>
        <v/>
      </c>
      <c r="Q590">
        <f>IF(AND('Raw Data'!E585&gt;'Raw Data'!D585, ABS('Raw Data'!E585-'Raw Data'!D585)&gt;13), 'Raw Data'!N585, 0)</f>
        <v/>
      </c>
      <c r="R590" s="2">
        <f>IF($A590, 1, 0)</f>
        <v/>
      </c>
      <c r="S590">
        <f>IF(AND('Raw Data'!D585&gt;'Raw Data'!E585, ABS('Raw Data'!E585-'Raw Data'!D585)&gt;7), 'Raw Data'!V585, 0)</f>
        <v/>
      </c>
      <c r="T590" s="2">
        <f>IF($A590, 1, 0)</f>
        <v/>
      </c>
      <c r="U590">
        <f>IF(ABS('Raw Data'!D585-'Raw Data'!E585)&lt;8, 'Raw Data'!W585, 0)</f>
        <v/>
      </c>
      <c r="V590" s="2">
        <f>IF($A590, 1, 0)</f>
        <v/>
      </c>
      <c r="W590">
        <f>IF(AND('Raw Data'!E585&gt;'Raw Data'!D585, ABS('Raw Data'!E585-'Raw Data'!D585)&gt;7), 'Raw Data'!X585, 0)</f>
        <v/>
      </c>
      <c r="X590" s="2">
        <f>IF($A590, 1, 0)</f>
        <v/>
      </c>
      <c r="Y590">
        <f>IF(AND('Raw Data'!D585&gt;'Raw Data'!E585, ABS('Raw Data'!E585-'Raw Data'!D585)&gt;3), 'Raw Data'!Y585, 0)</f>
        <v/>
      </c>
      <c r="Z590" s="2">
        <f>IF($A590, 1, 0)</f>
        <v/>
      </c>
      <c r="AA590">
        <f>IF(ABS('Raw Data'!D585-'Raw Data'!E585)&lt;4, 'Raw Data'!Z585, 0)</f>
        <v/>
      </c>
      <c r="AB590" s="2">
        <f>IF($A590, 1, 0)</f>
        <v/>
      </c>
      <c r="AC590">
        <f>IF(AND('Raw Data'!E585&gt;'Raw Data'!D585, ABS('Raw Data'!E585-'Raw Data'!D585)&gt;7), 'Raw Data'!AA585, 0)</f>
        <v/>
      </c>
      <c r="AD590" s="2">
        <f>IF($A590, 1, 0)</f>
        <v/>
      </c>
      <c r="AE590">
        <f>IF(AND('Raw Data'!D585&gt;9, 'Raw Data'!E585&gt;9), 'Raw Data'!AL585, 0)</f>
        <v/>
      </c>
      <c r="AF590" s="2">
        <f>IF($A590, 1, 0)</f>
        <v/>
      </c>
      <c r="AG590">
        <f>IF(AE590=0, 'Raw Data'!AM585, 0)</f>
        <v/>
      </c>
      <c r="AH590" s="2">
        <f>IF($A590, 1, 0)</f>
        <v/>
      </c>
      <c r="AI590">
        <f>IF(AND('Raw Data'!$D585&gt;14, 'Raw Data'!$E585&gt;14), 'Raw Data'!AN585, 0)</f>
        <v/>
      </c>
      <c r="AJ590" s="2">
        <f>IF($A590, 1, 0)</f>
        <v/>
      </c>
      <c r="AK590">
        <f>IF(AI590=0, 'Raw Data'!AO585, 0)</f>
        <v/>
      </c>
      <c r="AL590" s="2">
        <f>IF($A590, 1, 0)</f>
        <v/>
      </c>
      <c r="AM590">
        <f>IF(AND('Raw Data'!$D585&gt;19, 'Raw Data'!$E585&gt;19), 'Raw Data'!AP585, 0)</f>
        <v/>
      </c>
      <c r="AN590" s="2">
        <f>IF($A590, 1, 0)</f>
        <v/>
      </c>
      <c r="AO590">
        <f>IF(AM590=0, 'Raw Data'!AQ585, 0)</f>
        <v/>
      </c>
      <c r="AP590" s="2">
        <f>IF($A590, 1, 0)</f>
        <v/>
      </c>
      <c r="AQ590">
        <f>IF(AND('Raw Data'!$D585&gt;24, 'Raw Data'!$E585&gt;24), 'Raw Data'!AR585, 0)</f>
        <v/>
      </c>
      <c r="AR590" s="2">
        <f>IF($A590, 1, 0)</f>
        <v/>
      </c>
      <c r="AS590">
        <f>IF(AQ590=0, 'Raw Data'!AS585, 0)</f>
        <v/>
      </c>
      <c r="AT590" s="2">
        <f>IF($A590, 1, 0)</f>
        <v/>
      </c>
      <c r="AU590">
        <f>IF(AND('Raw Data'!$D585&gt;29, 'Raw Data'!$E585&gt;29), 'Raw Data'!AT585, 0)</f>
        <v/>
      </c>
      <c r="AV590" s="2">
        <f>IF($A590, 1, 0)</f>
        <v/>
      </c>
      <c r="AW590">
        <f>IF(AU590=0, 'Raw Data'!AU585, 0)</f>
        <v/>
      </c>
      <c r="AX590" s="2">
        <f>IF($A590, 1, 0)</f>
        <v/>
      </c>
      <c r="AY590">
        <f>IF(ISNUMBER('Raw Data'!D585), IF(_xlfn.XLOOKUP(SMALL('Raw Data'!K585:N585, 1), K590:Q590, K590:Q590, 0)&gt;0, SMALL('Raw Data'!K585:N585, 1), 0), 0)</f>
        <v/>
      </c>
      <c r="AZ590" s="2">
        <f>IF($A590, 1, 0)</f>
        <v/>
      </c>
      <c r="BA590">
        <f>IF(ISNUMBER('Raw Data'!D585), IF(_xlfn.XLOOKUP(SMALL('Raw Data'!K585:N585, 2), K590:Q590, K590:Q590, 0)&gt;0, SMALL('Raw Data'!K585:N585, 2), 0), 0)</f>
        <v/>
      </c>
      <c r="BB590" s="2">
        <f>IF($A590, 1, 0)</f>
        <v/>
      </c>
      <c r="BC590">
        <f>IF(ISNUMBER('Raw Data'!D585), IF(_xlfn.XLOOKUP(SMALL('Raw Data'!K585:N585, 3), K590:Q590, K590:Q590, 0)&gt;0, SMALL('Raw Data'!K585:N585, 3), 0), 0)</f>
        <v/>
      </c>
      <c r="BD590" s="2">
        <f>IF($A590, 1, 0)</f>
        <v/>
      </c>
      <c r="BE590">
        <f>IF(ISNUMBER('Raw Data'!D585), IF(_xlfn.XLOOKUP(SMALL('Raw Data'!K585:N585, 4), K590:Q590, K590:Q590, 0)&gt;0, SMALL('Raw Data'!K585:N585, 4), 0), 0)</f>
        <v/>
      </c>
      <c r="BF590" s="2">
        <f>IF($A590, 1, 0)</f>
        <v/>
      </c>
      <c r="BG590">
        <f>IF(AND('Raw Data'!I585&lt;'Raw Data'!J585, 'Raw Data'!D585&gt;'Raw Data'!E585), 'Raw Data'!I585, IF(AND('Raw Data'!J585&lt;'Raw Data'!I585, 'Raw Data'!E585&gt;'Raw Data'!D585), 'Raw Data'!J585, 0))</f>
        <v/>
      </c>
      <c r="BH590">
        <f>IF(OR(AND('Raw Data'!I585&lt;'Raw Data'!J585, 'Raw Data'!I585&gt;BH$1), AND('Raw Data'!J585&lt;'Raw Data'!I585, 'Raw Data'!J585&gt;BH$1)), 1, 0)</f>
        <v/>
      </c>
      <c r="BI590">
        <f>IF(AND(BH590, ABS('Raw Data'!D585-'Raw Data'!E585)&lt;4), 'Raw Data'!Z585, 0)</f>
        <v/>
      </c>
      <c r="BJ590">
        <f>IF('Raw Data'!F585&gt;Analysis!BJ$1, 1, 0)</f>
        <v/>
      </c>
      <c r="BK590">
        <f>IF(BJ590, AQ590, 0)</f>
        <v/>
      </c>
      <c r="BL590">
        <f>IF(AND('Raw Data'!F585&lt;Analysis!BL$1, ISBLANK('Raw Data'!F585)=FALSE), 1, 0)</f>
        <v/>
      </c>
      <c r="BM590">
        <f>IF(BL590, AS590, 0)</f>
        <v/>
      </c>
      <c r="BN590">
        <f>IF(AND('Raw Data'!F585&lt;Analysis!BN$1, ISBLANK('Raw Data'!F585)=FALSE), 1, 0)</f>
        <v/>
      </c>
      <c r="BO590">
        <f>IF(BN590, AI590, 0)</f>
        <v/>
      </c>
    </row>
    <row r="591">
      <c r="A591" s="2">
        <f>'Raw Data'!A586</f>
        <v/>
      </c>
      <c r="B591" s="2">
        <f>IF(A591, 1, 0)</f>
        <v/>
      </c>
      <c r="C591">
        <f>IF('Raw Data'!D586&lt;'Raw Data'!E586, 'Raw Data'!J586, 0)</f>
        <v/>
      </c>
      <c r="D591" s="2">
        <f>IF(A591, 1, 0)</f>
        <v/>
      </c>
      <c r="E591">
        <f>IF('Raw Data'!D586&gt;'Raw Data'!E586, 'Raw Data'!I586, 0)</f>
        <v/>
      </c>
      <c r="F591" s="2">
        <f>IF('Raw Data'!F586&gt;0, 1, 0)</f>
        <v/>
      </c>
      <c r="G591">
        <f>IF(SUM('Raw Data'!D586:E586)&lt;'Raw Data'!F586, 'Raw Data'!H586, 0)</f>
        <v/>
      </c>
      <c r="H591">
        <f>IF('Raw Data'!F586&gt;0, 1, 0)</f>
        <v/>
      </c>
      <c r="I591">
        <f>IF(SUM('Raw Data'!D586:E586)&gt;'Raw Data'!F586, 'Raw Data'!G586, 0)</f>
        <v/>
      </c>
      <c r="J591" s="2">
        <f>IF($A591, 1, 0)</f>
        <v/>
      </c>
      <c r="K591">
        <f>IF(AND('Raw Data'!D586&gt;'Raw Data'!E586, ABS('Raw Data'!D586-'Raw Data'!E586)&lt;14), 'Raw Data'!K586, 0)</f>
        <v/>
      </c>
      <c r="L591" s="2">
        <f>IF($A591, 1, 0)</f>
        <v/>
      </c>
      <c r="M591">
        <f>IF(AND('Raw Data'!D586&gt;'Raw Data'!E586, ABS('Raw Data'!D586-'Raw Data'!E586)&gt;13), 'Raw Data'!L586, 0)</f>
        <v/>
      </c>
      <c r="N591" s="2">
        <f>IF($A591, 1, 0)</f>
        <v/>
      </c>
      <c r="O591">
        <f>IF(AND('Raw Data'!E586&gt;'Raw Data'!D586, ABS('Raw Data'!E586-'Raw Data'!D586)&lt;14), 'Raw Data'!M586, 0)</f>
        <v/>
      </c>
      <c r="P591" s="2">
        <f>IF($A591, 1, 0)</f>
        <v/>
      </c>
      <c r="Q591">
        <f>IF(AND('Raw Data'!E586&gt;'Raw Data'!D586, ABS('Raw Data'!E586-'Raw Data'!D586)&gt;13), 'Raw Data'!N586, 0)</f>
        <v/>
      </c>
      <c r="R591" s="2">
        <f>IF($A591, 1, 0)</f>
        <v/>
      </c>
      <c r="S591">
        <f>IF(AND('Raw Data'!D586&gt;'Raw Data'!E586, ABS('Raw Data'!E586-'Raw Data'!D586)&gt;7), 'Raw Data'!V586, 0)</f>
        <v/>
      </c>
      <c r="T591" s="2">
        <f>IF($A591, 1, 0)</f>
        <v/>
      </c>
      <c r="U591">
        <f>IF(ABS('Raw Data'!D586-'Raw Data'!E586)&lt;8, 'Raw Data'!W586, 0)</f>
        <v/>
      </c>
      <c r="V591" s="2">
        <f>IF($A591, 1, 0)</f>
        <v/>
      </c>
      <c r="W591">
        <f>IF(AND('Raw Data'!E586&gt;'Raw Data'!D586, ABS('Raw Data'!E586-'Raw Data'!D586)&gt;7), 'Raw Data'!X586, 0)</f>
        <v/>
      </c>
      <c r="X591" s="2">
        <f>IF($A591, 1, 0)</f>
        <v/>
      </c>
      <c r="Y591">
        <f>IF(AND('Raw Data'!D586&gt;'Raw Data'!E586, ABS('Raw Data'!E586-'Raw Data'!D586)&gt;3), 'Raw Data'!Y586, 0)</f>
        <v/>
      </c>
      <c r="Z591" s="2">
        <f>IF($A591, 1, 0)</f>
        <v/>
      </c>
      <c r="AA591">
        <f>IF(ABS('Raw Data'!D586-'Raw Data'!E586)&lt;4, 'Raw Data'!Z586, 0)</f>
        <v/>
      </c>
      <c r="AB591" s="2">
        <f>IF($A591, 1, 0)</f>
        <v/>
      </c>
      <c r="AC591">
        <f>IF(AND('Raw Data'!E586&gt;'Raw Data'!D586, ABS('Raw Data'!E586-'Raw Data'!D586)&gt;7), 'Raw Data'!AA586, 0)</f>
        <v/>
      </c>
      <c r="AD591" s="2">
        <f>IF($A591, 1, 0)</f>
        <v/>
      </c>
      <c r="AE591">
        <f>IF(AND('Raw Data'!D586&gt;9, 'Raw Data'!E586&gt;9), 'Raw Data'!AL586, 0)</f>
        <v/>
      </c>
      <c r="AF591" s="2">
        <f>IF($A591, 1, 0)</f>
        <v/>
      </c>
      <c r="AG591">
        <f>IF(AE591=0, 'Raw Data'!AM586, 0)</f>
        <v/>
      </c>
      <c r="AH591" s="2">
        <f>IF($A591, 1, 0)</f>
        <v/>
      </c>
      <c r="AI591">
        <f>IF(AND('Raw Data'!$D586&gt;14, 'Raw Data'!$E586&gt;14), 'Raw Data'!AN586, 0)</f>
        <v/>
      </c>
      <c r="AJ591" s="2">
        <f>IF($A591, 1, 0)</f>
        <v/>
      </c>
      <c r="AK591">
        <f>IF(AI591=0, 'Raw Data'!AO586, 0)</f>
        <v/>
      </c>
      <c r="AL591" s="2">
        <f>IF($A591, 1, 0)</f>
        <v/>
      </c>
      <c r="AM591">
        <f>IF(AND('Raw Data'!$D586&gt;19, 'Raw Data'!$E586&gt;19), 'Raw Data'!AP586, 0)</f>
        <v/>
      </c>
      <c r="AN591" s="2">
        <f>IF($A591, 1, 0)</f>
        <v/>
      </c>
      <c r="AO591">
        <f>IF(AM591=0, 'Raw Data'!AQ586, 0)</f>
        <v/>
      </c>
      <c r="AP591" s="2">
        <f>IF($A591, 1, 0)</f>
        <v/>
      </c>
      <c r="AQ591">
        <f>IF(AND('Raw Data'!$D586&gt;24, 'Raw Data'!$E586&gt;24), 'Raw Data'!AR586, 0)</f>
        <v/>
      </c>
      <c r="AR591" s="2">
        <f>IF($A591, 1, 0)</f>
        <v/>
      </c>
      <c r="AS591">
        <f>IF(AQ591=0, 'Raw Data'!AS586, 0)</f>
        <v/>
      </c>
      <c r="AT591" s="2">
        <f>IF($A591, 1, 0)</f>
        <v/>
      </c>
      <c r="AU591">
        <f>IF(AND('Raw Data'!$D586&gt;29, 'Raw Data'!$E586&gt;29), 'Raw Data'!AT586, 0)</f>
        <v/>
      </c>
      <c r="AV591" s="2">
        <f>IF($A591, 1, 0)</f>
        <v/>
      </c>
      <c r="AW591">
        <f>IF(AU591=0, 'Raw Data'!AU586, 0)</f>
        <v/>
      </c>
      <c r="AX591" s="2">
        <f>IF($A591, 1, 0)</f>
        <v/>
      </c>
      <c r="AY591">
        <f>IF(ISNUMBER('Raw Data'!D586), IF(_xlfn.XLOOKUP(SMALL('Raw Data'!K586:N586, 1), K591:Q591, K591:Q591, 0)&gt;0, SMALL('Raw Data'!K586:N586, 1), 0), 0)</f>
        <v/>
      </c>
      <c r="AZ591" s="2">
        <f>IF($A591, 1, 0)</f>
        <v/>
      </c>
      <c r="BA591">
        <f>IF(ISNUMBER('Raw Data'!D586), IF(_xlfn.XLOOKUP(SMALL('Raw Data'!K586:N586, 2), K591:Q591, K591:Q591, 0)&gt;0, SMALL('Raw Data'!K586:N586, 2), 0), 0)</f>
        <v/>
      </c>
      <c r="BB591" s="2">
        <f>IF($A591, 1, 0)</f>
        <v/>
      </c>
      <c r="BC591">
        <f>IF(ISNUMBER('Raw Data'!D586), IF(_xlfn.XLOOKUP(SMALL('Raw Data'!K586:N586, 3), K591:Q591, K591:Q591, 0)&gt;0, SMALL('Raw Data'!K586:N586, 3), 0), 0)</f>
        <v/>
      </c>
      <c r="BD591" s="2">
        <f>IF($A591, 1, 0)</f>
        <v/>
      </c>
      <c r="BE591">
        <f>IF(ISNUMBER('Raw Data'!D586), IF(_xlfn.XLOOKUP(SMALL('Raw Data'!K586:N586, 4), K591:Q591, K591:Q591, 0)&gt;0, SMALL('Raw Data'!K586:N586, 4), 0), 0)</f>
        <v/>
      </c>
      <c r="BF591" s="2">
        <f>IF($A591, 1, 0)</f>
        <v/>
      </c>
      <c r="BG591">
        <f>IF(AND('Raw Data'!I586&lt;'Raw Data'!J586, 'Raw Data'!D586&gt;'Raw Data'!E586), 'Raw Data'!I586, IF(AND('Raw Data'!J586&lt;'Raw Data'!I586, 'Raw Data'!E586&gt;'Raw Data'!D586), 'Raw Data'!J586, 0))</f>
        <v/>
      </c>
      <c r="BH591">
        <f>IF(OR(AND('Raw Data'!I586&lt;'Raw Data'!J586, 'Raw Data'!I586&gt;BH$1), AND('Raw Data'!J586&lt;'Raw Data'!I586, 'Raw Data'!J586&gt;BH$1)), 1, 0)</f>
        <v/>
      </c>
      <c r="BI591">
        <f>IF(AND(BH591, ABS('Raw Data'!D586-'Raw Data'!E586)&lt;4), 'Raw Data'!Z586, 0)</f>
        <v/>
      </c>
      <c r="BJ591">
        <f>IF('Raw Data'!F586&gt;Analysis!BJ$1, 1, 0)</f>
        <v/>
      </c>
      <c r="BK591">
        <f>IF(BJ591, AQ591, 0)</f>
        <v/>
      </c>
      <c r="BL591">
        <f>IF(AND('Raw Data'!F586&lt;Analysis!BL$1, ISBLANK('Raw Data'!F586)=FALSE), 1, 0)</f>
        <v/>
      </c>
      <c r="BM591">
        <f>IF(BL591, AS591, 0)</f>
        <v/>
      </c>
      <c r="BN591">
        <f>IF(AND('Raw Data'!F586&lt;Analysis!BN$1, ISBLANK('Raw Data'!F586)=FALSE), 1, 0)</f>
        <v/>
      </c>
      <c r="BO591">
        <f>IF(BN591, AI591, 0)</f>
        <v/>
      </c>
    </row>
    <row r="592">
      <c r="A592" s="2">
        <f>'Raw Data'!A587</f>
        <v/>
      </c>
      <c r="B592" s="2">
        <f>IF(A592, 1, 0)</f>
        <v/>
      </c>
      <c r="C592">
        <f>IF('Raw Data'!D587&lt;'Raw Data'!E587, 'Raw Data'!J587, 0)</f>
        <v/>
      </c>
      <c r="D592" s="2">
        <f>IF(A592, 1, 0)</f>
        <v/>
      </c>
      <c r="E592">
        <f>IF('Raw Data'!D587&gt;'Raw Data'!E587, 'Raw Data'!I587, 0)</f>
        <v/>
      </c>
      <c r="F592" s="2">
        <f>IF('Raw Data'!F587&gt;0, 1, 0)</f>
        <v/>
      </c>
      <c r="G592">
        <f>IF(SUM('Raw Data'!D587:E587)&lt;'Raw Data'!F587, 'Raw Data'!H587, 0)</f>
        <v/>
      </c>
      <c r="H592">
        <f>IF('Raw Data'!F587&gt;0, 1, 0)</f>
        <v/>
      </c>
      <c r="I592">
        <f>IF(SUM('Raw Data'!D587:E587)&gt;'Raw Data'!F587, 'Raw Data'!G587, 0)</f>
        <v/>
      </c>
      <c r="J592" s="2">
        <f>IF($A592, 1, 0)</f>
        <v/>
      </c>
      <c r="K592">
        <f>IF(AND('Raw Data'!D587&gt;'Raw Data'!E587, ABS('Raw Data'!D587-'Raw Data'!E587)&lt;14), 'Raw Data'!K587, 0)</f>
        <v/>
      </c>
      <c r="L592" s="2">
        <f>IF($A592, 1, 0)</f>
        <v/>
      </c>
      <c r="M592">
        <f>IF(AND('Raw Data'!D587&gt;'Raw Data'!E587, ABS('Raw Data'!D587-'Raw Data'!E587)&gt;13), 'Raw Data'!L587, 0)</f>
        <v/>
      </c>
      <c r="N592" s="2">
        <f>IF($A592, 1, 0)</f>
        <v/>
      </c>
      <c r="O592">
        <f>IF(AND('Raw Data'!E587&gt;'Raw Data'!D587, ABS('Raw Data'!E587-'Raw Data'!D587)&lt;14), 'Raw Data'!M587, 0)</f>
        <v/>
      </c>
      <c r="P592" s="2">
        <f>IF($A592, 1, 0)</f>
        <v/>
      </c>
      <c r="Q592">
        <f>IF(AND('Raw Data'!E587&gt;'Raw Data'!D587, ABS('Raw Data'!E587-'Raw Data'!D587)&gt;13), 'Raw Data'!N587, 0)</f>
        <v/>
      </c>
      <c r="R592" s="2">
        <f>IF($A592, 1, 0)</f>
        <v/>
      </c>
      <c r="S592">
        <f>IF(AND('Raw Data'!D587&gt;'Raw Data'!E587, ABS('Raw Data'!E587-'Raw Data'!D587)&gt;7), 'Raw Data'!V587, 0)</f>
        <v/>
      </c>
      <c r="T592" s="2">
        <f>IF($A592, 1, 0)</f>
        <v/>
      </c>
      <c r="U592">
        <f>IF(ABS('Raw Data'!D587-'Raw Data'!E587)&lt;8, 'Raw Data'!W587, 0)</f>
        <v/>
      </c>
      <c r="V592" s="2">
        <f>IF($A592, 1, 0)</f>
        <v/>
      </c>
      <c r="W592">
        <f>IF(AND('Raw Data'!E587&gt;'Raw Data'!D587, ABS('Raw Data'!E587-'Raw Data'!D587)&gt;7), 'Raw Data'!X587, 0)</f>
        <v/>
      </c>
      <c r="X592" s="2">
        <f>IF($A592, 1, 0)</f>
        <v/>
      </c>
      <c r="Y592">
        <f>IF(AND('Raw Data'!D587&gt;'Raw Data'!E587, ABS('Raw Data'!E587-'Raw Data'!D587)&gt;3), 'Raw Data'!Y587, 0)</f>
        <v/>
      </c>
      <c r="Z592" s="2">
        <f>IF($A592, 1, 0)</f>
        <v/>
      </c>
      <c r="AA592">
        <f>IF(ABS('Raw Data'!D587-'Raw Data'!E587)&lt;4, 'Raw Data'!Z587, 0)</f>
        <v/>
      </c>
      <c r="AB592" s="2">
        <f>IF($A592, 1, 0)</f>
        <v/>
      </c>
      <c r="AC592">
        <f>IF(AND('Raw Data'!E587&gt;'Raw Data'!D587, ABS('Raw Data'!E587-'Raw Data'!D587)&gt;7), 'Raw Data'!AA587, 0)</f>
        <v/>
      </c>
      <c r="AD592" s="2">
        <f>IF($A592, 1, 0)</f>
        <v/>
      </c>
      <c r="AE592">
        <f>IF(AND('Raw Data'!D587&gt;9, 'Raw Data'!E587&gt;9), 'Raw Data'!AL587, 0)</f>
        <v/>
      </c>
      <c r="AF592" s="2">
        <f>IF($A592, 1, 0)</f>
        <v/>
      </c>
      <c r="AG592">
        <f>IF(AE592=0, 'Raw Data'!AM587, 0)</f>
        <v/>
      </c>
      <c r="AH592" s="2">
        <f>IF($A592, 1, 0)</f>
        <v/>
      </c>
      <c r="AI592">
        <f>IF(AND('Raw Data'!$D587&gt;14, 'Raw Data'!$E587&gt;14), 'Raw Data'!AN587, 0)</f>
        <v/>
      </c>
      <c r="AJ592" s="2">
        <f>IF($A592, 1, 0)</f>
        <v/>
      </c>
      <c r="AK592">
        <f>IF(AI592=0, 'Raw Data'!AO587, 0)</f>
        <v/>
      </c>
      <c r="AL592" s="2">
        <f>IF($A592, 1, 0)</f>
        <v/>
      </c>
      <c r="AM592">
        <f>IF(AND('Raw Data'!$D587&gt;19, 'Raw Data'!$E587&gt;19), 'Raw Data'!AP587, 0)</f>
        <v/>
      </c>
      <c r="AN592" s="2">
        <f>IF($A592, 1, 0)</f>
        <v/>
      </c>
      <c r="AO592">
        <f>IF(AM592=0, 'Raw Data'!AQ587, 0)</f>
        <v/>
      </c>
      <c r="AP592" s="2">
        <f>IF($A592, 1, 0)</f>
        <v/>
      </c>
      <c r="AQ592">
        <f>IF(AND('Raw Data'!$D587&gt;24, 'Raw Data'!$E587&gt;24), 'Raw Data'!AR587, 0)</f>
        <v/>
      </c>
      <c r="AR592" s="2">
        <f>IF($A592, 1, 0)</f>
        <v/>
      </c>
      <c r="AS592">
        <f>IF(AQ592=0, 'Raw Data'!AS587, 0)</f>
        <v/>
      </c>
      <c r="AT592" s="2">
        <f>IF($A592, 1, 0)</f>
        <v/>
      </c>
      <c r="AU592">
        <f>IF(AND('Raw Data'!$D587&gt;29, 'Raw Data'!$E587&gt;29), 'Raw Data'!AT587, 0)</f>
        <v/>
      </c>
      <c r="AV592" s="2">
        <f>IF($A592, 1, 0)</f>
        <v/>
      </c>
      <c r="AW592">
        <f>IF(AU592=0, 'Raw Data'!AU587, 0)</f>
        <v/>
      </c>
      <c r="AX592" s="2">
        <f>IF($A592, 1, 0)</f>
        <v/>
      </c>
      <c r="AY592">
        <f>IF(ISNUMBER('Raw Data'!D587), IF(_xlfn.XLOOKUP(SMALL('Raw Data'!K587:N587, 1), K592:Q592, K592:Q592, 0)&gt;0, SMALL('Raw Data'!K587:N587, 1), 0), 0)</f>
        <v/>
      </c>
      <c r="AZ592" s="2">
        <f>IF($A592, 1, 0)</f>
        <v/>
      </c>
      <c r="BA592">
        <f>IF(ISNUMBER('Raw Data'!D587), IF(_xlfn.XLOOKUP(SMALL('Raw Data'!K587:N587, 2), K592:Q592, K592:Q592, 0)&gt;0, SMALL('Raw Data'!K587:N587, 2), 0), 0)</f>
        <v/>
      </c>
      <c r="BB592" s="2">
        <f>IF($A592, 1, 0)</f>
        <v/>
      </c>
      <c r="BC592">
        <f>IF(ISNUMBER('Raw Data'!D587), IF(_xlfn.XLOOKUP(SMALL('Raw Data'!K587:N587, 3), K592:Q592, K592:Q592, 0)&gt;0, SMALL('Raw Data'!K587:N587, 3), 0), 0)</f>
        <v/>
      </c>
      <c r="BD592" s="2">
        <f>IF($A592, 1, 0)</f>
        <v/>
      </c>
      <c r="BE592">
        <f>IF(ISNUMBER('Raw Data'!D587), IF(_xlfn.XLOOKUP(SMALL('Raw Data'!K587:N587, 4), K592:Q592, K592:Q592, 0)&gt;0, SMALL('Raw Data'!K587:N587, 4), 0), 0)</f>
        <v/>
      </c>
      <c r="BF592" s="2">
        <f>IF($A592, 1, 0)</f>
        <v/>
      </c>
      <c r="BG592">
        <f>IF(AND('Raw Data'!I587&lt;'Raw Data'!J587, 'Raw Data'!D587&gt;'Raw Data'!E587), 'Raw Data'!I587, IF(AND('Raw Data'!J587&lt;'Raw Data'!I587, 'Raw Data'!E587&gt;'Raw Data'!D587), 'Raw Data'!J587, 0))</f>
        <v/>
      </c>
      <c r="BH592">
        <f>IF(OR(AND('Raw Data'!I587&lt;'Raw Data'!J587, 'Raw Data'!I587&gt;BH$1), AND('Raw Data'!J587&lt;'Raw Data'!I587, 'Raw Data'!J587&gt;BH$1)), 1, 0)</f>
        <v/>
      </c>
      <c r="BI592">
        <f>IF(AND(BH592, ABS('Raw Data'!D587-'Raw Data'!E587)&lt;4), 'Raw Data'!Z587, 0)</f>
        <v/>
      </c>
      <c r="BJ592">
        <f>IF('Raw Data'!F587&gt;Analysis!BJ$1, 1, 0)</f>
        <v/>
      </c>
      <c r="BK592">
        <f>IF(BJ592, AQ592, 0)</f>
        <v/>
      </c>
      <c r="BL592">
        <f>IF(AND('Raw Data'!F587&lt;Analysis!BL$1, ISBLANK('Raw Data'!F587)=FALSE), 1, 0)</f>
        <v/>
      </c>
      <c r="BM592">
        <f>IF(BL592, AS592, 0)</f>
        <v/>
      </c>
      <c r="BN592">
        <f>IF(AND('Raw Data'!F587&lt;Analysis!BN$1, ISBLANK('Raw Data'!F587)=FALSE), 1, 0)</f>
        <v/>
      </c>
      <c r="BO592">
        <f>IF(BN592, AI592, 0)</f>
        <v/>
      </c>
    </row>
    <row r="593">
      <c r="A593" s="2">
        <f>'Raw Data'!A588</f>
        <v/>
      </c>
      <c r="B593" s="2">
        <f>IF(A593, 1, 0)</f>
        <v/>
      </c>
      <c r="C593">
        <f>IF('Raw Data'!D588&lt;'Raw Data'!E588, 'Raw Data'!J588, 0)</f>
        <v/>
      </c>
      <c r="D593" s="2">
        <f>IF(A593, 1, 0)</f>
        <v/>
      </c>
      <c r="E593">
        <f>IF('Raw Data'!D588&gt;'Raw Data'!E588, 'Raw Data'!I588, 0)</f>
        <v/>
      </c>
      <c r="F593" s="2">
        <f>IF('Raw Data'!F588&gt;0, 1, 0)</f>
        <v/>
      </c>
      <c r="G593">
        <f>IF(SUM('Raw Data'!D588:E588)&lt;'Raw Data'!F588, 'Raw Data'!H588, 0)</f>
        <v/>
      </c>
      <c r="H593">
        <f>IF('Raw Data'!F588&gt;0, 1, 0)</f>
        <v/>
      </c>
      <c r="I593">
        <f>IF(SUM('Raw Data'!D588:E588)&gt;'Raw Data'!F588, 'Raw Data'!G588, 0)</f>
        <v/>
      </c>
      <c r="J593" s="2">
        <f>IF($A593, 1, 0)</f>
        <v/>
      </c>
      <c r="K593">
        <f>IF(AND('Raw Data'!D588&gt;'Raw Data'!E588, ABS('Raw Data'!D588-'Raw Data'!E588)&lt;14), 'Raw Data'!K588, 0)</f>
        <v/>
      </c>
      <c r="L593" s="2">
        <f>IF($A593, 1, 0)</f>
        <v/>
      </c>
      <c r="M593">
        <f>IF(AND('Raw Data'!D588&gt;'Raw Data'!E588, ABS('Raw Data'!D588-'Raw Data'!E588)&gt;13), 'Raw Data'!L588, 0)</f>
        <v/>
      </c>
      <c r="N593" s="2">
        <f>IF($A593, 1, 0)</f>
        <v/>
      </c>
      <c r="O593">
        <f>IF(AND('Raw Data'!E588&gt;'Raw Data'!D588, ABS('Raw Data'!E588-'Raw Data'!D588)&lt;14), 'Raw Data'!M588, 0)</f>
        <v/>
      </c>
      <c r="P593" s="2">
        <f>IF($A593, 1, 0)</f>
        <v/>
      </c>
      <c r="Q593">
        <f>IF(AND('Raw Data'!E588&gt;'Raw Data'!D588, ABS('Raw Data'!E588-'Raw Data'!D588)&gt;13), 'Raw Data'!N588, 0)</f>
        <v/>
      </c>
      <c r="R593" s="2">
        <f>IF($A593, 1, 0)</f>
        <v/>
      </c>
      <c r="S593">
        <f>IF(AND('Raw Data'!D588&gt;'Raw Data'!E588, ABS('Raw Data'!E588-'Raw Data'!D588)&gt;7), 'Raw Data'!V588, 0)</f>
        <v/>
      </c>
      <c r="T593" s="2">
        <f>IF($A593, 1, 0)</f>
        <v/>
      </c>
      <c r="U593">
        <f>IF(ABS('Raw Data'!D588-'Raw Data'!E588)&lt;8, 'Raw Data'!W588, 0)</f>
        <v/>
      </c>
      <c r="V593" s="2">
        <f>IF($A593, 1, 0)</f>
        <v/>
      </c>
      <c r="W593">
        <f>IF(AND('Raw Data'!E588&gt;'Raw Data'!D588, ABS('Raw Data'!E588-'Raw Data'!D588)&gt;7), 'Raw Data'!X588, 0)</f>
        <v/>
      </c>
      <c r="X593" s="2">
        <f>IF($A593, 1, 0)</f>
        <v/>
      </c>
      <c r="Y593">
        <f>IF(AND('Raw Data'!D588&gt;'Raw Data'!E588, ABS('Raw Data'!E588-'Raw Data'!D588)&gt;3), 'Raw Data'!Y588, 0)</f>
        <v/>
      </c>
      <c r="Z593" s="2">
        <f>IF($A593, 1, 0)</f>
        <v/>
      </c>
      <c r="AA593">
        <f>IF(ABS('Raw Data'!D588-'Raw Data'!E588)&lt;4, 'Raw Data'!Z588, 0)</f>
        <v/>
      </c>
      <c r="AB593" s="2">
        <f>IF($A593, 1, 0)</f>
        <v/>
      </c>
      <c r="AC593">
        <f>IF(AND('Raw Data'!E588&gt;'Raw Data'!D588, ABS('Raw Data'!E588-'Raw Data'!D588)&gt;7), 'Raw Data'!AA588, 0)</f>
        <v/>
      </c>
      <c r="AD593" s="2">
        <f>IF($A593, 1, 0)</f>
        <v/>
      </c>
      <c r="AE593">
        <f>IF(AND('Raw Data'!D588&gt;9, 'Raw Data'!E588&gt;9), 'Raw Data'!AL588, 0)</f>
        <v/>
      </c>
      <c r="AF593" s="2">
        <f>IF($A593, 1, 0)</f>
        <v/>
      </c>
      <c r="AG593">
        <f>IF(AE593=0, 'Raw Data'!AM588, 0)</f>
        <v/>
      </c>
      <c r="AH593" s="2">
        <f>IF($A593, 1, 0)</f>
        <v/>
      </c>
      <c r="AI593">
        <f>IF(AND('Raw Data'!$D588&gt;14, 'Raw Data'!$E588&gt;14), 'Raw Data'!AN588, 0)</f>
        <v/>
      </c>
      <c r="AJ593" s="2">
        <f>IF($A593, 1, 0)</f>
        <v/>
      </c>
      <c r="AK593">
        <f>IF(AI593=0, 'Raw Data'!AO588, 0)</f>
        <v/>
      </c>
      <c r="AL593" s="2">
        <f>IF($A593, 1, 0)</f>
        <v/>
      </c>
      <c r="AM593">
        <f>IF(AND('Raw Data'!$D588&gt;19, 'Raw Data'!$E588&gt;19), 'Raw Data'!AP588, 0)</f>
        <v/>
      </c>
      <c r="AN593" s="2">
        <f>IF($A593, 1, 0)</f>
        <v/>
      </c>
      <c r="AO593">
        <f>IF(AM593=0, 'Raw Data'!AQ588, 0)</f>
        <v/>
      </c>
      <c r="AP593" s="2">
        <f>IF($A593, 1, 0)</f>
        <v/>
      </c>
      <c r="AQ593">
        <f>IF(AND('Raw Data'!$D588&gt;24, 'Raw Data'!$E588&gt;24), 'Raw Data'!AR588, 0)</f>
        <v/>
      </c>
      <c r="AR593" s="2">
        <f>IF($A593, 1, 0)</f>
        <v/>
      </c>
      <c r="AS593">
        <f>IF(AQ593=0, 'Raw Data'!AS588, 0)</f>
        <v/>
      </c>
      <c r="AT593" s="2">
        <f>IF($A593, 1, 0)</f>
        <v/>
      </c>
      <c r="AU593">
        <f>IF(AND('Raw Data'!$D588&gt;29, 'Raw Data'!$E588&gt;29), 'Raw Data'!AT588, 0)</f>
        <v/>
      </c>
      <c r="AV593" s="2">
        <f>IF($A593, 1, 0)</f>
        <v/>
      </c>
      <c r="AW593">
        <f>IF(AU593=0, 'Raw Data'!AU588, 0)</f>
        <v/>
      </c>
      <c r="AX593" s="2">
        <f>IF($A593, 1, 0)</f>
        <v/>
      </c>
      <c r="AY593">
        <f>IF(ISNUMBER('Raw Data'!D588), IF(_xlfn.XLOOKUP(SMALL('Raw Data'!K588:N588, 1), K593:Q593, K593:Q593, 0)&gt;0, SMALL('Raw Data'!K588:N588, 1), 0), 0)</f>
        <v/>
      </c>
      <c r="AZ593" s="2">
        <f>IF($A593, 1, 0)</f>
        <v/>
      </c>
      <c r="BA593">
        <f>IF(ISNUMBER('Raw Data'!D588), IF(_xlfn.XLOOKUP(SMALL('Raw Data'!K588:N588, 2), K593:Q593, K593:Q593, 0)&gt;0, SMALL('Raw Data'!K588:N588, 2), 0), 0)</f>
        <v/>
      </c>
      <c r="BB593" s="2">
        <f>IF($A593, 1, 0)</f>
        <v/>
      </c>
      <c r="BC593">
        <f>IF(ISNUMBER('Raw Data'!D588), IF(_xlfn.XLOOKUP(SMALL('Raw Data'!K588:N588, 3), K593:Q593, K593:Q593, 0)&gt;0, SMALL('Raw Data'!K588:N588, 3), 0), 0)</f>
        <v/>
      </c>
      <c r="BD593" s="2">
        <f>IF($A593, 1, 0)</f>
        <v/>
      </c>
      <c r="BE593">
        <f>IF(ISNUMBER('Raw Data'!D588), IF(_xlfn.XLOOKUP(SMALL('Raw Data'!K588:N588, 4), K593:Q593, K593:Q593, 0)&gt;0, SMALL('Raw Data'!K588:N588, 4), 0), 0)</f>
        <v/>
      </c>
      <c r="BF593" s="2">
        <f>IF($A593, 1, 0)</f>
        <v/>
      </c>
      <c r="BG593">
        <f>IF(AND('Raw Data'!I588&lt;'Raw Data'!J588, 'Raw Data'!D588&gt;'Raw Data'!E588), 'Raw Data'!I588, IF(AND('Raw Data'!J588&lt;'Raw Data'!I588, 'Raw Data'!E588&gt;'Raw Data'!D588), 'Raw Data'!J588, 0))</f>
        <v/>
      </c>
      <c r="BH593">
        <f>IF(OR(AND('Raw Data'!I588&lt;'Raw Data'!J588, 'Raw Data'!I588&gt;BH$1), AND('Raw Data'!J588&lt;'Raw Data'!I588, 'Raw Data'!J588&gt;BH$1)), 1, 0)</f>
        <v/>
      </c>
      <c r="BI593">
        <f>IF(AND(BH593, ABS('Raw Data'!D588-'Raw Data'!E588)&lt;4), 'Raw Data'!Z588, 0)</f>
        <v/>
      </c>
      <c r="BJ593">
        <f>IF('Raw Data'!F588&gt;Analysis!BJ$1, 1, 0)</f>
        <v/>
      </c>
      <c r="BK593">
        <f>IF(BJ593, AQ593, 0)</f>
        <v/>
      </c>
      <c r="BL593">
        <f>IF(AND('Raw Data'!F588&lt;Analysis!BL$1, ISBLANK('Raw Data'!F588)=FALSE), 1, 0)</f>
        <v/>
      </c>
      <c r="BM593">
        <f>IF(BL593, AS593, 0)</f>
        <v/>
      </c>
      <c r="BN593">
        <f>IF(AND('Raw Data'!F588&lt;Analysis!BN$1, ISBLANK('Raw Data'!F588)=FALSE), 1, 0)</f>
        <v/>
      </c>
      <c r="BO593">
        <f>IF(BN593, AI593, 0)</f>
        <v/>
      </c>
    </row>
    <row r="594">
      <c r="A594" s="2">
        <f>'Raw Data'!A589</f>
        <v/>
      </c>
      <c r="B594" s="2">
        <f>IF(A594, 1, 0)</f>
        <v/>
      </c>
      <c r="C594">
        <f>IF('Raw Data'!D589&lt;'Raw Data'!E589, 'Raw Data'!J589, 0)</f>
        <v/>
      </c>
      <c r="D594" s="2">
        <f>IF(A594, 1, 0)</f>
        <v/>
      </c>
      <c r="E594">
        <f>IF('Raw Data'!D589&gt;'Raw Data'!E589, 'Raw Data'!I589, 0)</f>
        <v/>
      </c>
      <c r="F594" s="2">
        <f>IF('Raw Data'!F589&gt;0, 1, 0)</f>
        <v/>
      </c>
      <c r="G594">
        <f>IF(SUM('Raw Data'!D589:E589)&lt;'Raw Data'!F589, 'Raw Data'!H589, 0)</f>
        <v/>
      </c>
      <c r="H594">
        <f>IF('Raw Data'!F589&gt;0, 1, 0)</f>
        <v/>
      </c>
      <c r="I594">
        <f>IF(SUM('Raw Data'!D589:E589)&gt;'Raw Data'!F589, 'Raw Data'!G589, 0)</f>
        <v/>
      </c>
      <c r="J594" s="2">
        <f>IF($A594, 1, 0)</f>
        <v/>
      </c>
      <c r="K594">
        <f>IF(AND('Raw Data'!D589&gt;'Raw Data'!E589, ABS('Raw Data'!D589-'Raw Data'!E589)&lt;14), 'Raw Data'!K589, 0)</f>
        <v/>
      </c>
      <c r="L594" s="2">
        <f>IF($A594, 1, 0)</f>
        <v/>
      </c>
      <c r="M594">
        <f>IF(AND('Raw Data'!D589&gt;'Raw Data'!E589, ABS('Raw Data'!D589-'Raw Data'!E589)&gt;13), 'Raw Data'!L589, 0)</f>
        <v/>
      </c>
      <c r="N594" s="2">
        <f>IF($A594, 1, 0)</f>
        <v/>
      </c>
      <c r="O594">
        <f>IF(AND('Raw Data'!E589&gt;'Raw Data'!D589, ABS('Raw Data'!E589-'Raw Data'!D589)&lt;14), 'Raw Data'!M589, 0)</f>
        <v/>
      </c>
      <c r="P594" s="2">
        <f>IF($A594, 1, 0)</f>
        <v/>
      </c>
      <c r="Q594">
        <f>IF(AND('Raw Data'!E589&gt;'Raw Data'!D589, ABS('Raw Data'!E589-'Raw Data'!D589)&gt;13), 'Raw Data'!N589, 0)</f>
        <v/>
      </c>
      <c r="R594" s="2">
        <f>IF($A594, 1, 0)</f>
        <v/>
      </c>
      <c r="S594">
        <f>IF(AND('Raw Data'!D589&gt;'Raw Data'!E589, ABS('Raw Data'!E589-'Raw Data'!D589)&gt;7), 'Raw Data'!V589, 0)</f>
        <v/>
      </c>
      <c r="T594" s="2">
        <f>IF($A594, 1, 0)</f>
        <v/>
      </c>
      <c r="U594">
        <f>IF(ABS('Raw Data'!D589-'Raw Data'!E589)&lt;8, 'Raw Data'!W589, 0)</f>
        <v/>
      </c>
      <c r="V594" s="2">
        <f>IF($A594, 1, 0)</f>
        <v/>
      </c>
      <c r="W594">
        <f>IF(AND('Raw Data'!E589&gt;'Raw Data'!D589, ABS('Raw Data'!E589-'Raw Data'!D589)&gt;7), 'Raw Data'!X589, 0)</f>
        <v/>
      </c>
      <c r="X594" s="2">
        <f>IF($A594, 1, 0)</f>
        <v/>
      </c>
      <c r="Y594">
        <f>IF(AND('Raw Data'!D589&gt;'Raw Data'!E589, ABS('Raw Data'!E589-'Raw Data'!D589)&gt;3), 'Raw Data'!Y589, 0)</f>
        <v/>
      </c>
      <c r="Z594" s="2">
        <f>IF($A594, 1, 0)</f>
        <v/>
      </c>
      <c r="AA594">
        <f>IF(ABS('Raw Data'!D589-'Raw Data'!E589)&lt;4, 'Raw Data'!Z589, 0)</f>
        <v/>
      </c>
      <c r="AB594" s="2">
        <f>IF($A594, 1, 0)</f>
        <v/>
      </c>
      <c r="AC594">
        <f>IF(AND('Raw Data'!E589&gt;'Raw Data'!D589, ABS('Raw Data'!E589-'Raw Data'!D589)&gt;7), 'Raw Data'!AA589, 0)</f>
        <v/>
      </c>
      <c r="AD594" s="2">
        <f>IF($A594, 1, 0)</f>
        <v/>
      </c>
      <c r="AE594">
        <f>IF(AND('Raw Data'!D589&gt;9, 'Raw Data'!E589&gt;9), 'Raw Data'!AL589, 0)</f>
        <v/>
      </c>
      <c r="AF594" s="2">
        <f>IF($A594, 1, 0)</f>
        <v/>
      </c>
      <c r="AG594">
        <f>IF(AE594=0, 'Raw Data'!AM589, 0)</f>
        <v/>
      </c>
      <c r="AH594" s="2">
        <f>IF($A594, 1, 0)</f>
        <v/>
      </c>
      <c r="AI594">
        <f>IF(AND('Raw Data'!$D589&gt;14, 'Raw Data'!$E589&gt;14), 'Raw Data'!AN589, 0)</f>
        <v/>
      </c>
      <c r="AJ594" s="2">
        <f>IF($A594, 1, 0)</f>
        <v/>
      </c>
      <c r="AK594">
        <f>IF(AI594=0, 'Raw Data'!AO589, 0)</f>
        <v/>
      </c>
      <c r="AL594" s="2">
        <f>IF($A594, 1, 0)</f>
        <v/>
      </c>
      <c r="AM594">
        <f>IF(AND('Raw Data'!$D589&gt;19, 'Raw Data'!$E589&gt;19), 'Raw Data'!AP589, 0)</f>
        <v/>
      </c>
      <c r="AN594" s="2">
        <f>IF($A594, 1, 0)</f>
        <v/>
      </c>
      <c r="AO594">
        <f>IF(AM594=0, 'Raw Data'!AQ589, 0)</f>
        <v/>
      </c>
      <c r="AP594" s="2">
        <f>IF($A594, 1, 0)</f>
        <v/>
      </c>
      <c r="AQ594">
        <f>IF(AND('Raw Data'!$D589&gt;24, 'Raw Data'!$E589&gt;24), 'Raw Data'!AR589, 0)</f>
        <v/>
      </c>
      <c r="AR594" s="2">
        <f>IF($A594, 1, 0)</f>
        <v/>
      </c>
      <c r="AS594">
        <f>IF(AQ594=0, 'Raw Data'!AS589, 0)</f>
        <v/>
      </c>
      <c r="AT594" s="2">
        <f>IF($A594, 1, 0)</f>
        <v/>
      </c>
      <c r="AU594">
        <f>IF(AND('Raw Data'!$D589&gt;29, 'Raw Data'!$E589&gt;29), 'Raw Data'!AT589, 0)</f>
        <v/>
      </c>
      <c r="AV594" s="2">
        <f>IF($A594, 1, 0)</f>
        <v/>
      </c>
      <c r="AW594">
        <f>IF(AU594=0, 'Raw Data'!AU589, 0)</f>
        <v/>
      </c>
      <c r="AX594" s="2">
        <f>IF($A594, 1, 0)</f>
        <v/>
      </c>
      <c r="AY594">
        <f>IF(ISNUMBER('Raw Data'!D589), IF(_xlfn.XLOOKUP(SMALL('Raw Data'!K589:N589, 1), K594:Q594, K594:Q594, 0)&gt;0, SMALL('Raw Data'!K589:N589, 1), 0), 0)</f>
        <v/>
      </c>
      <c r="AZ594" s="2">
        <f>IF($A594, 1, 0)</f>
        <v/>
      </c>
      <c r="BA594">
        <f>IF(ISNUMBER('Raw Data'!D589), IF(_xlfn.XLOOKUP(SMALL('Raw Data'!K589:N589, 2), K594:Q594, K594:Q594, 0)&gt;0, SMALL('Raw Data'!K589:N589, 2), 0), 0)</f>
        <v/>
      </c>
      <c r="BB594" s="2">
        <f>IF($A594, 1, 0)</f>
        <v/>
      </c>
      <c r="BC594">
        <f>IF(ISNUMBER('Raw Data'!D589), IF(_xlfn.XLOOKUP(SMALL('Raw Data'!K589:N589, 3), K594:Q594, K594:Q594, 0)&gt;0, SMALL('Raw Data'!K589:N589, 3), 0), 0)</f>
        <v/>
      </c>
      <c r="BD594" s="2">
        <f>IF($A594, 1, 0)</f>
        <v/>
      </c>
      <c r="BE594">
        <f>IF(ISNUMBER('Raw Data'!D589), IF(_xlfn.XLOOKUP(SMALL('Raw Data'!K589:N589, 4), K594:Q594, K594:Q594, 0)&gt;0, SMALL('Raw Data'!K589:N589, 4), 0), 0)</f>
        <v/>
      </c>
      <c r="BF594" s="2">
        <f>IF($A594, 1, 0)</f>
        <v/>
      </c>
      <c r="BG594">
        <f>IF(AND('Raw Data'!I589&lt;'Raw Data'!J589, 'Raw Data'!D589&gt;'Raw Data'!E589), 'Raw Data'!I589, IF(AND('Raw Data'!J589&lt;'Raw Data'!I589, 'Raw Data'!E589&gt;'Raw Data'!D589), 'Raw Data'!J589, 0))</f>
        <v/>
      </c>
      <c r="BH594">
        <f>IF(OR(AND('Raw Data'!I589&lt;'Raw Data'!J589, 'Raw Data'!I589&gt;BH$1), AND('Raw Data'!J589&lt;'Raw Data'!I589, 'Raw Data'!J589&gt;BH$1)), 1, 0)</f>
        <v/>
      </c>
      <c r="BI594">
        <f>IF(AND(BH594, ABS('Raw Data'!D589-'Raw Data'!E589)&lt;4), 'Raw Data'!Z589, 0)</f>
        <v/>
      </c>
      <c r="BJ594">
        <f>IF('Raw Data'!F589&gt;Analysis!BJ$1, 1, 0)</f>
        <v/>
      </c>
      <c r="BK594">
        <f>IF(BJ594, AQ594, 0)</f>
        <v/>
      </c>
      <c r="BL594">
        <f>IF(AND('Raw Data'!F589&lt;Analysis!BL$1, ISBLANK('Raw Data'!F589)=FALSE), 1, 0)</f>
        <v/>
      </c>
      <c r="BM594">
        <f>IF(BL594, AS594, 0)</f>
        <v/>
      </c>
      <c r="BN594">
        <f>IF(AND('Raw Data'!F589&lt;Analysis!BN$1, ISBLANK('Raw Data'!F589)=FALSE), 1, 0)</f>
        <v/>
      </c>
      <c r="BO594">
        <f>IF(BN594, AI594, 0)</f>
        <v/>
      </c>
    </row>
    <row r="595">
      <c r="A595" s="2">
        <f>'Raw Data'!A590</f>
        <v/>
      </c>
      <c r="B595" s="2">
        <f>IF(A595, 1, 0)</f>
        <v/>
      </c>
      <c r="C595">
        <f>IF('Raw Data'!D590&lt;'Raw Data'!E590, 'Raw Data'!J590, 0)</f>
        <v/>
      </c>
      <c r="D595" s="2">
        <f>IF(A595, 1, 0)</f>
        <v/>
      </c>
      <c r="E595">
        <f>IF('Raw Data'!D590&gt;'Raw Data'!E590, 'Raw Data'!I590, 0)</f>
        <v/>
      </c>
      <c r="F595" s="2">
        <f>IF('Raw Data'!F590&gt;0, 1, 0)</f>
        <v/>
      </c>
      <c r="G595">
        <f>IF(SUM('Raw Data'!D590:E590)&lt;'Raw Data'!F590, 'Raw Data'!H590, 0)</f>
        <v/>
      </c>
      <c r="H595">
        <f>IF('Raw Data'!F590&gt;0, 1, 0)</f>
        <v/>
      </c>
      <c r="I595">
        <f>IF(SUM('Raw Data'!D590:E590)&gt;'Raw Data'!F590, 'Raw Data'!G590, 0)</f>
        <v/>
      </c>
      <c r="J595" s="2">
        <f>IF($A595, 1, 0)</f>
        <v/>
      </c>
      <c r="K595">
        <f>IF(AND('Raw Data'!D590&gt;'Raw Data'!E590, ABS('Raw Data'!D590-'Raw Data'!E590)&lt;14), 'Raw Data'!K590, 0)</f>
        <v/>
      </c>
      <c r="L595" s="2">
        <f>IF($A595, 1, 0)</f>
        <v/>
      </c>
      <c r="M595">
        <f>IF(AND('Raw Data'!D590&gt;'Raw Data'!E590, ABS('Raw Data'!D590-'Raw Data'!E590)&gt;13), 'Raw Data'!L590, 0)</f>
        <v/>
      </c>
      <c r="N595" s="2">
        <f>IF($A595, 1, 0)</f>
        <v/>
      </c>
      <c r="O595">
        <f>IF(AND('Raw Data'!E590&gt;'Raw Data'!D590, ABS('Raw Data'!E590-'Raw Data'!D590)&lt;14), 'Raw Data'!M590, 0)</f>
        <v/>
      </c>
      <c r="P595" s="2">
        <f>IF($A595, 1, 0)</f>
        <v/>
      </c>
      <c r="Q595">
        <f>IF(AND('Raw Data'!E590&gt;'Raw Data'!D590, ABS('Raw Data'!E590-'Raw Data'!D590)&gt;13), 'Raw Data'!N590, 0)</f>
        <v/>
      </c>
      <c r="R595" s="2">
        <f>IF($A595, 1, 0)</f>
        <v/>
      </c>
      <c r="S595">
        <f>IF(AND('Raw Data'!D590&gt;'Raw Data'!E590, ABS('Raw Data'!E590-'Raw Data'!D590)&gt;7), 'Raw Data'!V590, 0)</f>
        <v/>
      </c>
      <c r="T595" s="2">
        <f>IF($A595, 1, 0)</f>
        <v/>
      </c>
      <c r="U595">
        <f>IF(ABS('Raw Data'!D590-'Raw Data'!E590)&lt;8, 'Raw Data'!W590, 0)</f>
        <v/>
      </c>
      <c r="V595" s="2">
        <f>IF($A595, 1, 0)</f>
        <v/>
      </c>
      <c r="W595">
        <f>IF(AND('Raw Data'!E590&gt;'Raw Data'!D590, ABS('Raw Data'!E590-'Raw Data'!D590)&gt;7), 'Raw Data'!X590, 0)</f>
        <v/>
      </c>
      <c r="X595" s="2">
        <f>IF($A595, 1, 0)</f>
        <v/>
      </c>
      <c r="Y595">
        <f>IF(AND('Raw Data'!D590&gt;'Raw Data'!E590, ABS('Raw Data'!E590-'Raw Data'!D590)&gt;3), 'Raw Data'!Y590, 0)</f>
        <v/>
      </c>
      <c r="Z595" s="2">
        <f>IF($A595, 1, 0)</f>
        <v/>
      </c>
      <c r="AA595">
        <f>IF(ABS('Raw Data'!D590-'Raw Data'!E590)&lt;4, 'Raw Data'!Z590, 0)</f>
        <v/>
      </c>
      <c r="AB595" s="2">
        <f>IF($A595, 1, 0)</f>
        <v/>
      </c>
      <c r="AC595">
        <f>IF(AND('Raw Data'!E590&gt;'Raw Data'!D590, ABS('Raw Data'!E590-'Raw Data'!D590)&gt;7), 'Raw Data'!AA590, 0)</f>
        <v/>
      </c>
      <c r="AD595" s="2">
        <f>IF($A595, 1, 0)</f>
        <v/>
      </c>
      <c r="AE595">
        <f>IF(AND('Raw Data'!D590&gt;9, 'Raw Data'!E590&gt;9), 'Raw Data'!AL590, 0)</f>
        <v/>
      </c>
      <c r="AF595" s="2">
        <f>IF($A595, 1, 0)</f>
        <v/>
      </c>
      <c r="AG595">
        <f>IF(AE595=0, 'Raw Data'!AM590, 0)</f>
        <v/>
      </c>
      <c r="AH595" s="2">
        <f>IF($A595, 1, 0)</f>
        <v/>
      </c>
      <c r="AI595">
        <f>IF(AND('Raw Data'!$D590&gt;14, 'Raw Data'!$E590&gt;14), 'Raw Data'!AN590, 0)</f>
        <v/>
      </c>
      <c r="AJ595" s="2">
        <f>IF($A595, 1, 0)</f>
        <v/>
      </c>
      <c r="AK595">
        <f>IF(AI595=0, 'Raw Data'!AO590, 0)</f>
        <v/>
      </c>
      <c r="AL595" s="2">
        <f>IF($A595, 1, 0)</f>
        <v/>
      </c>
      <c r="AM595">
        <f>IF(AND('Raw Data'!$D590&gt;19, 'Raw Data'!$E590&gt;19), 'Raw Data'!AP590, 0)</f>
        <v/>
      </c>
      <c r="AN595" s="2">
        <f>IF($A595, 1, 0)</f>
        <v/>
      </c>
      <c r="AO595">
        <f>IF(AM595=0, 'Raw Data'!AQ590, 0)</f>
        <v/>
      </c>
      <c r="AP595" s="2">
        <f>IF($A595, 1, 0)</f>
        <v/>
      </c>
      <c r="AQ595">
        <f>IF(AND('Raw Data'!$D590&gt;24, 'Raw Data'!$E590&gt;24), 'Raw Data'!AR590, 0)</f>
        <v/>
      </c>
      <c r="AR595" s="2">
        <f>IF($A595, 1, 0)</f>
        <v/>
      </c>
      <c r="AS595">
        <f>IF(AQ595=0, 'Raw Data'!AS590, 0)</f>
        <v/>
      </c>
      <c r="AT595" s="2">
        <f>IF($A595, 1, 0)</f>
        <v/>
      </c>
      <c r="AU595">
        <f>IF(AND('Raw Data'!$D590&gt;29, 'Raw Data'!$E590&gt;29), 'Raw Data'!AT590, 0)</f>
        <v/>
      </c>
      <c r="AV595" s="2">
        <f>IF($A595, 1, 0)</f>
        <v/>
      </c>
      <c r="AW595">
        <f>IF(AU595=0, 'Raw Data'!AU590, 0)</f>
        <v/>
      </c>
      <c r="AX595" s="2">
        <f>IF($A595, 1, 0)</f>
        <v/>
      </c>
      <c r="AY595">
        <f>IF(ISNUMBER('Raw Data'!D590), IF(_xlfn.XLOOKUP(SMALL('Raw Data'!K590:N590, 1), K595:Q595, K595:Q595, 0)&gt;0, SMALL('Raw Data'!K590:N590, 1), 0), 0)</f>
        <v/>
      </c>
      <c r="AZ595" s="2">
        <f>IF($A595, 1, 0)</f>
        <v/>
      </c>
      <c r="BA595">
        <f>IF(ISNUMBER('Raw Data'!D590), IF(_xlfn.XLOOKUP(SMALL('Raw Data'!K590:N590, 2), K595:Q595, K595:Q595, 0)&gt;0, SMALL('Raw Data'!K590:N590, 2), 0), 0)</f>
        <v/>
      </c>
      <c r="BB595" s="2">
        <f>IF($A595, 1, 0)</f>
        <v/>
      </c>
      <c r="BC595">
        <f>IF(ISNUMBER('Raw Data'!D590), IF(_xlfn.XLOOKUP(SMALL('Raw Data'!K590:N590, 3), K595:Q595, K595:Q595, 0)&gt;0, SMALL('Raw Data'!K590:N590, 3), 0), 0)</f>
        <v/>
      </c>
      <c r="BD595" s="2">
        <f>IF($A595, 1, 0)</f>
        <v/>
      </c>
      <c r="BE595">
        <f>IF(ISNUMBER('Raw Data'!D590), IF(_xlfn.XLOOKUP(SMALL('Raw Data'!K590:N590, 4), K595:Q595, K595:Q595, 0)&gt;0, SMALL('Raw Data'!K590:N590, 4), 0), 0)</f>
        <v/>
      </c>
      <c r="BF595" s="2">
        <f>IF($A595, 1, 0)</f>
        <v/>
      </c>
      <c r="BG595">
        <f>IF(AND('Raw Data'!I590&lt;'Raw Data'!J590, 'Raw Data'!D590&gt;'Raw Data'!E590), 'Raw Data'!I590, IF(AND('Raw Data'!J590&lt;'Raw Data'!I590, 'Raw Data'!E590&gt;'Raw Data'!D590), 'Raw Data'!J590, 0))</f>
        <v/>
      </c>
      <c r="BH595">
        <f>IF(OR(AND('Raw Data'!I590&lt;'Raw Data'!J590, 'Raw Data'!I590&gt;BH$1), AND('Raw Data'!J590&lt;'Raw Data'!I590, 'Raw Data'!J590&gt;BH$1)), 1, 0)</f>
        <v/>
      </c>
      <c r="BI595">
        <f>IF(AND(BH595, ABS('Raw Data'!D590-'Raw Data'!E590)&lt;4), 'Raw Data'!Z590, 0)</f>
        <v/>
      </c>
      <c r="BJ595">
        <f>IF('Raw Data'!F590&gt;Analysis!BJ$1, 1, 0)</f>
        <v/>
      </c>
      <c r="BK595">
        <f>IF(BJ595, AQ595, 0)</f>
        <v/>
      </c>
      <c r="BL595">
        <f>IF(AND('Raw Data'!F590&lt;Analysis!BL$1, ISBLANK('Raw Data'!F590)=FALSE), 1, 0)</f>
        <v/>
      </c>
      <c r="BM595">
        <f>IF(BL595, AS595, 0)</f>
        <v/>
      </c>
      <c r="BN595">
        <f>IF(AND('Raw Data'!F590&lt;Analysis!BN$1, ISBLANK('Raw Data'!F590)=FALSE), 1, 0)</f>
        <v/>
      </c>
      <c r="BO595">
        <f>IF(BN595, AI595, 0)</f>
        <v/>
      </c>
    </row>
    <row r="596">
      <c r="A596" s="2">
        <f>'Raw Data'!A591</f>
        <v/>
      </c>
      <c r="B596" s="2">
        <f>IF(A596, 1, 0)</f>
        <v/>
      </c>
      <c r="C596">
        <f>IF('Raw Data'!D591&lt;'Raw Data'!E591, 'Raw Data'!J591, 0)</f>
        <v/>
      </c>
      <c r="D596" s="2">
        <f>IF(A596, 1, 0)</f>
        <v/>
      </c>
      <c r="E596">
        <f>IF('Raw Data'!D591&gt;'Raw Data'!E591, 'Raw Data'!I591, 0)</f>
        <v/>
      </c>
      <c r="F596" s="2">
        <f>IF('Raw Data'!F591&gt;0, 1, 0)</f>
        <v/>
      </c>
      <c r="G596">
        <f>IF(SUM('Raw Data'!D591:E591)&lt;'Raw Data'!F591, 'Raw Data'!H591, 0)</f>
        <v/>
      </c>
      <c r="H596">
        <f>IF('Raw Data'!F591&gt;0, 1, 0)</f>
        <v/>
      </c>
      <c r="I596">
        <f>IF(SUM('Raw Data'!D591:E591)&gt;'Raw Data'!F591, 'Raw Data'!G591, 0)</f>
        <v/>
      </c>
      <c r="J596" s="2">
        <f>IF($A596, 1, 0)</f>
        <v/>
      </c>
      <c r="K596">
        <f>IF(AND('Raw Data'!D591&gt;'Raw Data'!E591, ABS('Raw Data'!D591-'Raw Data'!E591)&lt;14), 'Raw Data'!K591, 0)</f>
        <v/>
      </c>
      <c r="L596" s="2">
        <f>IF($A596, 1, 0)</f>
        <v/>
      </c>
      <c r="M596">
        <f>IF(AND('Raw Data'!D591&gt;'Raw Data'!E591, ABS('Raw Data'!D591-'Raw Data'!E591)&gt;13), 'Raw Data'!L591, 0)</f>
        <v/>
      </c>
      <c r="N596" s="2">
        <f>IF($A596, 1, 0)</f>
        <v/>
      </c>
      <c r="O596">
        <f>IF(AND('Raw Data'!E591&gt;'Raw Data'!D591, ABS('Raw Data'!E591-'Raw Data'!D591)&lt;14), 'Raw Data'!M591, 0)</f>
        <v/>
      </c>
      <c r="P596" s="2">
        <f>IF($A596, 1, 0)</f>
        <v/>
      </c>
      <c r="Q596">
        <f>IF(AND('Raw Data'!E591&gt;'Raw Data'!D591, ABS('Raw Data'!E591-'Raw Data'!D591)&gt;13), 'Raw Data'!N591, 0)</f>
        <v/>
      </c>
      <c r="R596" s="2">
        <f>IF($A596, 1, 0)</f>
        <v/>
      </c>
      <c r="S596">
        <f>IF(AND('Raw Data'!D591&gt;'Raw Data'!E591, ABS('Raw Data'!E591-'Raw Data'!D591)&gt;7), 'Raw Data'!V591, 0)</f>
        <v/>
      </c>
      <c r="T596" s="2">
        <f>IF($A596, 1, 0)</f>
        <v/>
      </c>
      <c r="U596">
        <f>IF(ABS('Raw Data'!D591-'Raw Data'!E591)&lt;8, 'Raw Data'!W591, 0)</f>
        <v/>
      </c>
      <c r="V596" s="2">
        <f>IF($A596, 1, 0)</f>
        <v/>
      </c>
      <c r="W596">
        <f>IF(AND('Raw Data'!E591&gt;'Raw Data'!D591, ABS('Raw Data'!E591-'Raw Data'!D591)&gt;7), 'Raw Data'!X591, 0)</f>
        <v/>
      </c>
      <c r="X596" s="2">
        <f>IF($A596, 1, 0)</f>
        <v/>
      </c>
      <c r="Y596">
        <f>IF(AND('Raw Data'!D591&gt;'Raw Data'!E591, ABS('Raw Data'!E591-'Raw Data'!D591)&gt;3), 'Raw Data'!Y591, 0)</f>
        <v/>
      </c>
      <c r="Z596" s="2">
        <f>IF($A596, 1, 0)</f>
        <v/>
      </c>
      <c r="AA596">
        <f>IF(ABS('Raw Data'!D591-'Raw Data'!E591)&lt;4, 'Raw Data'!Z591, 0)</f>
        <v/>
      </c>
      <c r="AB596" s="2">
        <f>IF($A596, 1, 0)</f>
        <v/>
      </c>
      <c r="AC596">
        <f>IF(AND('Raw Data'!E591&gt;'Raw Data'!D591, ABS('Raw Data'!E591-'Raw Data'!D591)&gt;7), 'Raw Data'!AA591, 0)</f>
        <v/>
      </c>
      <c r="AD596" s="2">
        <f>IF($A596, 1, 0)</f>
        <v/>
      </c>
      <c r="AE596">
        <f>IF(AND('Raw Data'!D591&gt;9, 'Raw Data'!E591&gt;9), 'Raw Data'!AL591, 0)</f>
        <v/>
      </c>
      <c r="AF596" s="2">
        <f>IF($A596, 1, 0)</f>
        <v/>
      </c>
      <c r="AG596">
        <f>IF(AE596=0, 'Raw Data'!AM591, 0)</f>
        <v/>
      </c>
      <c r="AH596" s="2">
        <f>IF($A596, 1, 0)</f>
        <v/>
      </c>
      <c r="AI596">
        <f>IF(AND('Raw Data'!$D591&gt;14, 'Raw Data'!$E591&gt;14), 'Raw Data'!AN591, 0)</f>
        <v/>
      </c>
      <c r="AJ596" s="2">
        <f>IF($A596, 1, 0)</f>
        <v/>
      </c>
      <c r="AK596">
        <f>IF(AI596=0, 'Raw Data'!AO591, 0)</f>
        <v/>
      </c>
      <c r="AL596" s="2">
        <f>IF($A596, 1, 0)</f>
        <v/>
      </c>
      <c r="AM596">
        <f>IF(AND('Raw Data'!$D591&gt;19, 'Raw Data'!$E591&gt;19), 'Raw Data'!AP591, 0)</f>
        <v/>
      </c>
      <c r="AN596" s="2">
        <f>IF($A596, 1, 0)</f>
        <v/>
      </c>
      <c r="AO596">
        <f>IF(AM596=0, 'Raw Data'!AQ591, 0)</f>
        <v/>
      </c>
      <c r="AP596" s="2">
        <f>IF($A596, 1, 0)</f>
        <v/>
      </c>
      <c r="AQ596">
        <f>IF(AND('Raw Data'!$D591&gt;24, 'Raw Data'!$E591&gt;24), 'Raw Data'!AR591, 0)</f>
        <v/>
      </c>
      <c r="AR596" s="2">
        <f>IF($A596, 1, 0)</f>
        <v/>
      </c>
      <c r="AS596">
        <f>IF(AQ596=0, 'Raw Data'!AS591, 0)</f>
        <v/>
      </c>
      <c r="AT596" s="2">
        <f>IF($A596, 1, 0)</f>
        <v/>
      </c>
      <c r="AU596">
        <f>IF(AND('Raw Data'!$D591&gt;29, 'Raw Data'!$E591&gt;29), 'Raw Data'!AT591, 0)</f>
        <v/>
      </c>
      <c r="AV596" s="2">
        <f>IF($A596, 1, 0)</f>
        <v/>
      </c>
      <c r="AW596">
        <f>IF(AU596=0, 'Raw Data'!AU591, 0)</f>
        <v/>
      </c>
      <c r="AX596" s="2">
        <f>IF($A596, 1, 0)</f>
        <v/>
      </c>
      <c r="AY596">
        <f>IF(ISNUMBER('Raw Data'!D591), IF(_xlfn.XLOOKUP(SMALL('Raw Data'!K591:N591, 1), K596:Q596, K596:Q596, 0)&gt;0, SMALL('Raw Data'!K591:N591, 1), 0), 0)</f>
        <v/>
      </c>
      <c r="AZ596" s="2">
        <f>IF($A596, 1, 0)</f>
        <v/>
      </c>
      <c r="BA596">
        <f>IF(ISNUMBER('Raw Data'!D591), IF(_xlfn.XLOOKUP(SMALL('Raw Data'!K591:N591, 2), K596:Q596, K596:Q596, 0)&gt;0, SMALL('Raw Data'!K591:N591, 2), 0), 0)</f>
        <v/>
      </c>
      <c r="BB596" s="2">
        <f>IF($A596, 1, 0)</f>
        <v/>
      </c>
      <c r="BC596">
        <f>IF(ISNUMBER('Raw Data'!D591), IF(_xlfn.XLOOKUP(SMALL('Raw Data'!K591:N591, 3), K596:Q596, K596:Q596, 0)&gt;0, SMALL('Raw Data'!K591:N591, 3), 0), 0)</f>
        <v/>
      </c>
      <c r="BD596" s="2">
        <f>IF($A596, 1, 0)</f>
        <v/>
      </c>
      <c r="BE596">
        <f>IF(ISNUMBER('Raw Data'!D591), IF(_xlfn.XLOOKUP(SMALL('Raw Data'!K591:N591, 4), K596:Q596, K596:Q596, 0)&gt;0, SMALL('Raw Data'!K591:N591, 4), 0), 0)</f>
        <v/>
      </c>
      <c r="BF596" s="2">
        <f>IF($A596, 1, 0)</f>
        <v/>
      </c>
      <c r="BG596">
        <f>IF(AND('Raw Data'!I591&lt;'Raw Data'!J591, 'Raw Data'!D591&gt;'Raw Data'!E591), 'Raw Data'!I591, IF(AND('Raw Data'!J591&lt;'Raw Data'!I591, 'Raw Data'!E591&gt;'Raw Data'!D591), 'Raw Data'!J591, 0))</f>
        <v/>
      </c>
      <c r="BH596">
        <f>IF(OR(AND('Raw Data'!I591&lt;'Raw Data'!J591, 'Raw Data'!I591&gt;BH$1), AND('Raw Data'!J591&lt;'Raw Data'!I591, 'Raw Data'!J591&gt;BH$1)), 1, 0)</f>
        <v/>
      </c>
      <c r="BI596">
        <f>IF(AND(BH596, ABS('Raw Data'!D591-'Raw Data'!E591)&lt;4), 'Raw Data'!Z591, 0)</f>
        <v/>
      </c>
      <c r="BJ596">
        <f>IF('Raw Data'!F591&gt;Analysis!BJ$1, 1, 0)</f>
        <v/>
      </c>
      <c r="BK596">
        <f>IF(BJ596, AQ596, 0)</f>
        <v/>
      </c>
      <c r="BL596">
        <f>IF(AND('Raw Data'!F591&lt;Analysis!BL$1, ISBLANK('Raw Data'!F591)=FALSE), 1, 0)</f>
        <v/>
      </c>
      <c r="BM596">
        <f>IF(BL596, AS596, 0)</f>
        <v/>
      </c>
      <c r="BN596">
        <f>IF(AND('Raw Data'!F591&lt;Analysis!BN$1, ISBLANK('Raw Data'!F591)=FALSE), 1, 0)</f>
        <v/>
      </c>
      <c r="BO596">
        <f>IF(BN596, AI596, 0)</f>
        <v/>
      </c>
    </row>
    <row r="597">
      <c r="A597" s="2">
        <f>'Raw Data'!A592</f>
        <v/>
      </c>
      <c r="B597" s="2">
        <f>IF(A597, 1, 0)</f>
        <v/>
      </c>
      <c r="C597">
        <f>IF('Raw Data'!D592&lt;'Raw Data'!E592, 'Raw Data'!J592, 0)</f>
        <v/>
      </c>
      <c r="D597" s="2">
        <f>IF(A597, 1, 0)</f>
        <v/>
      </c>
      <c r="E597">
        <f>IF('Raw Data'!D592&gt;'Raw Data'!E592, 'Raw Data'!I592, 0)</f>
        <v/>
      </c>
      <c r="F597" s="2">
        <f>IF('Raw Data'!F592&gt;0, 1, 0)</f>
        <v/>
      </c>
      <c r="G597">
        <f>IF(SUM('Raw Data'!D592:E592)&lt;'Raw Data'!F592, 'Raw Data'!H592, 0)</f>
        <v/>
      </c>
      <c r="H597">
        <f>IF('Raw Data'!F592&gt;0, 1, 0)</f>
        <v/>
      </c>
      <c r="I597">
        <f>IF(SUM('Raw Data'!D592:E592)&gt;'Raw Data'!F592, 'Raw Data'!G592, 0)</f>
        <v/>
      </c>
      <c r="J597" s="2">
        <f>IF($A597, 1, 0)</f>
        <v/>
      </c>
      <c r="K597">
        <f>IF(AND('Raw Data'!D592&gt;'Raw Data'!E592, ABS('Raw Data'!D592-'Raw Data'!E592)&lt;14), 'Raw Data'!K592, 0)</f>
        <v/>
      </c>
      <c r="L597" s="2">
        <f>IF($A597, 1, 0)</f>
        <v/>
      </c>
      <c r="M597">
        <f>IF(AND('Raw Data'!D592&gt;'Raw Data'!E592, ABS('Raw Data'!D592-'Raw Data'!E592)&gt;13), 'Raw Data'!L592, 0)</f>
        <v/>
      </c>
      <c r="N597" s="2">
        <f>IF($A597, 1, 0)</f>
        <v/>
      </c>
      <c r="O597">
        <f>IF(AND('Raw Data'!E592&gt;'Raw Data'!D592, ABS('Raw Data'!E592-'Raw Data'!D592)&lt;14), 'Raw Data'!M592, 0)</f>
        <v/>
      </c>
      <c r="P597" s="2">
        <f>IF($A597, 1, 0)</f>
        <v/>
      </c>
      <c r="Q597">
        <f>IF(AND('Raw Data'!E592&gt;'Raw Data'!D592, ABS('Raw Data'!E592-'Raw Data'!D592)&gt;13), 'Raw Data'!N592, 0)</f>
        <v/>
      </c>
      <c r="R597" s="2">
        <f>IF($A597, 1, 0)</f>
        <v/>
      </c>
      <c r="S597">
        <f>IF(AND('Raw Data'!D592&gt;'Raw Data'!E592, ABS('Raw Data'!E592-'Raw Data'!D592)&gt;7), 'Raw Data'!V592, 0)</f>
        <v/>
      </c>
      <c r="T597" s="2">
        <f>IF($A597, 1, 0)</f>
        <v/>
      </c>
      <c r="U597">
        <f>IF(ABS('Raw Data'!D592-'Raw Data'!E592)&lt;8, 'Raw Data'!W592, 0)</f>
        <v/>
      </c>
      <c r="V597" s="2">
        <f>IF($A597, 1, 0)</f>
        <v/>
      </c>
      <c r="W597">
        <f>IF(AND('Raw Data'!E592&gt;'Raw Data'!D592, ABS('Raw Data'!E592-'Raw Data'!D592)&gt;7), 'Raw Data'!X592, 0)</f>
        <v/>
      </c>
      <c r="X597" s="2">
        <f>IF($A597, 1, 0)</f>
        <v/>
      </c>
      <c r="Y597">
        <f>IF(AND('Raw Data'!D592&gt;'Raw Data'!E592, ABS('Raw Data'!E592-'Raw Data'!D592)&gt;3), 'Raw Data'!Y592, 0)</f>
        <v/>
      </c>
      <c r="Z597" s="2">
        <f>IF($A597, 1, 0)</f>
        <v/>
      </c>
      <c r="AA597">
        <f>IF(ABS('Raw Data'!D592-'Raw Data'!E592)&lt;4, 'Raw Data'!Z592, 0)</f>
        <v/>
      </c>
      <c r="AB597" s="2">
        <f>IF($A597, 1, 0)</f>
        <v/>
      </c>
      <c r="AC597">
        <f>IF(AND('Raw Data'!E592&gt;'Raw Data'!D592, ABS('Raw Data'!E592-'Raw Data'!D592)&gt;7), 'Raw Data'!AA592, 0)</f>
        <v/>
      </c>
      <c r="AD597" s="2">
        <f>IF($A597, 1, 0)</f>
        <v/>
      </c>
      <c r="AE597">
        <f>IF(AND('Raw Data'!D592&gt;9, 'Raw Data'!E592&gt;9), 'Raw Data'!AL592, 0)</f>
        <v/>
      </c>
      <c r="AF597" s="2">
        <f>IF($A597, 1, 0)</f>
        <v/>
      </c>
      <c r="AG597">
        <f>IF(AE597=0, 'Raw Data'!AM592, 0)</f>
        <v/>
      </c>
      <c r="AH597" s="2">
        <f>IF($A597, 1, 0)</f>
        <v/>
      </c>
      <c r="AI597">
        <f>IF(AND('Raw Data'!$D592&gt;14, 'Raw Data'!$E592&gt;14), 'Raw Data'!AN592, 0)</f>
        <v/>
      </c>
      <c r="AJ597" s="2">
        <f>IF($A597, 1, 0)</f>
        <v/>
      </c>
      <c r="AK597">
        <f>IF(AI597=0, 'Raw Data'!AO592, 0)</f>
        <v/>
      </c>
      <c r="AL597" s="2">
        <f>IF($A597, 1, 0)</f>
        <v/>
      </c>
      <c r="AM597">
        <f>IF(AND('Raw Data'!$D592&gt;19, 'Raw Data'!$E592&gt;19), 'Raw Data'!AP592, 0)</f>
        <v/>
      </c>
      <c r="AN597" s="2">
        <f>IF($A597, 1, 0)</f>
        <v/>
      </c>
      <c r="AO597">
        <f>IF(AM597=0, 'Raw Data'!AQ592, 0)</f>
        <v/>
      </c>
      <c r="AP597" s="2">
        <f>IF($A597, 1, 0)</f>
        <v/>
      </c>
      <c r="AQ597">
        <f>IF(AND('Raw Data'!$D592&gt;24, 'Raw Data'!$E592&gt;24), 'Raw Data'!AR592, 0)</f>
        <v/>
      </c>
      <c r="AR597" s="2">
        <f>IF($A597, 1, 0)</f>
        <v/>
      </c>
      <c r="AS597">
        <f>IF(AQ597=0, 'Raw Data'!AS592, 0)</f>
        <v/>
      </c>
      <c r="AT597" s="2">
        <f>IF($A597, 1, 0)</f>
        <v/>
      </c>
      <c r="AU597">
        <f>IF(AND('Raw Data'!$D592&gt;29, 'Raw Data'!$E592&gt;29), 'Raw Data'!AT592, 0)</f>
        <v/>
      </c>
      <c r="AV597" s="2">
        <f>IF($A597, 1, 0)</f>
        <v/>
      </c>
      <c r="AW597">
        <f>IF(AU597=0, 'Raw Data'!AU592, 0)</f>
        <v/>
      </c>
      <c r="AX597" s="2">
        <f>IF($A597, 1, 0)</f>
        <v/>
      </c>
      <c r="AY597">
        <f>IF(ISNUMBER('Raw Data'!D592), IF(_xlfn.XLOOKUP(SMALL('Raw Data'!K592:N592, 1), K597:Q597, K597:Q597, 0)&gt;0, SMALL('Raw Data'!K592:N592, 1), 0), 0)</f>
        <v/>
      </c>
      <c r="AZ597" s="2">
        <f>IF($A597, 1, 0)</f>
        <v/>
      </c>
      <c r="BA597">
        <f>IF(ISNUMBER('Raw Data'!D592), IF(_xlfn.XLOOKUP(SMALL('Raw Data'!K592:N592, 2), K597:Q597, K597:Q597, 0)&gt;0, SMALL('Raw Data'!K592:N592, 2), 0), 0)</f>
        <v/>
      </c>
      <c r="BB597" s="2">
        <f>IF($A597, 1, 0)</f>
        <v/>
      </c>
      <c r="BC597">
        <f>IF(ISNUMBER('Raw Data'!D592), IF(_xlfn.XLOOKUP(SMALL('Raw Data'!K592:N592, 3), K597:Q597, K597:Q597, 0)&gt;0, SMALL('Raw Data'!K592:N592, 3), 0), 0)</f>
        <v/>
      </c>
      <c r="BD597" s="2">
        <f>IF($A597, 1, 0)</f>
        <v/>
      </c>
      <c r="BE597">
        <f>IF(ISNUMBER('Raw Data'!D592), IF(_xlfn.XLOOKUP(SMALL('Raw Data'!K592:N592, 4), K597:Q597, K597:Q597, 0)&gt;0, SMALL('Raw Data'!K592:N592, 4), 0), 0)</f>
        <v/>
      </c>
      <c r="BF597" s="2">
        <f>IF($A597, 1, 0)</f>
        <v/>
      </c>
      <c r="BG597">
        <f>IF(AND('Raw Data'!I592&lt;'Raw Data'!J592, 'Raw Data'!D592&gt;'Raw Data'!E592), 'Raw Data'!I592, IF(AND('Raw Data'!J592&lt;'Raw Data'!I592, 'Raw Data'!E592&gt;'Raw Data'!D592), 'Raw Data'!J592, 0))</f>
        <v/>
      </c>
      <c r="BH597">
        <f>IF(OR(AND('Raw Data'!I592&lt;'Raw Data'!J592, 'Raw Data'!I592&gt;BH$1), AND('Raw Data'!J592&lt;'Raw Data'!I592, 'Raw Data'!J592&gt;BH$1)), 1, 0)</f>
        <v/>
      </c>
      <c r="BI597">
        <f>IF(AND(BH597, ABS('Raw Data'!D592-'Raw Data'!E592)&lt;4), 'Raw Data'!Z592, 0)</f>
        <v/>
      </c>
      <c r="BJ597">
        <f>IF('Raw Data'!F592&gt;Analysis!BJ$1, 1, 0)</f>
        <v/>
      </c>
      <c r="BK597">
        <f>IF(BJ597, AQ597, 0)</f>
        <v/>
      </c>
      <c r="BL597">
        <f>IF(AND('Raw Data'!F592&lt;Analysis!BL$1, ISBLANK('Raw Data'!F592)=FALSE), 1, 0)</f>
        <v/>
      </c>
      <c r="BM597">
        <f>IF(BL597, AS597, 0)</f>
        <v/>
      </c>
      <c r="BN597">
        <f>IF(AND('Raw Data'!F592&lt;Analysis!BN$1, ISBLANK('Raw Data'!F592)=FALSE), 1, 0)</f>
        <v/>
      </c>
      <c r="BO597">
        <f>IF(BN597, AI597, 0)</f>
        <v/>
      </c>
    </row>
    <row r="598">
      <c r="A598" s="2">
        <f>'Raw Data'!A593</f>
        <v/>
      </c>
      <c r="B598" s="2">
        <f>IF(A598, 1, 0)</f>
        <v/>
      </c>
      <c r="C598">
        <f>IF('Raw Data'!D593&lt;'Raw Data'!E593, 'Raw Data'!J593, 0)</f>
        <v/>
      </c>
      <c r="D598" s="2">
        <f>IF(A598, 1, 0)</f>
        <v/>
      </c>
      <c r="E598">
        <f>IF('Raw Data'!D593&gt;'Raw Data'!E593, 'Raw Data'!I593, 0)</f>
        <v/>
      </c>
      <c r="F598" s="2">
        <f>IF('Raw Data'!F593&gt;0, 1, 0)</f>
        <v/>
      </c>
      <c r="G598">
        <f>IF(SUM('Raw Data'!D593:E593)&lt;'Raw Data'!F593, 'Raw Data'!H593, 0)</f>
        <v/>
      </c>
      <c r="H598">
        <f>IF('Raw Data'!F593&gt;0, 1, 0)</f>
        <v/>
      </c>
      <c r="I598">
        <f>IF(SUM('Raw Data'!D593:E593)&gt;'Raw Data'!F593, 'Raw Data'!G593, 0)</f>
        <v/>
      </c>
      <c r="J598" s="2">
        <f>IF($A598, 1, 0)</f>
        <v/>
      </c>
      <c r="K598">
        <f>IF(AND('Raw Data'!D593&gt;'Raw Data'!E593, ABS('Raw Data'!D593-'Raw Data'!E593)&lt;14), 'Raw Data'!K593, 0)</f>
        <v/>
      </c>
      <c r="L598" s="2">
        <f>IF($A598, 1, 0)</f>
        <v/>
      </c>
      <c r="M598">
        <f>IF(AND('Raw Data'!D593&gt;'Raw Data'!E593, ABS('Raw Data'!D593-'Raw Data'!E593)&gt;13), 'Raw Data'!L593, 0)</f>
        <v/>
      </c>
      <c r="N598" s="2">
        <f>IF($A598, 1, 0)</f>
        <v/>
      </c>
      <c r="O598">
        <f>IF(AND('Raw Data'!E593&gt;'Raw Data'!D593, ABS('Raw Data'!E593-'Raw Data'!D593)&lt;14), 'Raw Data'!M593, 0)</f>
        <v/>
      </c>
      <c r="P598" s="2">
        <f>IF($A598, 1, 0)</f>
        <v/>
      </c>
      <c r="Q598">
        <f>IF(AND('Raw Data'!E593&gt;'Raw Data'!D593, ABS('Raw Data'!E593-'Raw Data'!D593)&gt;13), 'Raw Data'!N593, 0)</f>
        <v/>
      </c>
      <c r="R598" s="2">
        <f>IF($A598, 1, 0)</f>
        <v/>
      </c>
      <c r="S598">
        <f>IF(AND('Raw Data'!D593&gt;'Raw Data'!E593, ABS('Raw Data'!E593-'Raw Data'!D593)&gt;7), 'Raw Data'!V593, 0)</f>
        <v/>
      </c>
      <c r="T598" s="2">
        <f>IF($A598, 1, 0)</f>
        <v/>
      </c>
      <c r="U598">
        <f>IF(ABS('Raw Data'!D593-'Raw Data'!E593)&lt;8, 'Raw Data'!W593, 0)</f>
        <v/>
      </c>
      <c r="V598" s="2">
        <f>IF($A598, 1, 0)</f>
        <v/>
      </c>
      <c r="W598">
        <f>IF(AND('Raw Data'!E593&gt;'Raw Data'!D593, ABS('Raw Data'!E593-'Raw Data'!D593)&gt;7), 'Raw Data'!X593, 0)</f>
        <v/>
      </c>
      <c r="X598" s="2">
        <f>IF($A598, 1, 0)</f>
        <v/>
      </c>
      <c r="Y598">
        <f>IF(AND('Raw Data'!D593&gt;'Raw Data'!E593, ABS('Raw Data'!E593-'Raw Data'!D593)&gt;3), 'Raw Data'!Y593, 0)</f>
        <v/>
      </c>
      <c r="Z598" s="2">
        <f>IF($A598, 1, 0)</f>
        <v/>
      </c>
      <c r="AA598">
        <f>IF(ABS('Raw Data'!D593-'Raw Data'!E593)&lt;4, 'Raw Data'!Z593, 0)</f>
        <v/>
      </c>
      <c r="AB598" s="2">
        <f>IF($A598, 1, 0)</f>
        <v/>
      </c>
      <c r="AC598">
        <f>IF(AND('Raw Data'!E593&gt;'Raw Data'!D593, ABS('Raw Data'!E593-'Raw Data'!D593)&gt;7), 'Raw Data'!AA593, 0)</f>
        <v/>
      </c>
      <c r="AD598" s="2">
        <f>IF($A598, 1, 0)</f>
        <v/>
      </c>
      <c r="AE598">
        <f>IF(AND('Raw Data'!D593&gt;9, 'Raw Data'!E593&gt;9), 'Raw Data'!AL593, 0)</f>
        <v/>
      </c>
      <c r="AF598" s="2">
        <f>IF($A598, 1, 0)</f>
        <v/>
      </c>
      <c r="AG598">
        <f>IF(AE598=0, 'Raw Data'!AM593, 0)</f>
        <v/>
      </c>
      <c r="AH598" s="2">
        <f>IF($A598, 1, 0)</f>
        <v/>
      </c>
      <c r="AI598">
        <f>IF(AND('Raw Data'!$D593&gt;14, 'Raw Data'!$E593&gt;14), 'Raw Data'!AN593, 0)</f>
        <v/>
      </c>
      <c r="AJ598" s="2">
        <f>IF($A598, 1, 0)</f>
        <v/>
      </c>
      <c r="AK598">
        <f>IF(AI598=0, 'Raw Data'!AO593, 0)</f>
        <v/>
      </c>
      <c r="AL598" s="2">
        <f>IF($A598, 1, 0)</f>
        <v/>
      </c>
      <c r="AM598">
        <f>IF(AND('Raw Data'!$D593&gt;19, 'Raw Data'!$E593&gt;19), 'Raw Data'!AP593, 0)</f>
        <v/>
      </c>
      <c r="AN598" s="2">
        <f>IF($A598, 1, 0)</f>
        <v/>
      </c>
      <c r="AO598">
        <f>IF(AM598=0, 'Raw Data'!AQ593, 0)</f>
        <v/>
      </c>
      <c r="AP598" s="2">
        <f>IF($A598, 1, 0)</f>
        <v/>
      </c>
      <c r="AQ598">
        <f>IF(AND('Raw Data'!$D593&gt;24, 'Raw Data'!$E593&gt;24), 'Raw Data'!AR593, 0)</f>
        <v/>
      </c>
      <c r="AR598" s="2">
        <f>IF($A598, 1, 0)</f>
        <v/>
      </c>
      <c r="AS598">
        <f>IF(AQ598=0, 'Raw Data'!AS593, 0)</f>
        <v/>
      </c>
      <c r="AT598" s="2">
        <f>IF($A598, 1, 0)</f>
        <v/>
      </c>
      <c r="AU598">
        <f>IF(AND('Raw Data'!$D593&gt;29, 'Raw Data'!$E593&gt;29), 'Raw Data'!AT593, 0)</f>
        <v/>
      </c>
      <c r="AV598" s="2">
        <f>IF($A598, 1, 0)</f>
        <v/>
      </c>
      <c r="AW598">
        <f>IF(AU598=0, 'Raw Data'!AU593, 0)</f>
        <v/>
      </c>
      <c r="AX598" s="2">
        <f>IF($A598, 1, 0)</f>
        <v/>
      </c>
      <c r="AY598">
        <f>IF(ISNUMBER('Raw Data'!D593), IF(_xlfn.XLOOKUP(SMALL('Raw Data'!K593:N593, 1), K598:Q598, K598:Q598, 0)&gt;0, SMALL('Raw Data'!K593:N593, 1), 0), 0)</f>
        <v/>
      </c>
      <c r="AZ598" s="2">
        <f>IF($A598, 1, 0)</f>
        <v/>
      </c>
      <c r="BA598">
        <f>IF(ISNUMBER('Raw Data'!D593), IF(_xlfn.XLOOKUP(SMALL('Raw Data'!K593:N593, 2), K598:Q598, K598:Q598, 0)&gt;0, SMALL('Raw Data'!K593:N593, 2), 0), 0)</f>
        <v/>
      </c>
      <c r="BB598" s="2">
        <f>IF($A598, 1, 0)</f>
        <v/>
      </c>
      <c r="BC598">
        <f>IF(ISNUMBER('Raw Data'!D593), IF(_xlfn.XLOOKUP(SMALL('Raw Data'!K593:N593, 3), K598:Q598, K598:Q598, 0)&gt;0, SMALL('Raw Data'!K593:N593, 3), 0), 0)</f>
        <v/>
      </c>
      <c r="BD598" s="2">
        <f>IF($A598, 1, 0)</f>
        <v/>
      </c>
      <c r="BE598">
        <f>IF(ISNUMBER('Raw Data'!D593), IF(_xlfn.XLOOKUP(SMALL('Raw Data'!K593:N593, 4), K598:Q598, K598:Q598, 0)&gt;0, SMALL('Raw Data'!K593:N593, 4), 0), 0)</f>
        <v/>
      </c>
      <c r="BF598" s="2">
        <f>IF($A598, 1, 0)</f>
        <v/>
      </c>
      <c r="BG598">
        <f>IF(AND('Raw Data'!I593&lt;'Raw Data'!J593, 'Raw Data'!D593&gt;'Raw Data'!E593), 'Raw Data'!I593, IF(AND('Raw Data'!J593&lt;'Raw Data'!I593, 'Raw Data'!E593&gt;'Raw Data'!D593), 'Raw Data'!J593, 0))</f>
        <v/>
      </c>
      <c r="BH598">
        <f>IF(OR(AND('Raw Data'!I593&lt;'Raw Data'!J593, 'Raw Data'!I593&gt;BH$1), AND('Raw Data'!J593&lt;'Raw Data'!I593, 'Raw Data'!J593&gt;BH$1)), 1, 0)</f>
        <v/>
      </c>
      <c r="BI598">
        <f>IF(AND(BH598, ABS('Raw Data'!D593-'Raw Data'!E593)&lt;4), 'Raw Data'!Z593, 0)</f>
        <v/>
      </c>
      <c r="BJ598">
        <f>IF('Raw Data'!F593&gt;Analysis!BJ$1, 1, 0)</f>
        <v/>
      </c>
      <c r="BK598">
        <f>IF(BJ598, AQ598, 0)</f>
        <v/>
      </c>
      <c r="BL598">
        <f>IF(AND('Raw Data'!F593&lt;Analysis!BL$1, ISBLANK('Raw Data'!F593)=FALSE), 1, 0)</f>
        <v/>
      </c>
      <c r="BM598">
        <f>IF(BL598, AS598, 0)</f>
        <v/>
      </c>
      <c r="BN598">
        <f>IF(AND('Raw Data'!F593&lt;Analysis!BN$1, ISBLANK('Raw Data'!F593)=FALSE), 1, 0)</f>
        <v/>
      </c>
      <c r="BO598">
        <f>IF(BN598, AI598, 0)</f>
        <v/>
      </c>
    </row>
    <row r="599">
      <c r="A599" s="2">
        <f>'Raw Data'!A594</f>
        <v/>
      </c>
      <c r="B599" s="2">
        <f>IF(A599, 1, 0)</f>
        <v/>
      </c>
      <c r="C599">
        <f>IF('Raw Data'!D594&lt;'Raw Data'!E594, 'Raw Data'!J594, 0)</f>
        <v/>
      </c>
      <c r="D599" s="2">
        <f>IF(A599, 1, 0)</f>
        <v/>
      </c>
      <c r="E599">
        <f>IF('Raw Data'!D594&gt;'Raw Data'!E594, 'Raw Data'!I594, 0)</f>
        <v/>
      </c>
      <c r="F599" s="2">
        <f>IF('Raw Data'!F594&gt;0, 1, 0)</f>
        <v/>
      </c>
      <c r="G599">
        <f>IF(SUM('Raw Data'!D594:E594)&lt;'Raw Data'!F594, 'Raw Data'!H594, 0)</f>
        <v/>
      </c>
      <c r="H599">
        <f>IF('Raw Data'!F594&gt;0, 1, 0)</f>
        <v/>
      </c>
      <c r="I599">
        <f>IF(SUM('Raw Data'!D594:E594)&gt;'Raw Data'!F594, 'Raw Data'!G594, 0)</f>
        <v/>
      </c>
      <c r="J599" s="2">
        <f>IF($A599, 1, 0)</f>
        <v/>
      </c>
      <c r="K599">
        <f>IF(AND('Raw Data'!D594&gt;'Raw Data'!E594, ABS('Raw Data'!D594-'Raw Data'!E594)&lt;14), 'Raw Data'!K594, 0)</f>
        <v/>
      </c>
      <c r="L599" s="2">
        <f>IF($A599, 1, 0)</f>
        <v/>
      </c>
      <c r="M599">
        <f>IF(AND('Raw Data'!D594&gt;'Raw Data'!E594, ABS('Raw Data'!D594-'Raw Data'!E594)&gt;13), 'Raw Data'!L594, 0)</f>
        <v/>
      </c>
      <c r="N599" s="2">
        <f>IF($A599, 1, 0)</f>
        <v/>
      </c>
      <c r="O599">
        <f>IF(AND('Raw Data'!E594&gt;'Raw Data'!D594, ABS('Raw Data'!E594-'Raw Data'!D594)&lt;14), 'Raw Data'!M594, 0)</f>
        <v/>
      </c>
      <c r="P599" s="2">
        <f>IF($A599, 1, 0)</f>
        <v/>
      </c>
      <c r="Q599">
        <f>IF(AND('Raw Data'!E594&gt;'Raw Data'!D594, ABS('Raw Data'!E594-'Raw Data'!D594)&gt;13), 'Raw Data'!N594, 0)</f>
        <v/>
      </c>
      <c r="R599" s="2">
        <f>IF($A599, 1, 0)</f>
        <v/>
      </c>
      <c r="S599">
        <f>IF(AND('Raw Data'!D594&gt;'Raw Data'!E594, ABS('Raw Data'!E594-'Raw Data'!D594)&gt;7), 'Raw Data'!V594, 0)</f>
        <v/>
      </c>
      <c r="T599" s="2">
        <f>IF($A599, 1, 0)</f>
        <v/>
      </c>
      <c r="U599">
        <f>IF(ABS('Raw Data'!D594-'Raw Data'!E594)&lt;8, 'Raw Data'!W594, 0)</f>
        <v/>
      </c>
      <c r="V599" s="2">
        <f>IF($A599, 1, 0)</f>
        <v/>
      </c>
      <c r="W599">
        <f>IF(AND('Raw Data'!E594&gt;'Raw Data'!D594, ABS('Raw Data'!E594-'Raw Data'!D594)&gt;7), 'Raw Data'!X594, 0)</f>
        <v/>
      </c>
      <c r="X599" s="2">
        <f>IF($A599, 1, 0)</f>
        <v/>
      </c>
      <c r="Y599">
        <f>IF(AND('Raw Data'!D594&gt;'Raw Data'!E594, ABS('Raw Data'!E594-'Raw Data'!D594)&gt;3), 'Raw Data'!Y594, 0)</f>
        <v/>
      </c>
      <c r="Z599" s="2">
        <f>IF($A599, 1, 0)</f>
        <v/>
      </c>
      <c r="AA599">
        <f>IF(ABS('Raw Data'!D594-'Raw Data'!E594)&lt;4, 'Raw Data'!Z594, 0)</f>
        <v/>
      </c>
      <c r="AB599" s="2">
        <f>IF($A599, 1, 0)</f>
        <v/>
      </c>
      <c r="AC599">
        <f>IF(AND('Raw Data'!E594&gt;'Raw Data'!D594, ABS('Raw Data'!E594-'Raw Data'!D594)&gt;7), 'Raw Data'!AA594, 0)</f>
        <v/>
      </c>
      <c r="AD599" s="2">
        <f>IF($A599, 1, 0)</f>
        <v/>
      </c>
      <c r="AE599">
        <f>IF(AND('Raw Data'!D594&gt;9, 'Raw Data'!E594&gt;9), 'Raw Data'!AL594, 0)</f>
        <v/>
      </c>
      <c r="AF599" s="2">
        <f>IF($A599, 1, 0)</f>
        <v/>
      </c>
      <c r="AG599">
        <f>IF(AE599=0, 'Raw Data'!AM594, 0)</f>
        <v/>
      </c>
      <c r="AH599" s="2">
        <f>IF($A599, 1, 0)</f>
        <v/>
      </c>
      <c r="AI599">
        <f>IF(AND('Raw Data'!$D594&gt;14, 'Raw Data'!$E594&gt;14), 'Raw Data'!AN594, 0)</f>
        <v/>
      </c>
      <c r="AJ599" s="2">
        <f>IF($A599, 1, 0)</f>
        <v/>
      </c>
      <c r="AK599">
        <f>IF(AI599=0, 'Raw Data'!AO594, 0)</f>
        <v/>
      </c>
      <c r="AL599" s="2">
        <f>IF($A599, 1, 0)</f>
        <v/>
      </c>
      <c r="AM599">
        <f>IF(AND('Raw Data'!$D594&gt;19, 'Raw Data'!$E594&gt;19), 'Raw Data'!AP594, 0)</f>
        <v/>
      </c>
      <c r="AN599" s="2">
        <f>IF($A599, 1, 0)</f>
        <v/>
      </c>
      <c r="AO599">
        <f>IF(AM599=0, 'Raw Data'!AQ594, 0)</f>
        <v/>
      </c>
      <c r="AP599" s="2">
        <f>IF($A599, 1, 0)</f>
        <v/>
      </c>
      <c r="AQ599">
        <f>IF(AND('Raw Data'!$D594&gt;24, 'Raw Data'!$E594&gt;24), 'Raw Data'!AR594, 0)</f>
        <v/>
      </c>
      <c r="AR599" s="2">
        <f>IF($A599, 1, 0)</f>
        <v/>
      </c>
      <c r="AS599">
        <f>IF(AQ599=0, 'Raw Data'!AS594, 0)</f>
        <v/>
      </c>
      <c r="AT599" s="2">
        <f>IF($A599, 1, 0)</f>
        <v/>
      </c>
      <c r="AU599">
        <f>IF(AND('Raw Data'!$D594&gt;29, 'Raw Data'!$E594&gt;29), 'Raw Data'!AT594, 0)</f>
        <v/>
      </c>
      <c r="AV599" s="2">
        <f>IF($A599, 1, 0)</f>
        <v/>
      </c>
      <c r="AW599">
        <f>IF(AU599=0, 'Raw Data'!AU594, 0)</f>
        <v/>
      </c>
      <c r="AX599" s="2">
        <f>IF($A599, 1, 0)</f>
        <v/>
      </c>
      <c r="AY599">
        <f>IF(ISNUMBER('Raw Data'!D594), IF(_xlfn.XLOOKUP(SMALL('Raw Data'!K594:N594, 1), K599:Q599, K599:Q599, 0)&gt;0, SMALL('Raw Data'!K594:N594, 1), 0), 0)</f>
        <v/>
      </c>
      <c r="AZ599" s="2">
        <f>IF($A599, 1, 0)</f>
        <v/>
      </c>
      <c r="BA599">
        <f>IF(ISNUMBER('Raw Data'!D594), IF(_xlfn.XLOOKUP(SMALL('Raw Data'!K594:N594, 2), K599:Q599, K599:Q599, 0)&gt;0, SMALL('Raw Data'!K594:N594, 2), 0), 0)</f>
        <v/>
      </c>
      <c r="BB599" s="2">
        <f>IF($A599, 1, 0)</f>
        <v/>
      </c>
      <c r="BC599">
        <f>IF(ISNUMBER('Raw Data'!D594), IF(_xlfn.XLOOKUP(SMALL('Raw Data'!K594:N594, 3), K599:Q599, K599:Q599, 0)&gt;0, SMALL('Raw Data'!K594:N594, 3), 0), 0)</f>
        <v/>
      </c>
      <c r="BD599" s="2">
        <f>IF($A599, 1, 0)</f>
        <v/>
      </c>
      <c r="BE599">
        <f>IF(ISNUMBER('Raw Data'!D594), IF(_xlfn.XLOOKUP(SMALL('Raw Data'!K594:N594, 4), K599:Q599, K599:Q599, 0)&gt;0, SMALL('Raw Data'!K594:N594, 4), 0), 0)</f>
        <v/>
      </c>
      <c r="BF599" s="2">
        <f>IF($A599, 1, 0)</f>
        <v/>
      </c>
      <c r="BG599">
        <f>IF(AND('Raw Data'!I594&lt;'Raw Data'!J594, 'Raw Data'!D594&gt;'Raw Data'!E594), 'Raw Data'!I594, IF(AND('Raw Data'!J594&lt;'Raw Data'!I594, 'Raw Data'!E594&gt;'Raw Data'!D594), 'Raw Data'!J594, 0))</f>
        <v/>
      </c>
      <c r="BH599">
        <f>IF(OR(AND('Raw Data'!I594&lt;'Raw Data'!J594, 'Raw Data'!I594&gt;BH$1), AND('Raw Data'!J594&lt;'Raw Data'!I594, 'Raw Data'!J594&gt;BH$1)), 1, 0)</f>
        <v/>
      </c>
      <c r="BI599">
        <f>IF(AND(BH599, ABS('Raw Data'!D594-'Raw Data'!E594)&lt;4), 'Raw Data'!Z594, 0)</f>
        <v/>
      </c>
      <c r="BJ599">
        <f>IF('Raw Data'!F594&gt;Analysis!BJ$1, 1, 0)</f>
        <v/>
      </c>
      <c r="BK599">
        <f>IF(BJ599, AQ599, 0)</f>
        <v/>
      </c>
      <c r="BL599">
        <f>IF(AND('Raw Data'!F594&lt;Analysis!BL$1, ISBLANK('Raw Data'!F594)=FALSE), 1, 0)</f>
        <v/>
      </c>
      <c r="BM599">
        <f>IF(BL599, AS599, 0)</f>
        <v/>
      </c>
      <c r="BN599">
        <f>IF(AND('Raw Data'!F594&lt;Analysis!BN$1, ISBLANK('Raw Data'!F594)=FALSE), 1, 0)</f>
        <v/>
      </c>
      <c r="BO599">
        <f>IF(BN599, AI599, 0)</f>
        <v/>
      </c>
    </row>
    <row r="600">
      <c r="A600" s="2">
        <f>'Raw Data'!A595</f>
        <v/>
      </c>
      <c r="B600" s="2">
        <f>IF(A600, 1, 0)</f>
        <v/>
      </c>
      <c r="C600">
        <f>IF('Raw Data'!D595&lt;'Raw Data'!E595, 'Raw Data'!J595, 0)</f>
        <v/>
      </c>
      <c r="D600" s="2">
        <f>IF(A600, 1, 0)</f>
        <v/>
      </c>
      <c r="E600">
        <f>IF('Raw Data'!D595&gt;'Raw Data'!E595, 'Raw Data'!I595, 0)</f>
        <v/>
      </c>
      <c r="F600" s="2">
        <f>IF('Raw Data'!F595&gt;0, 1, 0)</f>
        <v/>
      </c>
      <c r="G600">
        <f>IF(SUM('Raw Data'!D595:E595)&lt;'Raw Data'!F595, 'Raw Data'!H595, 0)</f>
        <v/>
      </c>
      <c r="H600">
        <f>IF('Raw Data'!F595&gt;0, 1, 0)</f>
        <v/>
      </c>
      <c r="I600">
        <f>IF(SUM('Raw Data'!D595:E595)&gt;'Raw Data'!F595, 'Raw Data'!G595, 0)</f>
        <v/>
      </c>
      <c r="J600" s="2">
        <f>IF($A600, 1, 0)</f>
        <v/>
      </c>
      <c r="K600">
        <f>IF(AND('Raw Data'!D595&gt;'Raw Data'!E595, ABS('Raw Data'!D595-'Raw Data'!E595)&lt;14), 'Raw Data'!K595, 0)</f>
        <v/>
      </c>
      <c r="L600" s="2">
        <f>IF($A600, 1, 0)</f>
        <v/>
      </c>
      <c r="M600">
        <f>IF(AND('Raw Data'!D595&gt;'Raw Data'!E595, ABS('Raw Data'!D595-'Raw Data'!E595)&gt;13), 'Raw Data'!L595, 0)</f>
        <v/>
      </c>
      <c r="N600" s="2">
        <f>IF($A600, 1, 0)</f>
        <v/>
      </c>
      <c r="O600">
        <f>IF(AND('Raw Data'!E595&gt;'Raw Data'!D595, ABS('Raw Data'!E595-'Raw Data'!D595)&lt;14), 'Raw Data'!M595, 0)</f>
        <v/>
      </c>
      <c r="P600" s="2">
        <f>IF($A600, 1, 0)</f>
        <v/>
      </c>
      <c r="Q600">
        <f>IF(AND('Raw Data'!E595&gt;'Raw Data'!D595, ABS('Raw Data'!E595-'Raw Data'!D595)&gt;13), 'Raw Data'!N595, 0)</f>
        <v/>
      </c>
      <c r="R600" s="2">
        <f>IF($A600, 1, 0)</f>
        <v/>
      </c>
      <c r="S600">
        <f>IF(AND('Raw Data'!D595&gt;'Raw Data'!E595, ABS('Raw Data'!E595-'Raw Data'!D595)&gt;7), 'Raw Data'!V595, 0)</f>
        <v/>
      </c>
      <c r="T600" s="2">
        <f>IF($A600, 1, 0)</f>
        <v/>
      </c>
      <c r="U600">
        <f>IF(ABS('Raw Data'!D595-'Raw Data'!E595)&lt;8, 'Raw Data'!W595, 0)</f>
        <v/>
      </c>
      <c r="V600" s="2">
        <f>IF($A600, 1, 0)</f>
        <v/>
      </c>
      <c r="W600">
        <f>IF(AND('Raw Data'!E595&gt;'Raw Data'!D595, ABS('Raw Data'!E595-'Raw Data'!D595)&gt;7), 'Raw Data'!X595, 0)</f>
        <v/>
      </c>
      <c r="X600" s="2">
        <f>IF($A600, 1, 0)</f>
        <v/>
      </c>
      <c r="Y600">
        <f>IF(AND('Raw Data'!D595&gt;'Raw Data'!E595, ABS('Raw Data'!E595-'Raw Data'!D595)&gt;3), 'Raw Data'!Y595, 0)</f>
        <v/>
      </c>
      <c r="Z600" s="2">
        <f>IF($A600, 1, 0)</f>
        <v/>
      </c>
      <c r="AA600">
        <f>IF(ABS('Raw Data'!D595-'Raw Data'!E595)&lt;4, 'Raw Data'!Z595, 0)</f>
        <v/>
      </c>
      <c r="AB600" s="2">
        <f>IF($A600, 1, 0)</f>
        <v/>
      </c>
      <c r="AC600">
        <f>IF(AND('Raw Data'!E595&gt;'Raw Data'!D595, ABS('Raw Data'!E595-'Raw Data'!D595)&gt;7), 'Raw Data'!AA595, 0)</f>
        <v/>
      </c>
      <c r="AD600" s="2">
        <f>IF($A600, 1, 0)</f>
        <v/>
      </c>
      <c r="AE600">
        <f>IF(AND('Raw Data'!D595&gt;9, 'Raw Data'!E595&gt;9), 'Raw Data'!AL595, 0)</f>
        <v/>
      </c>
      <c r="AF600" s="2">
        <f>IF($A600, 1, 0)</f>
        <v/>
      </c>
      <c r="AG600">
        <f>IF(AE600=0, 'Raw Data'!AM595, 0)</f>
        <v/>
      </c>
      <c r="AH600" s="2">
        <f>IF($A600, 1, 0)</f>
        <v/>
      </c>
      <c r="AI600">
        <f>IF(AND('Raw Data'!$D595&gt;14, 'Raw Data'!$E595&gt;14), 'Raw Data'!AN595, 0)</f>
        <v/>
      </c>
      <c r="AJ600" s="2">
        <f>IF($A600, 1, 0)</f>
        <v/>
      </c>
      <c r="AK600">
        <f>IF(AI600=0, 'Raw Data'!AO595, 0)</f>
        <v/>
      </c>
      <c r="AL600" s="2">
        <f>IF($A600, 1, 0)</f>
        <v/>
      </c>
      <c r="AM600">
        <f>IF(AND('Raw Data'!$D595&gt;19, 'Raw Data'!$E595&gt;19), 'Raw Data'!AP595, 0)</f>
        <v/>
      </c>
      <c r="AN600" s="2">
        <f>IF($A600, 1, 0)</f>
        <v/>
      </c>
      <c r="AO600">
        <f>IF(AM600=0, 'Raw Data'!AQ595, 0)</f>
        <v/>
      </c>
      <c r="AP600" s="2">
        <f>IF($A600, 1, 0)</f>
        <v/>
      </c>
      <c r="AQ600">
        <f>IF(AND('Raw Data'!$D595&gt;24, 'Raw Data'!$E595&gt;24), 'Raw Data'!AR595, 0)</f>
        <v/>
      </c>
      <c r="AR600" s="2">
        <f>IF($A600, 1, 0)</f>
        <v/>
      </c>
      <c r="AS600">
        <f>IF(AQ600=0, 'Raw Data'!AS595, 0)</f>
        <v/>
      </c>
      <c r="AT600" s="2">
        <f>IF($A600, 1, 0)</f>
        <v/>
      </c>
      <c r="AU600">
        <f>IF(AND('Raw Data'!$D595&gt;29, 'Raw Data'!$E595&gt;29), 'Raw Data'!AT595, 0)</f>
        <v/>
      </c>
      <c r="AV600" s="2">
        <f>IF($A600, 1, 0)</f>
        <v/>
      </c>
      <c r="AW600">
        <f>IF(AU600=0, 'Raw Data'!AU595, 0)</f>
        <v/>
      </c>
      <c r="AX600" s="2">
        <f>IF($A600, 1, 0)</f>
        <v/>
      </c>
      <c r="AY600">
        <f>IF(ISNUMBER('Raw Data'!D595), IF(_xlfn.XLOOKUP(SMALL('Raw Data'!K595:N595, 1), K600:Q600, K600:Q600, 0)&gt;0, SMALL('Raw Data'!K595:N595, 1), 0), 0)</f>
        <v/>
      </c>
      <c r="AZ600" s="2">
        <f>IF($A600, 1, 0)</f>
        <v/>
      </c>
      <c r="BA600">
        <f>IF(ISNUMBER('Raw Data'!D595), IF(_xlfn.XLOOKUP(SMALL('Raw Data'!K595:N595, 2), K600:Q600, K600:Q600, 0)&gt;0, SMALL('Raw Data'!K595:N595, 2), 0), 0)</f>
        <v/>
      </c>
      <c r="BB600" s="2">
        <f>IF($A600, 1, 0)</f>
        <v/>
      </c>
      <c r="BC600">
        <f>IF(ISNUMBER('Raw Data'!D595), IF(_xlfn.XLOOKUP(SMALL('Raw Data'!K595:N595, 3), K600:Q600, K600:Q600, 0)&gt;0, SMALL('Raw Data'!K595:N595, 3), 0), 0)</f>
        <v/>
      </c>
      <c r="BD600" s="2">
        <f>IF($A600, 1, 0)</f>
        <v/>
      </c>
      <c r="BE600">
        <f>IF(ISNUMBER('Raw Data'!D595), IF(_xlfn.XLOOKUP(SMALL('Raw Data'!K595:N595, 4), K600:Q600, K600:Q600, 0)&gt;0, SMALL('Raw Data'!K595:N595, 4), 0), 0)</f>
        <v/>
      </c>
      <c r="BF600" s="2">
        <f>IF($A600, 1, 0)</f>
        <v/>
      </c>
      <c r="BG600">
        <f>IF(AND('Raw Data'!I595&lt;'Raw Data'!J595, 'Raw Data'!D595&gt;'Raw Data'!E595), 'Raw Data'!I595, IF(AND('Raw Data'!J595&lt;'Raw Data'!I595, 'Raw Data'!E595&gt;'Raw Data'!D595), 'Raw Data'!J595, 0))</f>
        <v/>
      </c>
      <c r="BH600">
        <f>IF(OR(AND('Raw Data'!I595&lt;'Raw Data'!J595, 'Raw Data'!I595&gt;BH$1), AND('Raw Data'!J595&lt;'Raw Data'!I595, 'Raw Data'!J595&gt;BH$1)), 1, 0)</f>
        <v/>
      </c>
      <c r="BI600">
        <f>IF(AND(BH600, ABS('Raw Data'!D595-'Raw Data'!E595)&lt;4), 'Raw Data'!Z595, 0)</f>
        <v/>
      </c>
      <c r="BJ600">
        <f>IF('Raw Data'!F595&gt;Analysis!BJ$1, 1, 0)</f>
        <v/>
      </c>
      <c r="BK600">
        <f>IF(BJ600, AQ600, 0)</f>
        <v/>
      </c>
      <c r="BL600">
        <f>IF(AND('Raw Data'!F595&lt;Analysis!BL$1, ISBLANK('Raw Data'!F595)=FALSE), 1, 0)</f>
        <v/>
      </c>
      <c r="BM600">
        <f>IF(BL600, AS600, 0)</f>
        <v/>
      </c>
      <c r="BN600">
        <f>IF(AND('Raw Data'!F595&lt;Analysis!BN$1, ISBLANK('Raw Data'!F595)=FALSE), 1, 0)</f>
        <v/>
      </c>
      <c r="BO600">
        <f>IF(BN600, AI600, 0)</f>
        <v/>
      </c>
    </row>
    <row r="601">
      <c r="A601" s="2">
        <f>'Raw Data'!A596</f>
        <v/>
      </c>
      <c r="B601" s="2">
        <f>IF(A601, 1, 0)</f>
        <v/>
      </c>
      <c r="C601">
        <f>IF('Raw Data'!D596&lt;'Raw Data'!E596, 'Raw Data'!J596, 0)</f>
        <v/>
      </c>
      <c r="D601" s="2">
        <f>IF(A601, 1, 0)</f>
        <v/>
      </c>
      <c r="E601">
        <f>IF('Raw Data'!D596&gt;'Raw Data'!E596, 'Raw Data'!I596, 0)</f>
        <v/>
      </c>
      <c r="F601" s="2">
        <f>IF('Raw Data'!F596&gt;0, 1, 0)</f>
        <v/>
      </c>
      <c r="G601">
        <f>IF(SUM('Raw Data'!D596:E596)&lt;'Raw Data'!F596, 'Raw Data'!H596, 0)</f>
        <v/>
      </c>
      <c r="H601">
        <f>IF('Raw Data'!F596&gt;0, 1, 0)</f>
        <v/>
      </c>
      <c r="I601">
        <f>IF(SUM('Raw Data'!D596:E596)&gt;'Raw Data'!F596, 'Raw Data'!G596, 0)</f>
        <v/>
      </c>
      <c r="J601" s="2">
        <f>IF($A601, 1, 0)</f>
        <v/>
      </c>
      <c r="K601">
        <f>IF(AND('Raw Data'!D596&gt;'Raw Data'!E596, ABS('Raw Data'!D596-'Raw Data'!E596)&lt;14), 'Raw Data'!K596, 0)</f>
        <v/>
      </c>
      <c r="L601" s="2">
        <f>IF($A601, 1, 0)</f>
        <v/>
      </c>
      <c r="M601">
        <f>IF(AND('Raw Data'!D596&gt;'Raw Data'!E596, ABS('Raw Data'!D596-'Raw Data'!E596)&gt;13), 'Raw Data'!L596, 0)</f>
        <v/>
      </c>
      <c r="N601" s="2">
        <f>IF($A601, 1, 0)</f>
        <v/>
      </c>
      <c r="O601">
        <f>IF(AND('Raw Data'!E596&gt;'Raw Data'!D596, ABS('Raw Data'!E596-'Raw Data'!D596)&lt;14), 'Raw Data'!M596, 0)</f>
        <v/>
      </c>
      <c r="P601" s="2">
        <f>IF($A601, 1, 0)</f>
        <v/>
      </c>
      <c r="Q601">
        <f>IF(AND('Raw Data'!E596&gt;'Raw Data'!D596, ABS('Raw Data'!E596-'Raw Data'!D596)&gt;13), 'Raw Data'!N596, 0)</f>
        <v/>
      </c>
      <c r="R601" s="2">
        <f>IF($A601, 1, 0)</f>
        <v/>
      </c>
      <c r="S601">
        <f>IF(AND('Raw Data'!D596&gt;'Raw Data'!E596, ABS('Raw Data'!E596-'Raw Data'!D596)&gt;7), 'Raw Data'!V596, 0)</f>
        <v/>
      </c>
      <c r="T601" s="2">
        <f>IF($A601, 1, 0)</f>
        <v/>
      </c>
      <c r="U601">
        <f>IF(ABS('Raw Data'!D596-'Raw Data'!E596)&lt;8, 'Raw Data'!W596, 0)</f>
        <v/>
      </c>
      <c r="V601" s="2">
        <f>IF($A601, 1, 0)</f>
        <v/>
      </c>
      <c r="W601">
        <f>IF(AND('Raw Data'!E596&gt;'Raw Data'!D596, ABS('Raw Data'!E596-'Raw Data'!D596)&gt;7), 'Raw Data'!X596, 0)</f>
        <v/>
      </c>
      <c r="X601" s="2">
        <f>IF($A601, 1, 0)</f>
        <v/>
      </c>
      <c r="Y601">
        <f>IF(AND('Raw Data'!D596&gt;'Raw Data'!E596, ABS('Raw Data'!E596-'Raw Data'!D596)&gt;3), 'Raw Data'!Y596, 0)</f>
        <v/>
      </c>
      <c r="Z601" s="2">
        <f>IF($A601, 1, 0)</f>
        <v/>
      </c>
      <c r="AA601">
        <f>IF(ABS('Raw Data'!D596-'Raw Data'!E596)&lt;4, 'Raw Data'!Z596, 0)</f>
        <v/>
      </c>
      <c r="AB601" s="2">
        <f>IF($A601, 1, 0)</f>
        <v/>
      </c>
      <c r="AC601">
        <f>IF(AND('Raw Data'!E596&gt;'Raw Data'!D596, ABS('Raw Data'!E596-'Raw Data'!D596)&gt;7), 'Raw Data'!AA596, 0)</f>
        <v/>
      </c>
      <c r="AD601" s="2">
        <f>IF($A601, 1, 0)</f>
        <v/>
      </c>
      <c r="AE601">
        <f>IF(AND('Raw Data'!D596&gt;9, 'Raw Data'!E596&gt;9), 'Raw Data'!AL596, 0)</f>
        <v/>
      </c>
      <c r="AF601" s="2">
        <f>IF($A601, 1, 0)</f>
        <v/>
      </c>
      <c r="AG601">
        <f>IF(AE601=0, 'Raw Data'!AM596, 0)</f>
        <v/>
      </c>
      <c r="AH601" s="2">
        <f>IF($A601, 1, 0)</f>
        <v/>
      </c>
      <c r="AI601">
        <f>IF(AND('Raw Data'!$D596&gt;14, 'Raw Data'!$E596&gt;14), 'Raw Data'!AN596, 0)</f>
        <v/>
      </c>
      <c r="AJ601" s="2">
        <f>IF($A601, 1, 0)</f>
        <v/>
      </c>
      <c r="AK601">
        <f>IF(AI601=0, 'Raw Data'!AO596, 0)</f>
        <v/>
      </c>
      <c r="AL601" s="2">
        <f>IF($A601, 1, 0)</f>
        <v/>
      </c>
      <c r="AM601">
        <f>IF(AND('Raw Data'!$D596&gt;19, 'Raw Data'!$E596&gt;19), 'Raw Data'!AP596, 0)</f>
        <v/>
      </c>
      <c r="AN601" s="2">
        <f>IF($A601, 1, 0)</f>
        <v/>
      </c>
      <c r="AO601">
        <f>IF(AM601=0, 'Raw Data'!AQ596, 0)</f>
        <v/>
      </c>
      <c r="AP601" s="2">
        <f>IF($A601, 1, 0)</f>
        <v/>
      </c>
      <c r="AQ601">
        <f>IF(AND('Raw Data'!$D596&gt;24, 'Raw Data'!$E596&gt;24), 'Raw Data'!AR596, 0)</f>
        <v/>
      </c>
      <c r="AR601" s="2">
        <f>IF($A601, 1, 0)</f>
        <v/>
      </c>
      <c r="AS601">
        <f>IF(AQ601=0, 'Raw Data'!AS596, 0)</f>
        <v/>
      </c>
      <c r="AT601" s="2">
        <f>IF($A601, 1, 0)</f>
        <v/>
      </c>
      <c r="AU601">
        <f>IF(AND('Raw Data'!$D596&gt;29, 'Raw Data'!$E596&gt;29), 'Raw Data'!AT596, 0)</f>
        <v/>
      </c>
      <c r="AV601" s="2">
        <f>IF($A601, 1, 0)</f>
        <v/>
      </c>
      <c r="AW601">
        <f>IF(AU601=0, 'Raw Data'!AU596, 0)</f>
        <v/>
      </c>
      <c r="AX601" s="2">
        <f>IF($A601, 1, 0)</f>
        <v/>
      </c>
      <c r="AY601">
        <f>IF(ISNUMBER('Raw Data'!D596), IF(_xlfn.XLOOKUP(SMALL('Raw Data'!K596:N596, 1), K601:Q601, K601:Q601, 0)&gt;0, SMALL('Raw Data'!K596:N596, 1), 0), 0)</f>
        <v/>
      </c>
      <c r="AZ601" s="2">
        <f>IF($A601, 1, 0)</f>
        <v/>
      </c>
      <c r="BA601">
        <f>IF(ISNUMBER('Raw Data'!D596), IF(_xlfn.XLOOKUP(SMALL('Raw Data'!K596:N596, 2), K601:Q601, K601:Q601, 0)&gt;0, SMALL('Raw Data'!K596:N596, 2), 0), 0)</f>
        <v/>
      </c>
      <c r="BB601" s="2">
        <f>IF($A601, 1, 0)</f>
        <v/>
      </c>
      <c r="BC601">
        <f>IF(ISNUMBER('Raw Data'!D596), IF(_xlfn.XLOOKUP(SMALL('Raw Data'!K596:N596, 3), K601:Q601, K601:Q601, 0)&gt;0, SMALL('Raw Data'!K596:N596, 3), 0), 0)</f>
        <v/>
      </c>
      <c r="BD601" s="2">
        <f>IF($A601, 1, 0)</f>
        <v/>
      </c>
      <c r="BE601">
        <f>IF(ISNUMBER('Raw Data'!D596), IF(_xlfn.XLOOKUP(SMALL('Raw Data'!K596:N596, 4), K601:Q601, K601:Q601, 0)&gt;0, SMALL('Raw Data'!K596:N596, 4), 0), 0)</f>
        <v/>
      </c>
      <c r="BF601" s="2">
        <f>IF($A601, 1, 0)</f>
        <v/>
      </c>
      <c r="BG601">
        <f>IF(AND('Raw Data'!I596&lt;'Raw Data'!J596, 'Raw Data'!D596&gt;'Raw Data'!E596), 'Raw Data'!I596, IF(AND('Raw Data'!J596&lt;'Raw Data'!I596, 'Raw Data'!E596&gt;'Raw Data'!D596), 'Raw Data'!J596, 0))</f>
        <v/>
      </c>
      <c r="BH601">
        <f>IF(OR(AND('Raw Data'!I596&lt;'Raw Data'!J596, 'Raw Data'!I596&gt;BH$1), AND('Raw Data'!J596&lt;'Raw Data'!I596, 'Raw Data'!J596&gt;BH$1)), 1, 0)</f>
        <v/>
      </c>
      <c r="BI601">
        <f>IF(AND(BH601, ABS('Raw Data'!D596-'Raw Data'!E596)&lt;4), 'Raw Data'!Z596, 0)</f>
        <v/>
      </c>
      <c r="BJ601">
        <f>IF('Raw Data'!F596&gt;Analysis!BJ$1, 1, 0)</f>
        <v/>
      </c>
      <c r="BK601">
        <f>IF(BJ601, AQ601, 0)</f>
        <v/>
      </c>
      <c r="BL601">
        <f>IF(AND('Raw Data'!F596&lt;Analysis!BL$1, ISBLANK('Raw Data'!F596)=FALSE), 1, 0)</f>
        <v/>
      </c>
      <c r="BM601">
        <f>IF(BL601, AS601, 0)</f>
        <v/>
      </c>
      <c r="BN601">
        <f>IF(AND('Raw Data'!F596&lt;Analysis!BN$1, ISBLANK('Raw Data'!F596)=FALSE), 1, 0)</f>
        <v/>
      </c>
      <c r="BO601">
        <f>IF(BN601, AI601, 0)</f>
        <v/>
      </c>
    </row>
    <row r="602">
      <c r="A602" s="2">
        <f>'Raw Data'!A597</f>
        <v/>
      </c>
      <c r="B602" s="2">
        <f>IF(A602, 1, 0)</f>
        <v/>
      </c>
      <c r="C602">
        <f>IF('Raw Data'!D597&lt;'Raw Data'!E597, 'Raw Data'!J597, 0)</f>
        <v/>
      </c>
      <c r="D602" s="2">
        <f>IF(A602, 1, 0)</f>
        <v/>
      </c>
      <c r="E602">
        <f>IF('Raw Data'!D597&gt;'Raw Data'!E597, 'Raw Data'!I597, 0)</f>
        <v/>
      </c>
      <c r="F602" s="2">
        <f>IF('Raw Data'!F597&gt;0, 1, 0)</f>
        <v/>
      </c>
      <c r="G602">
        <f>IF(SUM('Raw Data'!D597:E597)&lt;'Raw Data'!F597, 'Raw Data'!H597, 0)</f>
        <v/>
      </c>
      <c r="H602">
        <f>IF('Raw Data'!F597&gt;0, 1, 0)</f>
        <v/>
      </c>
      <c r="I602">
        <f>IF(SUM('Raw Data'!D597:E597)&gt;'Raw Data'!F597, 'Raw Data'!G597, 0)</f>
        <v/>
      </c>
      <c r="J602" s="2">
        <f>IF($A602, 1, 0)</f>
        <v/>
      </c>
      <c r="K602">
        <f>IF(AND('Raw Data'!D597&gt;'Raw Data'!E597, ABS('Raw Data'!D597-'Raw Data'!E597)&lt;14), 'Raw Data'!K597, 0)</f>
        <v/>
      </c>
      <c r="L602" s="2">
        <f>IF($A602, 1, 0)</f>
        <v/>
      </c>
      <c r="M602">
        <f>IF(AND('Raw Data'!D597&gt;'Raw Data'!E597, ABS('Raw Data'!D597-'Raw Data'!E597)&gt;13), 'Raw Data'!L597, 0)</f>
        <v/>
      </c>
      <c r="N602" s="2">
        <f>IF($A602, 1, 0)</f>
        <v/>
      </c>
      <c r="O602">
        <f>IF(AND('Raw Data'!E597&gt;'Raw Data'!D597, ABS('Raw Data'!E597-'Raw Data'!D597)&lt;14), 'Raw Data'!M597, 0)</f>
        <v/>
      </c>
      <c r="P602" s="2">
        <f>IF($A602, 1, 0)</f>
        <v/>
      </c>
      <c r="Q602">
        <f>IF(AND('Raw Data'!E597&gt;'Raw Data'!D597, ABS('Raw Data'!E597-'Raw Data'!D597)&gt;13), 'Raw Data'!N597, 0)</f>
        <v/>
      </c>
      <c r="R602" s="2">
        <f>IF($A602, 1, 0)</f>
        <v/>
      </c>
      <c r="S602">
        <f>IF(AND('Raw Data'!D597&gt;'Raw Data'!E597, ABS('Raw Data'!E597-'Raw Data'!D597)&gt;7), 'Raw Data'!V597, 0)</f>
        <v/>
      </c>
      <c r="T602" s="2">
        <f>IF($A602, 1, 0)</f>
        <v/>
      </c>
      <c r="U602">
        <f>IF(ABS('Raw Data'!D597-'Raw Data'!E597)&lt;8, 'Raw Data'!W597, 0)</f>
        <v/>
      </c>
      <c r="V602" s="2">
        <f>IF($A602, 1, 0)</f>
        <v/>
      </c>
      <c r="W602">
        <f>IF(AND('Raw Data'!E597&gt;'Raw Data'!D597, ABS('Raw Data'!E597-'Raw Data'!D597)&gt;7), 'Raw Data'!X597, 0)</f>
        <v/>
      </c>
      <c r="X602" s="2">
        <f>IF($A602, 1, 0)</f>
        <v/>
      </c>
      <c r="Y602">
        <f>IF(AND('Raw Data'!D597&gt;'Raw Data'!E597, ABS('Raw Data'!E597-'Raw Data'!D597)&gt;3), 'Raw Data'!Y597, 0)</f>
        <v/>
      </c>
      <c r="Z602" s="2">
        <f>IF($A602, 1, 0)</f>
        <v/>
      </c>
      <c r="AA602">
        <f>IF(ABS('Raw Data'!D597-'Raw Data'!E597)&lt;4, 'Raw Data'!Z597, 0)</f>
        <v/>
      </c>
      <c r="AB602" s="2">
        <f>IF($A602, 1, 0)</f>
        <v/>
      </c>
      <c r="AC602">
        <f>IF(AND('Raw Data'!E597&gt;'Raw Data'!D597, ABS('Raw Data'!E597-'Raw Data'!D597)&gt;7), 'Raw Data'!AA597, 0)</f>
        <v/>
      </c>
      <c r="AD602" s="2">
        <f>IF($A602, 1, 0)</f>
        <v/>
      </c>
      <c r="AE602">
        <f>IF(AND('Raw Data'!D597&gt;9, 'Raw Data'!E597&gt;9), 'Raw Data'!AL597, 0)</f>
        <v/>
      </c>
      <c r="AF602" s="2">
        <f>IF($A602, 1, 0)</f>
        <v/>
      </c>
      <c r="AG602">
        <f>IF(AE602=0, 'Raw Data'!AM597, 0)</f>
        <v/>
      </c>
      <c r="AH602" s="2">
        <f>IF($A602, 1, 0)</f>
        <v/>
      </c>
      <c r="AI602">
        <f>IF(AND('Raw Data'!$D597&gt;14, 'Raw Data'!$E597&gt;14), 'Raw Data'!AN597, 0)</f>
        <v/>
      </c>
      <c r="AJ602" s="2">
        <f>IF($A602, 1, 0)</f>
        <v/>
      </c>
      <c r="AK602">
        <f>IF(AI602=0, 'Raw Data'!AO597, 0)</f>
        <v/>
      </c>
      <c r="AL602" s="2">
        <f>IF($A602, 1, 0)</f>
        <v/>
      </c>
      <c r="AM602">
        <f>IF(AND('Raw Data'!$D597&gt;19, 'Raw Data'!$E597&gt;19), 'Raw Data'!AP597, 0)</f>
        <v/>
      </c>
      <c r="AN602" s="2">
        <f>IF($A602, 1, 0)</f>
        <v/>
      </c>
      <c r="AO602">
        <f>IF(AM602=0, 'Raw Data'!AQ597, 0)</f>
        <v/>
      </c>
      <c r="AP602" s="2">
        <f>IF($A602, 1, 0)</f>
        <v/>
      </c>
      <c r="AQ602">
        <f>IF(AND('Raw Data'!$D597&gt;24, 'Raw Data'!$E597&gt;24), 'Raw Data'!AR597, 0)</f>
        <v/>
      </c>
      <c r="AR602" s="2">
        <f>IF($A602, 1, 0)</f>
        <v/>
      </c>
      <c r="AS602">
        <f>IF(AQ602=0, 'Raw Data'!AS597, 0)</f>
        <v/>
      </c>
      <c r="AT602" s="2">
        <f>IF($A602, 1, 0)</f>
        <v/>
      </c>
      <c r="AU602">
        <f>IF(AND('Raw Data'!$D597&gt;29, 'Raw Data'!$E597&gt;29), 'Raw Data'!AT597, 0)</f>
        <v/>
      </c>
      <c r="AV602" s="2">
        <f>IF($A602, 1, 0)</f>
        <v/>
      </c>
      <c r="AW602">
        <f>IF(AU602=0, 'Raw Data'!AU597, 0)</f>
        <v/>
      </c>
      <c r="AX602" s="2">
        <f>IF($A602, 1, 0)</f>
        <v/>
      </c>
      <c r="AY602">
        <f>IF(ISNUMBER('Raw Data'!D597), IF(_xlfn.XLOOKUP(SMALL('Raw Data'!K597:N597, 1), K602:Q602, K602:Q602, 0)&gt;0, SMALL('Raw Data'!K597:N597, 1), 0), 0)</f>
        <v/>
      </c>
      <c r="AZ602" s="2">
        <f>IF($A602, 1, 0)</f>
        <v/>
      </c>
      <c r="BA602">
        <f>IF(ISNUMBER('Raw Data'!D597), IF(_xlfn.XLOOKUP(SMALL('Raw Data'!K597:N597, 2), K602:Q602, K602:Q602, 0)&gt;0, SMALL('Raw Data'!K597:N597, 2), 0), 0)</f>
        <v/>
      </c>
      <c r="BB602" s="2">
        <f>IF($A602, 1, 0)</f>
        <v/>
      </c>
      <c r="BC602">
        <f>IF(ISNUMBER('Raw Data'!D597), IF(_xlfn.XLOOKUP(SMALL('Raw Data'!K597:N597, 3), K602:Q602, K602:Q602, 0)&gt;0, SMALL('Raw Data'!K597:N597, 3), 0), 0)</f>
        <v/>
      </c>
      <c r="BD602" s="2">
        <f>IF($A602, 1, 0)</f>
        <v/>
      </c>
      <c r="BE602">
        <f>IF(ISNUMBER('Raw Data'!D597), IF(_xlfn.XLOOKUP(SMALL('Raw Data'!K597:N597, 4), K602:Q602, K602:Q602, 0)&gt;0, SMALL('Raw Data'!K597:N597, 4), 0), 0)</f>
        <v/>
      </c>
      <c r="BF602" s="2">
        <f>IF($A602, 1, 0)</f>
        <v/>
      </c>
      <c r="BG602">
        <f>IF(AND('Raw Data'!I597&lt;'Raw Data'!J597, 'Raw Data'!D597&gt;'Raw Data'!E597), 'Raw Data'!I597, IF(AND('Raw Data'!J597&lt;'Raw Data'!I597, 'Raw Data'!E597&gt;'Raw Data'!D597), 'Raw Data'!J597, 0))</f>
        <v/>
      </c>
      <c r="BH602">
        <f>IF(OR(AND('Raw Data'!I597&lt;'Raw Data'!J597, 'Raw Data'!I597&gt;BH$1), AND('Raw Data'!J597&lt;'Raw Data'!I597, 'Raw Data'!J597&gt;BH$1)), 1, 0)</f>
        <v/>
      </c>
      <c r="BI602">
        <f>IF(AND(BH602, ABS('Raw Data'!D597-'Raw Data'!E597)&lt;4), 'Raw Data'!Z597, 0)</f>
        <v/>
      </c>
      <c r="BJ602">
        <f>IF('Raw Data'!F597&gt;Analysis!BJ$1, 1, 0)</f>
        <v/>
      </c>
      <c r="BK602">
        <f>IF(BJ602, AQ602, 0)</f>
        <v/>
      </c>
      <c r="BL602">
        <f>IF(AND('Raw Data'!F597&lt;Analysis!BL$1, ISBLANK('Raw Data'!F597)=FALSE), 1, 0)</f>
        <v/>
      </c>
      <c r="BM602">
        <f>IF(BL602, AS602, 0)</f>
        <v/>
      </c>
      <c r="BN602">
        <f>IF(AND('Raw Data'!F597&lt;Analysis!BN$1, ISBLANK('Raw Data'!F597)=FALSE), 1, 0)</f>
        <v/>
      </c>
      <c r="BO602">
        <f>IF(BN602, AI602, 0)</f>
        <v/>
      </c>
    </row>
    <row r="603">
      <c r="A603" s="2">
        <f>'Raw Data'!A598</f>
        <v/>
      </c>
      <c r="B603" s="2">
        <f>IF(A603, 1, 0)</f>
        <v/>
      </c>
      <c r="C603">
        <f>IF('Raw Data'!D598&lt;'Raw Data'!E598, 'Raw Data'!J598, 0)</f>
        <v/>
      </c>
      <c r="D603" s="2">
        <f>IF(A603, 1, 0)</f>
        <v/>
      </c>
      <c r="E603">
        <f>IF('Raw Data'!D598&gt;'Raw Data'!E598, 'Raw Data'!I598, 0)</f>
        <v/>
      </c>
      <c r="F603" s="2">
        <f>IF('Raw Data'!F598&gt;0, 1, 0)</f>
        <v/>
      </c>
      <c r="G603">
        <f>IF(SUM('Raw Data'!D598:E598)&lt;'Raw Data'!F598, 'Raw Data'!H598, 0)</f>
        <v/>
      </c>
      <c r="H603">
        <f>IF('Raw Data'!F598&gt;0, 1, 0)</f>
        <v/>
      </c>
      <c r="I603">
        <f>IF(SUM('Raw Data'!D598:E598)&gt;'Raw Data'!F598, 'Raw Data'!G598, 0)</f>
        <v/>
      </c>
      <c r="J603" s="2">
        <f>IF($A603, 1, 0)</f>
        <v/>
      </c>
      <c r="K603">
        <f>IF(AND('Raw Data'!D598&gt;'Raw Data'!E598, ABS('Raw Data'!D598-'Raw Data'!E598)&lt;14), 'Raw Data'!K598, 0)</f>
        <v/>
      </c>
      <c r="L603" s="2">
        <f>IF($A603, 1, 0)</f>
        <v/>
      </c>
      <c r="M603">
        <f>IF(AND('Raw Data'!D598&gt;'Raw Data'!E598, ABS('Raw Data'!D598-'Raw Data'!E598)&gt;13), 'Raw Data'!L598, 0)</f>
        <v/>
      </c>
      <c r="N603" s="2">
        <f>IF($A603, 1, 0)</f>
        <v/>
      </c>
      <c r="O603">
        <f>IF(AND('Raw Data'!E598&gt;'Raw Data'!D598, ABS('Raw Data'!E598-'Raw Data'!D598)&lt;14), 'Raw Data'!M598, 0)</f>
        <v/>
      </c>
      <c r="P603" s="2">
        <f>IF($A603, 1, 0)</f>
        <v/>
      </c>
      <c r="Q603">
        <f>IF(AND('Raw Data'!E598&gt;'Raw Data'!D598, ABS('Raw Data'!E598-'Raw Data'!D598)&gt;13), 'Raw Data'!N598, 0)</f>
        <v/>
      </c>
      <c r="R603" s="2">
        <f>IF($A603, 1, 0)</f>
        <v/>
      </c>
      <c r="S603">
        <f>IF(AND('Raw Data'!D598&gt;'Raw Data'!E598, ABS('Raw Data'!E598-'Raw Data'!D598)&gt;7), 'Raw Data'!V598, 0)</f>
        <v/>
      </c>
      <c r="T603" s="2">
        <f>IF($A603, 1, 0)</f>
        <v/>
      </c>
      <c r="U603">
        <f>IF(ABS('Raw Data'!D598-'Raw Data'!E598)&lt;8, 'Raw Data'!W598, 0)</f>
        <v/>
      </c>
      <c r="V603" s="2">
        <f>IF($A603, 1, 0)</f>
        <v/>
      </c>
      <c r="W603">
        <f>IF(AND('Raw Data'!E598&gt;'Raw Data'!D598, ABS('Raw Data'!E598-'Raw Data'!D598)&gt;7), 'Raw Data'!X598, 0)</f>
        <v/>
      </c>
      <c r="X603" s="2">
        <f>IF($A603, 1, 0)</f>
        <v/>
      </c>
      <c r="Y603">
        <f>IF(AND('Raw Data'!D598&gt;'Raw Data'!E598, ABS('Raw Data'!E598-'Raw Data'!D598)&gt;3), 'Raw Data'!Y598, 0)</f>
        <v/>
      </c>
      <c r="Z603" s="2">
        <f>IF($A603, 1, 0)</f>
        <v/>
      </c>
      <c r="AA603">
        <f>IF(ABS('Raw Data'!D598-'Raw Data'!E598)&lt;4, 'Raw Data'!Z598, 0)</f>
        <v/>
      </c>
      <c r="AB603" s="2">
        <f>IF($A603, 1, 0)</f>
        <v/>
      </c>
      <c r="AC603">
        <f>IF(AND('Raw Data'!E598&gt;'Raw Data'!D598, ABS('Raw Data'!E598-'Raw Data'!D598)&gt;7), 'Raw Data'!AA598, 0)</f>
        <v/>
      </c>
      <c r="AD603" s="2">
        <f>IF($A603, 1, 0)</f>
        <v/>
      </c>
      <c r="AE603">
        <f>IF(AND('Raw Data'!D598&gt;9, 'Raw Data'!E598&gt;9), 'Raw Data'!AL598, 0)</f>
        <v/>
      </c>
      <c r="AF603" s="2">
        <f>IF($A603, 1, 0)</f>
        <v/>
      </c>
      <c r="AG603">
        <f>IF(AE603=0, 'Raw Data'!AM598, 0)</f>
        <v/>
      </c>
      <c r="AH603" s="2">
        <f>IF($A603, 1, 0)</f>
        <v/>
      </c>
      <c r="AI603">
        <f>IF(AND('Raw Data'!$D598&gt;14, 'Raw Data'!$E598&gt;14), 'Raw Data'!AN598, 0)</f>
        <v/>
      </c>
      <c r="AJ603" s="2">
        <f>IF($A603, 1, 0)</f>
        <v/>
      </c>
      <c r="AK603">
        <f>IF(AI603=0, 'Raw Data'!AO598, 0)</f>
        <v/>
      </c>
      <c r="AL603" s="2">
        <f>IF($A603, 1, 0)</f>
        <v/>
      </c>
      <c r="AM603">
        <f>IF(AND('Raw Data'!$D598&gt;19, 'Raw Data'!$E598&gt;19), 'Raw Data'!AP598, 0)</f>
        <v/>
      </c>
      <c r="AN603" s="2">
        <f>IF($A603, 1, 0)</f>
        <v/>
      </c>
      <c r="AO603">
        <f>IF(AM603=0, 'Raw Data'!AQ598, 0)</f>
        <v/>
      </c>
      <c r="AP603" s="2">
        <f>IF($A603, 1, 0)</f>
        <v/>
      </c>
      <c r="AQ603">
        <f>IF(AND('Raw Data'!$D598&gt;24, 'Raw Data'!$E598&gt;24), 'Raw Data'!AR598, 0)</f>
        <v/>
      </c>
      <c r="AR603" s="2">
        <f>IF($A603, 1, 0)</f>
        <v/>
      </c>
      <c r="AS603">
        <f>IF(AQ603=0, 'Raw Data'!AS598, 0)</f>
        <v/>
      </c>
      <c r="AT603" s="2">
        <f>IF($A603, 1, 0)</f>
        <v/>
      </c>
      <c r="AU603">
        <f>IF(AND('Raw Data'!$D598&gt;29, 'Raw Data'!$E598&gt;29), 'Raw Data'!AT598, 0)</f>
        <v/>
      </c>
      <c r="AV603" s="2">
        <f>IF($A603, 1, 0)</f>
        <v/>
      </c>
      <c r="AW603">
        <f>IF(AU603=0, 'Raw Data'!AU598, 0)</f>
        <v/>
      </c>
      <c r="AX603" s="2">
        <f>IF($A603, 1, 0)</f>
        <v/>
      </c>
      <c r="AY603">
        <f>IF(ISNUMBER('Raw Data'!D598), IF(_xlfn.XLOOKUP(SMALL('Raw Data'!K598:N598, 1), K603:Q603, K603:Q603, 0)&gt;0, SMALL('Raw Data'!K598:N598, 1), 0), 0)</f>
        <v/>
      </c>
      <c r="AZ603" s="2">
        <f>IF($A603, 1, 0)</f>
        <v/>
      </c>
      <c r="BA603">
        <f>IF(ISNUMBER('Raw Data'!D598), IF(_xlfn.XLOOKUP(SMALL('Raw Data'!K598:N598, 2), K603:Q603, K603:Q603, 0)&gt;0, SMALL('Raw Data'!K598:N598, 2), 0), 0)</f>
        <v/>
      </c>
      <c r="BB603" s="2">
        <f>IF($A603, 1, 0)</f>
        <v/>
      </c>
      <c r="BC603">
        <f>IF(ISNUMBER('Raw Data'!D598), IF(_xlfn.XLOOKUP(SMALL('Raw Data'!K598:N598, 3), K603:Q603, K603:Q603, 0)&gt;0, SMALL('Raw Data'!K598:N598, 3), 0), 0)</f>
        <v/>
      </c>
      <c r="BD603" s="2">
        <f>IF($A603, 1, 0)</f>
        <v/>
      </c>
      <c r="BE603">
        <f>IF(ISNUMBER('Raw Data'!D598), IF(_xlfn.XLOOKUP(SMALL('Raw Data'!K598:N598, 4), K603:Q603, K603:Q603, 0)&gt;0, SMALL('Raw Data'!K598:N598, 4), 0), 0)</f>
        <v/>
      </c>
      <c r="BF603" s="2">
        <f>IF($A603, 1, 0)</f>
        <v/>
      </c>
      <c r="BG603">
        <f>IF(AND('Raw Data'!I598&lt;'Raw Data'!J598, 'Raw Data'!D598&gt;'Raw Data'!E598), 'Raw Data'!I598, IF(AND('Raw Data'!J598&lt;'Raw Data'!I598, 'Raw Data'!E598&gt;'Raw Data'!D598), 'Raw Data'!J598, 0))</f>
        <v/>
      </c>
      <c r="BH603">
        <f>IF(OR(AND('Raw Data'!I598&lt;'Raw Data'!J598, 'Raw Data'!I598&gt;BH$1), AND('Raw Data'!J598&lt;'Raw Data'!I598, 'Raw Data'!J598&gt;BH$1)), 1, 0)</f>
        <v/>
      </c>
      <c r="BI603">
        <f>IF(AND(BH603, ABS('Raw Data'!D598-'Raw Data'!E598)&lt;4), 'Raw Data'!Z598, 0)</f>
        <v/>
      </c>
      <c r="BJ603">
        <f>IF('Raw Data'!F598&gt;Analysis!BJ$1, 1, 0)</f>
        <v/>
      </c>
      <c r="BK603">
        <f>IF(BJ603, AQ603, 0)</f>
        <v/>
      </c>
      <c r="BL603">
        <f>IF(AND('Raw Data'!F598&lt;Analysis!BL$1, ISBLANK('Raw Data'!F598)=FALSE), 1, 0)</f>
        <v/>
      </c>
      <c r="BM603">
        <f>IF(BL603, AS603, 0)</f>
        <v/>
      </c>
      <c r="BN603">
        <f>IF(AND('Raw Data'!F598&lt;Analysis!BN$1, ISBLANK('Raw Data'!F598)=FALSE), 1, 0)</f>
        <v/>
      </c>
      <c r="BO603">
        <f>IF(BN603, AI603, 0)</f>
        <v/>
      </c>
    </row>
    <row r="604">
      <c r="A604" s="2">
        <f>'Raw Data'!A599</f>
        <v/>
      </c>
      <c r="B604" s="2">
        <f>IF(A604, 1, 0)</f>
        <v/>
      </c>
      <c r="C604">
        <f>IF('Raw Data'!D599&lt;'Raw Data'!E599, 'Raw Data'!J599, 0)</f>
        <v/>
      </c>
      <c r="D604" s="2">
        <f>IF(A604, 1, 0)</f>
        <v/>
      </c>
      <c r="E604">
        <f>IF('Raw Data'!D599&gt;'Raw Data'!E599, 'Raw Data'!I599, 0)</f>
        <v/>
      </c>
      <c r="F604" s="2">
        <f>IF('Raw Data'!F599&gt;0, 1, 0)</f>
        <v/>
      </c>
      <c r="G604">
        <f>IF(SUM('Raw Data'!D599:E599)&lt;'Raw Data'!F599, 'Raw Data'!H599, 0)</f>
        <v/>
      </c>
      <c r="H604">
        <f>IF('Raw Data'!F599&gt;0, 1, 0)</f>
        <v/>
      </c>
      <c r="I604">
        <f>IF(SUM('Raw Data'!D599:E599)&gt;'Raw Data'!F599, 'Raw Data'!G599, 0)</f>
        <v/>
      </c>
      <c r="J604" s="2">
        <f>IF($A604, 1, 0)</f>
        <v/>
      </c>
      <c r="K604">
        <f>IF(AND('Raw Data'!D599&gt;'Raw Data'!E599, ABS('Raw Data'!D599-'Raw Data'!E599)&lt;14), 'Raw Data'!K599, 0)</f>
        <v/>
      </c>
      <c r="L604" s="2">
        <f>IF($A604, 1, 0)</f>
        <v/>
      </c>
      <c r="M604">
        <f>IF(AND('Raw Data'!D599&gt;'Raw Data'!E599, ABS('Raw Data'!D599-'Raw Data'!E599)&gt;13), 'Raw Data'!L599, 0)</f>
        <v/>
      </c>
      <c r="N604" s="2">
        <f>IF($A604, 1, 0)</f>
        <v/>
      </c>
      <c r="O604">
        <f>IF(AND('Raw Data'!E599&gt;'Raw Data'!D599, ABS('Raw Data'!E599-'Raw Data'!D599)&lt;14), 'Raw Data'!M599, 0)</f>
        <v/>
      </c>
      <c r="P604" s="2">
        <f>IF($A604, 1, 0)</f>
        <v/>
      </c>
      <c r="Q604">
        <f>IF(AND('Raw Data'!E599&gt;'Raw Data'!D599, ABS('Raw Data'!E599-'Raw Data'!D599)&gt;13), 'Raw Data'!N599, 0)</f>
        <v/>
      </c>
      <c r="R604" s="2">
        <f>IF($A604, 1, 0)</f>
        <v/>
      </c>
      <c r="S604">
        <f>IF(AND('Raw Data'!D599&gt;'Raw Data'!E599, ABS('Raw Data'!E599-'Raw Data'!D599)&gt;7), 'Raw Data'!V599, 0)</f>
        <v/>
      </c>
      <c r="T604" s="2">
        <f>IF($A604, 1, 0)</f>
        <v/>
      </c>
      <c r="U604">
        <f>IF(ABS('Raw Data'!D599-'Raw Data'!E599)&lt;8, 'Raw Data'!W599, 0)</f>
        <v/>
      </c>
      <c r="V604" s="2">
        <f>IF($A604, 1, 0)</f>
        <v/>
      </c>
      <c r="W604">
        <f>IF(AND('Raw Data'!E599&gt;'Raw Data'!D599, ABS('Raw Data'!E599-'Raw Data'!D599)&gt;7), 'Raw Data'!X599, 0)</f>
        <v/>
      </c>
      <c r="X604" s="2">
        <f>IF($A604, 1, 0)</f>
        <v/>
      </c>
      <c r="Y604">
        <f>IF(AND('Raw Data'!D599&gt;'Raw Data'!E599, ABS('Raw Data'!E599-'Raw Data'!D599)&gt;3), 'Raw Data'!Y599, 0)</f>
        <v/>
      </c>
      <c r="Z604" s="2">
        <f>IF($A604, 1, 0)</f>
        <v/>
      </c>
      <c r="AA604">
        <f>IF(ABS('Raw Data'!D599-'Raw Data'!E599)&lt;4, 'Raw Data'!Z599, 0)</f>
        <v/>
      </c>
      <c r="AB604" s="2">
        <f>IF($A604, 1, 0)</f>
        <v/>
      </c>
      <c r="AC604">
        <f>IF(AND('Raw Data'!E599&gt;'Raw Data'!D599, ABS('Raw Data'!E599-'Raw Data'!D599)&gt;7), 'Raw Data'!AA599, 0)</f>
        <v/>
      </c>
      <c r="AD604" s="2">
        <f>IF($A604, 1, 0)</f>
        <v/>
      </c>
      <c r="AE604">
        <f>IF(AND('Raw Data'!D599&gt;9, 'Raw Data'!E599&gt;9), 'Raw Data'!AL599, 0)</f>
        <v/>
      </c>
      <c r="AF604" s="2">
        <f>IF($A604, 1, 0)</f>
        <v/>
      </c>
      <c r="AG604">
        <f>IF(AE604=0, 'Raw Data'!AM599, 0)</f>
        <v/>
      </c>
      <c r="AH604" s="2">
        <f>IF($A604, 1, 0)</f>
        <v/>
      </c>
      <c r="AI604">
        <f>IF(AND('Raw Data'!$D599&gt;14, 'Raw Data'!$E599&gt;14), 'Raw Data'!AN599, 0)</f>
        <v/>
      </c>
      <c r="AJ604" s="2">
        <f>IF($A604, 1, 0)</f>
        <v/>
      </c>
      <c r="AK604">
        <f>IF(AI604=0, 'Raw Data'!AO599, 0)</f>
        <v/>
      </c>
      <c r="AL604" s="2">
        <f>IF($A604, 1, 0)</f>
        <v/>
      </c>
      <c r="AM604">
        <f>IF(AND('Raw Data'!$D599&gt;19, 'Raw Data'!$E599&gt;19), 'Raw Data'!AP599, 0)</f>
        <v/>
      </c>
      <c r="AN604" s="2">
        <f>IF($A604, 1, 0)</f>
        <v/>
      </c>
      <c r="AO604">
        <f>IF(AM604=0, 'Raw Data'!AQ599, 0)</f>
        <v/>
      </c>
      <c r="AP604" s="2">
        <f>IF($A604, 1, 0)</f>
        <v/>
      </c>
      <c r="AQ604">
        <f>IF(AND('Raw Data'!$D599&gt;24, 'Raw Data'!$E599&gt;24), 'Raw Data'!AR599, 0)</f>
        <v/>
      </c>
      <c r="AR604" s="2">
        <f>IF($A604, 1, 0)</f>
        <v/>
      </c>
      <c r="AS604">
        <f>IF(AQ604=0, 'Raw Data'!AS599, 0)</f>
        <v/>
      </c>
      <c r="AT604" s="2">
        <f>IF($A604, 1, 0)</f>
        <v/>
      </c>
      <c r="AU604">
        <f>IF(AND('Raw Data'!$D599&gt;29, 'Raw Data'!$E599&gt;29), 'Raw Data'!AT599, 0)</f>
        <v/>
      </c>
      <c r="AV604" s="2">
        <f>IF($A604, 1, 0)</f>
        <v/>
      </c>
      <c r="AW604">
        <f>IF(AU604=0, 'Raw Data'!AU599, 0)</f>
        <v/>
      </c>
      <c r="AX604" s="2">
        <f>IF($A604, 1, 0)</f>
        <v/>
      </c>
      <c r="AY604">
        <f>IF(ISNUMBER('Raw Data'!D599), IF(_xlfn.XLOOKUP(SMALL('Raw Data'!K599:N599, 1), K604:Q604, K604:Q604, 0)&gt;0, SMALL('Raw Data'!K599:N599, 1), 0), 0)</f>
        <v/>
      </c>
      <c r="AZ604" s="2">
        <f>IF($A604, 1, 0)</f>
        <v/>
      </c>
      <c r="BA604">
        <f>IF(ISNUMBER('Raw Data'!D599), IF(_xlfn.XLOOKUP(SMALL('Raw Data'!K599:N599, 2), K604:Q604, K604:Q604, 0)&gt;0, SMALL('Raw Data'!K599:N599, 2), 0), 0)</f>
        <v/>
      </c>
      <c r="BB604" s="2">
        <f>IF($A604, 1, 0)</f>
        <v/>
      </c>
      <c r="BC604">
        <f>IF(ISNUMBER('Raw Data'!D599), IF(_xlfn.XLOOKUP(SMALL('Raw Data'!K599:N599, 3), K604:Q604, K604:Q604, 0)&gt;0, SMALL('Raw Data'!K599:N599, 3), 0), 0)</f>
        <v/>
      </c>
      <c r="BD604" s="2">
        <f>IF($A604, 1, 0)</f>
        <v/>
      </c>
      <c r="BE604">
        <f>IF(ISNUMBER('Raw Data'!D599), IF(_xlfn.XLOOKUP(SMALL('Raw Data'!K599:N599, 4), K604:Q604, K604:Q604, 0)&gt;0, SMALL('Raw Data'!K599:N599, 4), 0), 0)</f>
        <v/>
      </c>
      <c r="BF604" s="2">
        <f>IF($A604, 1, 0)</f>
        <v/>
      </c>
      <c r="BG604">
        <f>IF(AND('Raw Data'!I599&lt;'Raw Data'!J599, 'Raw Data'!D599&gt;'Raw Data'!E599), 'Raw Data'!I599, IF(AND('Raw Data'!J599&lt;'Raw Data'!I599, 'Raw Data'!E599&gt;'Raw Data'!D599), 'Raw Data'!J599, 0))</f>
        <v/>
      </c>
      <c r="BH604">
        <f>IF(OR(AND('Raw Data'!I599&lt;'Raw Data'!J599, 'Raw Data'!I599&gt;BH$1), AND('Raw Data'!J599&lt;'Raw Data'!I599, 'Raw Data'!J599&gt;BH$1)), 1, 0)</f>
        <v/>
      </c>
      <c r="BI604">
        <f>IF(AND(BH604, ABS('Raw Data'!D599-'Raw Data'!E599)&lt;4), 'Raw Data'!Z599, 0)</f>
        <v/>
      </c>
      <c r="BJ604">
        <f>IF('Raw Data'!F599&gt;Analysis!BJ$1, 1, 0)</f>
        <v/>
      </c>
      <c r="BK604">
        <f>IF(BJ604, AQ604, 0)</f>
        <v/>
      </c>
      <c r="BL604">
        <f>IF(AND('Raw Data'!F599&lt;Analysis!BL$1, ISBLANK('Raw Data'!F599)=FALSE), 1, 0)</f>
        <v/>
      </c>
      <c r="BM604">
        <f>IF(BL604, AS604, 0)</f>
        <v/>
      </c>
      <c r="BN604">
        <f>IF(AND('Raw Data'!F599&lt;Analysis!BN$1, ISBLANK('Raw Data'!F599)=FALSE), 1, 0)</f>
        <v/>
      </c>
      <c r="BO604">
        <f>IF(BN604, AI604, 0)</f>
        <v/>
      </c>
    </row>
    <row r="605">
      <c r="A605" s="2">
        <f>'Raw Data'!A600</f>
        <v/>
      </c>
      <c r="B605" s="2">
        <f>IF(A605, 1, 0)</f>
        <v/>
      </c>
      <c r="C605">
        <f>IF('Raw Data'!D600&lt;'Raw Data'!E600, 'Raw Data'!J600, 0)</f>
        <v/>
      </c>
      <c r="D605" s="2">
        <f>IF(A605, 1, 0)</f>
        <v/>
      </c>
      <c r="E605">
        <f>IF('Raw Data'!D600&gt;'Raw Data'!E600, 'Raw Data'!I600, 0)</f>
        <v/>
      </c>
      <c r="F605" s="2">
        <f>IF('Raw Data'!F600&gt;0, 1, 0)</f>
        <v/>
      </c>
      <c r="G605">
        <f>IF(SUM('Raw Data'!D600:E600)&lt;'Raw Data'!F600, 'Raw Data'!H600, 0)</f>
        <v/>
      </c>
      <c r="H605">
        <f>IF('Raw Data'!F600&gt;0, 1, 0)</f>
        <v/>
      </c>
      <c r="I605">
        <f>IF(SUM('Raw Data'!D600:E600)&gt;'Raw Data'!F600, 'Raw Data'!G600, 0)</f>
        <v/>
      </c>
      <c r="J605" s="2">
        <f>IF($A605, 1, 0)</f>
        <v/>
      </c>
      <c r="K605">
        <f>IF(AND('Raw Data'!D600&gt;'Raw Data'!E600, ABS('Raw Data'!D600-'Raw Data'!E600)&lt;14), 'Raw Data'!K600, 0)</f>
        <v/>
      </c>
      <c r="L605" s="2">
        <f>IF($A605, 1, 0)</f>
        <v/>
      </c>
      <c r="M605">
        <f>IF(AND('Raw Data'!D600&gt;'Raw Data'!E600, ABS('Raw Data'!D600-'Raw Data'!E600)&gt;13), 'Raw Data'!L600, 0)</f>
        <v/>
      </c>
      <c r="N605" s="2">
        <f>IF($A605, 1, 0)</f>
        <v/>
      </c>
      <c r="O605">
        <f>IF(AND('Raw Data'!E600&gt;'Raw Data'!D600, ABS('Raw Data'!E600-'Raw Data'!D600)&lt;14), 'Raw Data'!M600, 0)</f>
        <v/>
      </c>
      <c r="P605" s="2">
        <f>IF($A605, 1, 0)</f>
        <v/>
      </c>
      <c r="Q605">
        <f>IF(AND('Raw Data'!E600&gt;'Raw Data'!D600, ABS('Raw Data'!E600-'Raw Data'!D600)&gt;13), 'Raw Data'!N600, 0)</f>
        <v/>
      </c>
      <c r="R605" s="2">
        <f>IF($A605, 1, 0)</f>
        <v/>
      </c>
      <c r="S605">
        <f>IF(AND('Raw Data'!D600&gt;'Raw Data'!E600, ABS('Raw Data'!E600-'Raw Data'!D600)&gt;7), 'Raw Data'!V600, 0)</f>
        <v/>
      </c>
      <c r="T605" s="2">
        <f>IF($A605, 1, 0)</f>
        <v/>
      </c>
      <c r="U605">
        <f>IF(ABS('Raw Data'!D600-'Raw Data'!E600)&lt;8, 'Raw Data'!W600, 0)</f>
        <v/>
      </c>
      <c r="V605" s="2">
        <f>IF($A605, 1, 0)</f>
        <v/>
      </c>
      <c r="W605">
        <f>IF(AND('Raw Data'!E600&gt;'Raw Data'!D600, ABS('Raw Data'!E600-'Raw Data'!D600)&gt;7), 'Raw Data'!X600, 0)</f>
        <v/>
      </c>
      <c r="X605" s="2">
        <f>IF($A605, 1, 0)</f>
        <v/>
      </c>
      <c r="Y605">
        <f>IF(AND('Raw Data'!D600&gt;'Raw Data'!E600, ABS('Raw Data'!E600-'Raw Data'!D600)&gt;3), 'Raw Data'!Y600, 0)</f>
        <v/>
      </c>
      <c r="Z605" s="2">
        <f>IF($A605, 1, 0)</f>
        <v/>
      </c>
      <c r="AA605">
        <f>IF(ABS('Raw Data'!D600-'Raw Data'!E600)&lt;4, 'Raw Data'!Z600, 0)</f>
        <v/>
      </c>
      <c r="AB605" s="2">
        <f>IF($A605, 1, 0)</f>
        <v/>
      </c>
      <c r="AC605">
        <f>IF(AND('Raw Data'!E600&gt;'Raw Data'!D600, ABS('Raw Data'!E600-'Raw Data'!D600)&gt;7), 'Raw Data'!AA600, 0)</f>
        <v/>
      </c>
      <c r="AD605" s="2">
        <f>IF($A605, 1, 0)</f>
        <v/>
      </c>
      <c r="AE605">
        <f>IF(AND('Raw Data'!D600&gt;9, 'Raw Data'!E600&gt;9), 'Raw Data'!AL600, 0)</f>
        <v/>
      </c>
      <c r="AF605" s="2">
        <f>IF($A605, 1, 0)</f>
        <v/>
      </c>
      <c r="AG605">
        <f>IF(AE605=0, 'Raw Data'!AM600, 0)</f>
        <v/>
      </c>
      <c r="AH605" s="2">
        <f>IF($A605, 1, 0)</f>
        <v/>
      </c>
      <c r="AI605">
        <f>IF(AND('Raw Data'!$D600&gt;14, 'Raw Data'!$E600&gt;14), 'Raw Data'!AN600, 0)</f>
        <v/>
      </c>
      <c r="AJ605" s="2">
        <f>IF($A605, 1, 0)</f>
        <v/>
      </c>
      <c r="AK605">
        <f>IF(AI605=0, 'Raw Data'!AO600, 0)</f>
        <v/>
      </c>
      <c r="AL605" s="2">
        <f>IF($A605, 1, 0)</f>
        <v/>
      </c>
      <c r="AM605">
        <f>IF(AND('Raw Data'!$D600&gt;19, 'Raw Data'!$E600&gt;19), 'Raw Data'!AP600, 0)</f>
        <v/>
      </c>
      <c r="AN605" s="2">
        <f>IF($A605, 1, 0)</f>
        <v/>
      </c>
      <c r="AO605">
        <f>IF(AM605=0, 'Raw Data'!AQ600, 0)</f>
        <v/>
      </c>
      <c r="AP605" s="2">
        <f>IF($A605, 1, 0)</f>
        <v/>
      </c>
      <c r="AQ605">
        <f>IF(AND('Raw Data'!$D600&gt;24, 'Raw Data'!$E600&gt;24), 'Raw Data'!AR600, 0)</f>
        <v/>
      </c>
      <c r="AR605" s="2">
        <f>IF($A605, 1, 0)</f>
        <v/>
      </c>
      <c r="AS605">
        <f>IF(AQ605=0, 'Raw Data'!AS600, 0)</f>
        <v/>
      </c>
      <c r="AT605" s="2">
        <f>IF($A605, 1, 0)</f>
        <v/>
      </c>
      <c r="AU605">
        <f>IF(AND('Raw Data'!$D600&gt;29, 'Raw Data'!$E600&gt;29), 'Raw Data'!AT600, 0)</f>
        <v/>
      </c>
      <c r="AV605" s="2">
        <f>IF($A605, 1, 0)</f>
        <v/>
      </c>
      <c r="AW605">
        <f>IF(AU605=0, 'Raw Data'!AU600, 0)</f>
        <v/>
      </c>
      <c r="AX605" s="2">
        <f>IF($A605, 1, 0)</f>
        <v/>
      </c>
      <c r="AY605">
        <f>IF(ISNUMBER('Raw Data'!D600), IF(_xlfn.XLOOKUP(SMALL('Raw Data'!K600:N600, 1), K605:Q605, K605:Q605, 0)&gt;0, SMALL('Raw Data'!K600:N600, 1), 0), 0)</f>
        <v/>
      </c>
      <c r="AZ605" s="2">
        <f>IF($A605, 1, 0)</f>
        <v/>
      </c>
      <c r="BA605">
        <f>IF(ISNUMBER('Raw Data'!D600), IF(_xlfn.XLOOKUP(SMALL('Raw Data'!K600:N600, 2), K605:Q605, K605:Q605, 0)&gt;0, SMALL('Raw Data'!K600:N600, 2), 0), 0)</f>
        <v/>
      </c>
      <c r="BB605" s="2">
        <f>IF($A605, 1, 0)</f>
        <v/>
      </c>
      <c r="BC605">
        <f>IF(ISNUMBER('Raw Data'!D600), IF(_xlfn.XLOOKUP(SMALL('Raw Data'!K600:N600, 3), K605:Q605, K605:Q605, 0)&gt;0, SMALL('Raw Data'!K600:N600, 3), 0), 0)</f>
        <v/>
      </c>
      <c r="BD605" s="2">
        <f>IF($A605, 1, 0)</f>
        <v/>
      </c>
      <c r="BE605">
        <f>IF(ISNUMBER('Raw Data'!D600), IF(_xlfn.XLOOKUP(SMALL('Raw Data'!K600:N600, 4), K605:Q605, K605:Q605, 0)&gt;0, SMALL('Raw Data'!K600:N600, 4), 0), 0)</f>
        <v/>
      </c>
      <c r="BF605" s="2">
        <f>IF($A605, 1, 0)</f>
        <v/>
      </c>
      <c r="BG605">
        <f>IF(AND('Raw Data'!I600&lt;'Raw Data'!J600, 'Raw Data'!D600&gt;'Raw Data'!E600), 'Raw Data'!I600, IF(AND('Raw Data'!J600&lt;'Raw Data'!I600, 'Raw Data'!E600&gt;'Raw Data'!D600), 'Raw Data'!J600, 0))</f>
        <v/>
      </c>
      <c r="BH605">
        <f>IF(OR(AND('Raw Data'!I600&lt;'Raw Data'!J600, 'Raw Data'!I600&gt;BH$1), AND('Raw Data'!J600&lt;'Raw Data'!I600, 'Raw Data'!J600&gt;BH$1)), 1, 0)</f>
        <v/>
      </c>
      <c r="BI605">
        <f>IF(AND(BH605, ABS('Raw Data'!D600-'Raw Data'!E600)&lt;4), 'Raw Data'!Z600, 0)</f>
        <v/>
      </c>
      <c r="BJ605">
        <f>IF('Raw Data'!F600&gt;Analysis!BJ$1, 1, 0)</f>
        <v/>
      </c>
      <c r="BK605">
        <f>IF(BJ605, AQ605, 0)</f>
        <v/>
      </c>
      <c r="BL605">
        <f>IF(AND('Raw Data'!F600&lt;Analysis!BL$1, ISBLANK('Raw Data'!F600)=FALSE), 1, 0)</f>
        <v/>
      </c>
      <c r="BM605">
        <f>IF(BL605, AS605, 0)</f>
        <v/>
      </c>
      <c r="BN605">
        <f>IF(AND('Raw Data'!F600&lt;Analysis!BN$1, ISBLANK('Raw Data'!F600)=FALSE), 1, 0)</f>
        <v/>
      </c>
      <c r="BO605">
        <f>IF(BN605, AI605, 0)</f>
        <v/>
      </c>
    </row>
    <row r="606">
      <c r="A606" s="2">
        <f>'Raw Data'!A601</f>
        <v/>
      </c>
      <c r="B606" s="2">
        <f>IF(A606, 1, 0)</f>
        <v/>
      </c>
      <c r="C606">
        <f>IF('Raw Data'!D601&lt;'Raw Data'!E601, 'Raw Data'!J601, 0)</f>
        <v/>
      </c>
      <c r="D606" s="2">
        <f>IF(A606, 1, 0)</f>
        <v/>
      </c>
      <c r="E606">
        <f>IF('Raw Data'!D601&gt;'Raw Data'!E601, 'Raw Data'!I601, 0)</f>
        <v/>
      </c>
      <c r="F606" s="2">
        <f>IF('Raw Data'!F601&gt;0, 1, 0)</f>
        <v/>
      </c>
      <c r="G606">
        <f>IF(SUM('Raw Data'!D601:E601)&lt;'Raw Data'!F601, 'Raw Data'!H601, 0)</f>
        <v/>
      </c>
      <c r="H606">
        <f>IF('Raw Data'!F601&gt;0, 1, 0)</f>
        <v/>
      </c>
      <c r="I606">
        <f>IF(SUM('Raw Data'!D601:E601)&gt;'Raw Data'!F601, 'Raw Data'!G601, 0)</f>
        <v/>
      </c>
      <c r="J606" s="2">
        <f>IF($A606, 1, 0)</f>
        <v/>
      </c>
      <c r="K606">
        <f>IF(AND('Raw Data'!D601&gt;'Raw Data'!E601, ABS('Raw Data'!D601-'Raw Data'!E601)&lt;14), 'Raw Data'!K601, 0)</f>
        <v/>
      </c>
      <c r="L606" s="2">
        <f>IF($A606, 1, 0)</f>
        <v/>
      </c>
      <c r="M606">
        <f>IF(AND('Raw Data'!D601&gt;'Raw Data'!E601, ABS('Raw Data'!D601-'Raw Data'!E601)&gt;13), 'Raw Data'!L601, 0)</f>
        <v/>
      </c>
      <c r="N606" s="2">
        <f>IF($A606, 1, 0)</f>
        <v/>
      </c>
      <c r="O606">
        <f>IF(AND('Raw Data'!E601&gt;'Raw Data'!D601, ABS('Raw Data'!E601-'Raw Data'!D601)&lt;14), 'Raw Data'!M601, 0)</f>
        <v/>
      </c>
      <c r="P606" s="2">
        <f>IF($A606, 1, 0)</f>
        <v/>
      </c>
      <c r="Q606">
        <f>IF(AND('Raw Data'!E601&gt;'Raw Data'!D601, ABS('Raw Data'!E601-'Raw Data'!D601)&gt;13), 'Raw Data'!N601, 0)</f>
        <v/>
      </c>
      <c r="R606" s="2">
        <f>IF($A606, 1, 0)</f>
        <v/>
      </c>
      <c r="S606">
        <f>IF(AND('Raw Data'!D601&gt;'Raw Data'!E601, ABS('Raw Data'!E601-'Raw Data'!D601)&gt;7), 'Raw Data'!V601, 0)</f>
        <v/>
      </c>
      <c r="T606" s="2">
        <f>IF($A606, 1, 0)</f>
        <v/>
      </c>
      <c r="U606">
        <f>IF(ABS('Raw Data'!D601-'Raw Data'!E601)&lt;8, 'Raw Data'!W601, 0)</f>
        <v/>
      </c>
      <c r="V606" s="2">
        <f>IF($A606, 1, 0)</f>
        <v/>
      </c>
      <c r="W606">
        <f>IF(AND('Raw Data'!E601&gt;'Raw Data'!D601, ABS('Raw Data'!E601-'Raw Data'!D601)&gt;7), 'Raw Data'!X601, 0)</f>
        <v/>
      </c>
      <c r="X606" s="2">
        <f>IF($A606, 1, 0)</f>
        <v/>
      </c>
      <c r="Y606">
        <f>IF(AND('Raw Data'!D601&gt;'Raw Data'!E601, ABS('Raw Data'!E601-'Raw Data'!D601)&gt;3), 'Raw Data'!Y601, 0)</f>
        <v/>
      </c>
      <c r="Z606" s="2">
        <f>IF($A606, 1, 0)</f>
        <v/>
      </c>
      <c r="AA606">
        <f>IF(ABS('Raw Data'!D601-'Raw Data'!E601)&lt;4, 'Raw Data'!Z601, 0)</f>
        <v/>
      </c>
      <c r="AB606" s="2">
        <f>IF($A606, 1, 0)</f>
        <v/>
      </c>
      <c r="AC606">
        <f>IF(AND('Raw Data'!E601&gt;'Raw Data'!D601, ABS('Raw Data'!E601-'Raw Data'!D601)&gt;7), 'Raw Data'!AA601, 0)</f>
        <v/>
      </c>
      <c r="AD606" s="2">
        <f>IF($A606, 1, 0)</f>
        <v/>
      </c>
      <c r="AE606">
        <f>IF(AND('Raw Data'!D601&gt;9, 'Raw Data'!E601&gt;9), 'Raw Data'!AL601, 0)</f>
        <v/>
      </c>
      <c r="AF606" s="2">
        <f>IF($A606, 1, 0)</f>
        <v/>
      </c>
      <c r="AG606">
        <f>IF(AE606=0, 'Raw Data'!AM601, 0)</f>
        <v/>
      </c>
      <c r="AH606" s="2">
        <f>IF($A606, 1, 0)</f>
        <v/>
      </c>
      <c r="AI606">
        <f>IF(AND('Raw Data'!$D601&gt;14, 'Raw Data'!$E601&gt;14), 'Raw Data'!AN601, 0)</f>
        <v/>
      </c>
      <c r="AJ606" s="2">
        <f>IF($A606, 1, 0)</f>
        <v/>
      </c>
      <c r="AK606">
        <f>IF(AI606=0, 'Raw Data'!AO601, 0)</f>
        <v/>
      </c>
      <c r="AL606" s="2">
        <f>IF($A606, 1, 0)</f>
        <v/>
      </c>
      <c r="AM606">
        <f>IF(AND('Raw Data'!$D601&gt;19, 'Raw Data'!$E601&gt;19), 'Raw Data'!AP601, 0)</f>
        <v/>
      </c>
      <c r="AN606" s="2">
        <f>IF($A606, 1, 0)</f>
        <v/>
      </c>
      <c r="AO606">
        <f>IF(AM606=0, 'Raw Data'!AQ601, 0)</f>
        <v/>
      </c>
      <c r="AP606" s="2">
        <f>IF($A606, 1, 0)</f>
        <v/>
      </c>
      <c r="AQ606">
        <f>IF(AND('Raw Data'!$D601&gt;24, 'Raw Data'!$E601&gt;24), 'Raw Data'!AR601, 0)</f>
        <v/>
      </c>
      <c r="AR606" s="2">
        <f>IF($A606, 1, 0)</f>
        <v/>
      </c>
      <c r="AS606">
        <f>IF(AQ606=0, 'Raw Data'!AS601, 0)</f>
        <v/>
      </c>
      <c r="AT606" s="2">
        <f>IF($A606, 1, 0)</f>
        <v/>
      </c>
      <c r="AU606">
        <f>IF(AND('Raw Data'!$D601&gt;29, 'Raw Data'!$E601&gt;29), 'Raw Data'!AT601, 0)</f>
        <v/>
      </c>
      <c r="AV606" s="2">
        <f>IF($A606, 1, 0)</f>
        <v/>
      </c>
      <c r="AW606">
        <f>IF(AU606=0, 'Raw Data'!AU601, 0)</f>
        <v/>
      </c>
      <c r="AX606" s="2">
        <f>IF($A606, 1, 0)</f>
        <v/>
      </c>
      <c r="AY606">
        <f>IF(ISNUMBER('Raw Data'!D601), IF(_xlfn.XLOOKUP(SMALL('Raw Data'!K601:N601, 1), K606:Q606, K606:Q606, 0)&gt;0, SMALL('Raw Data'!K601:N601, 1), 0), 0)</f>
        <v/>
      </c>
      <c r="AZ606" s="2">
        <f>IF($A606, 1, 0)</f>
        <v/>
      </c>
      <c r="BA606">
        <f>IF(ISNUMBER('Raw Data'!D601), IF(_xlfn.XLOOKUP(SMALL('Raw Data'!K601:N601, 2), K606:Q606, K606:Q606, 0)&gt;0, SMALL('Raw Data'!K601:N601, 2), 0), 0)</f>
        <v/>
      </c>
      <c r="BB606" s="2">
        <f>IF($A606, 1, 0)</f>
        <v/>
      </c>
      <c r="BC606">
        <f>IF(ISNUMBER('Raw Data'!D601), IF(_xlfn.XLOOKUP(SMALL('Raw Data'!K601:N601, 3), K606:Q606, K606:Q606, 0)&gt;0, SMALL('Raw Data'!K601:N601, 3), 0), 0)</f>
        <v/>
      </c>
      <c r="BD606" s="2">
        <f>IF($A606, 1, 0)</f>
        <v/>
      </c>
      <c r="BE606">
        <f>IF(ISNUMBER('Raw Data'!D601), IF(_xlfn.XLOOKUP(SMALL('Raw Data'!K601:N601, 4), K606:Q606, K606:Q606, 0)&gt;0, SMALL('Raw Data'!K601:N601, 4), 0), 0)</f>
        <v/>
      </c>
      <c r="BF606" s="2">
        <f>IF($A606, 1, 0)</f>
        <v/>
      </c>
      <c r="BG606">
        <f>IF(AND('Raw Data'!I601&lt;'Raw Data'!J601, 'Raw Data'!D601&gt;'Raw Data'!E601), 'Raw Data'!I601, IF(AND('Raw Data'!J601&lt;'Raw Data'!I601, 'Raw Data'!E601&gt;'Raw Data'!D601), 'Raw Data'!J601, 0))</f>
        <v/>
      </c>
      <c r="BH606">
        <f>IF(OR(AND('Raw Data'!I601&lt;'Raw Data'!J601, 'Raw Data'!I601&gt;BH$1), AND('Raw Data'!J601&lt;'Raw Data'!I601, 'Raw Data'!J601&gt;BH$1)), 1, 0)</f>
        <v/>
      </c>
      <c r="BI606">
        <f>IF(AND(BH606, ABS('Raw Data'!D601-'Raw Data'!E601)&lt;4), 'Raw Data'!Z601, 0)</f>
        <v/>
      </c>
      <c r="BJ606">
        <f>IF('Raw Data'!F601&gt;Analysis!BJ$1, 1, 0)</f>
        <v/>
      </c>
      <c r="BK606">
        <f>IF(BJ606, AQ606, 0)</f>
        <v/>
      </c>
      <c r="BL606">
        <f>IF(AND('Raw Data'!F601&lt;Analysis!BL$1, ISBLANK('Raw Data'!F601)=FALSE), 1, 0)</f>
        <v/>
      </c>
      <c r="BM606">
        <f>IF(BL606, AS606, 0)</f>
        <v/>
      </c>
      <c r="BN606">
        <f>IF(AND('Raw Data'!F601&lt;Analysis!BN$1, ISBLANK('Raw Data'!F601)=FALSE), 1, 0)</f>
        <v/>
      </c>
      <c r="BO606">
        <f>IF(BN606, AI606, 0)</f>
        <v/>
      </c>
    </row>
    <row r="607">
      <c r="A607" s="2">
        <f>'Raw Data'!A602</f>
        <v/>
      </c>
      <c r="B607" s="2">
        <f>IF(A607, 1, 0)</f>
        <v/>
      </c>
      <c r="C607">
        <f>IF('Raw Data'!D602&lt;'Raw Data'!E602, 'Raw Data'!J602, 0)</f>
        <v/>
      </c>
      <c r="D607" s="2">
        <f>IF(A607, 1, 0)</f>
        <v/>
      </c>
      <c r="E607">
        <f>IF('Raw Data'!D602&gt;'Raw Data'!E602, 'Raw Data'!I602, 0)</f>
        <v/>
      </c>
      <c r="F607" s="2">
        <f>IF('Raw Data'!F602&gt;0, 1, 0)</f>
        <v/>
      </c>
      <c r="G607">
        <f>IF(SUM('Raw Data'!D602:E602)&lt;'Raw Data'!F602, 'Raw Data'!H602, 0)</f>
        <v/>
      </c>
      <c r="H607">
        <f>IF('Raw Data'!F602&gt;0, 1, 0)</f>
        <v/>
      </c>
      <c r="I607">
        <f>IF(SUM('Raw Data'!D602:E602)&gt;'Raw Data'!F602, 'Raw Data'!G602, 0)</f>
        <v/>
      </c>
      <c r="J607" s="2">
        <f>IF($A607, 1, 0)</f>
        <v/>
      </c>
      <c r="K607">
        <f>IF(AND('Raw Data'!D602&gt;'Raw Data'!E602, ABS('Raw Data'!D602-'Raw Data'!E602)&lt;14), 'Raw Data'!K602, 0)</f>
        <v/>
      </c>
      <c r="L607" s="2">
        <f>IF($A607, 1, 0)</f>
        <v/>
      </c>
      <c r="M607">
        <f>IF(AND('Raw Data'!D602&gt;'Raw Data'!E602, ABS('Raw Data'!D602-'Raw Data'!E602)&gt;13), 'Raw Data'!L602, 0)</f>
        <v/>
      </c>
      <c r="N607" s="2">
        <f>IF($A607, 1, 0)</f>
        <v/>
      </c>
      <c r="O607">
        <f>IF(AND('Raw Data'!E602&gt;'Raw Data'!D602, ABS('Raw Data'!E602-'Raw Data'!D602)&lt;14), 'Raw Data'!M602, 0)</f>
        <v/>
      </c>
      <c r="P607" s="2">
        <f>IF($A607, 1, 0)</f>
        <v/>
      </c>
      <c r="Q607">
        <f>IF(AND('Raw Data'!E602&gt;'Raw Data'!D602, ABS('Raw Data'!E602-'Raw Data'!D602)&gt;13), 'Raw Data'!N602, 0)</f>
        <v/>
      </c>
      <c r="R607" s="2">
        <f>IF($A607, 1, 0)</f>
        <v/>
      </c>
      <c r="S607">
        <f>IF(AND('Raw Data'!D602&gt;'Raw Data'!E602, ABS('Raw Data'!E602-'Raw Data'!D602)&gt;7), 'Raw Data'!V602, 0)</f>
        <v/>
      </c>
      <c r="T607" s="2">
        <f>IF($A607, 1, 0)</f>
        <v/>
      </c>
      <c r="U607">
        <f>IF(ABS('Raw Data'!D602-'Raw Data'!E602)&lt;8, 'Raw Data'!W602, 0)</f>
        <v/>
      </c>
      <c r="V607" s="2">
        <f>IF($A607, 1, 0)</f>
        <v/>
      </c>
      <c r="W607">
        <f>IF(AND('Raw Data'!E602&gt;'Raw Data'!D602, ABS('Raw Data'!E602-'Raw Data'!D602)&gt;7), 'Raw Data'!X602, 0)</f>
        <v/>
      </c>
      <c r="X607" s="2">
        <f>IF($A607, 1, 0)</f>
        <v/>
      </c>
      <c r="Y607">
        <f>IF(AND('Raw Data'!D602&gt;'Raw Data'!E602, ABS('Raw Data'!E602-'Raw Data'!D602)&gt;3), 'Raw Data'!Y602, 0)</f>
        <v/>
      </c>
      <c r="Z607" s="2">
        <f>IF($A607, 1, 0)</f>
        <v/>
      </c>
      <c r="AA607">
        <f>IF(ABS('Raw Data'!D602-'Raw Data'!E602)&lt;4, 'Raw Data'!Z602, 0)</f>
        <v/>
      </c>
      <c r="AB607" s="2">
        <f>IF($A607, 1, 0)</f>
        <v/>
      </c>
      <c r="AC607">
        <f>IF(AND('Raw Data'!E602&gt;'Raw Data'!D602, ABS('Raw Data'!E602-'Raw Data'!D602)&gt;7), 'Raw Data'!AA602, 0)</f>
        <v/>
      </c>
      <c r="AD607" s="2">
        <f>IF($A607, 1, 0)</f>
        <v/>
      </c>
      <c r="AE607">
        <f>IF(AND('Raw Data'!D602&gt;9, 'Raw Data'!E602&gt;9), 'Raw Data'!AL602, 0)</f>
        <v/>
      </c>
      <c r="AF607" s="2">
        <f>IF($A607, 1, 0)</f>
        <v/>
      </c>
      <c r="AG607">
        <f>IF(AE607=0, 'Raw Data'!AM602, 0)</f>
        <v/>
      </c>
      <c r="AH607" s="2">
        <f>IF($A607, 1, 0)</f>
        <v/>
      </c>
      <c r="AI607">
        <f>IF(AND('Raw Data'!$D602&gt;14, 'Raw Data'!$E602&gt;14), 'Raw Data'!AN602, 0)</f>
        <v/>
      </c>
      <c r="AJ607" s="2">
        <f>IF($A607, 1, 0)</f>
        <v/>
      </c>
      <c r="AK607">
        <f>IF(AI607=0, 'Raw Data'!AO602, 0)</f>
        <v/>
      </c>
      <c r="AL607" s="2">
        <f>IF($A607, 1, 0)</f>
        <v/>
      </c>
      <c r="AM607">
        <f>IF(AND('Raw Data'!$D602&gt;19, 'Raw Data'!$E602&gt;19), 'Raw Data'!AP602, 0)</f>
        <v/>
      </c>
      <c r="AN607" s="2">
        <f>IF($A607, 1, 0)</f>
        <v/>
      </c>
      <c r="AO607">
        <f>IF(AM607=0, 'Raw Data'!AQ602, 0)</f>
        <v/>
      </c>
      <c r="AP607" s="2">
        <f>IF($A607, 1, 0)</f>
        <v/>
      </c>
      <c r="AQ607">
        <f>IF(AND('Raw Data'!$D602&gt;24, 'Raw Data'!$E602&gt;24), 'Raw Data'!AR602, 0)</f>
        <v/>
      </c>
      <c r="AR607" s="2">
        <f>IF($A607, 1, 0)</f>
        <v/>
      </c>
      <c r="AS607">
        <f>IF(AQ607=0, 'Raw Data'!AS602, 0)</f>
        <v/>
      </c>
      <c r="AT607" s="2">
        <f>IF($A607, 1, 0)</f>
        <v/>
      </c>
      <c r="AU607">
        <f>IF(AND('Raw Data'!$D602&gt;29, 'Raw Data'!$E602&gt;29), 'Raw Data'!AT602, 0)</f>
        <v/>
      </c>
      <c r="AV607" s="2">
        <f>IF($A607, 1, 0)</f>
        <v/>
      </c>
      <c r="AW607">
        <f>IF(AU607=0, 'Raw Data'!AU602, 0)</f>
        <v/>
      </c>
      <c r="AX607" s="2">
        <f>IF($A607, 1, 0)</f>
        <v/>
      </c>
      <c r="AY607">
        <f>IF(ISNUMBER('Raw Data'!D602), IF(_xlfn.XLOOKUP(SMALL('Raw Data'!K602:N602, 1), K607:Q607, K607:Q607, 0)&gt;0, SMALL('Raw Data'!K602:N602, 1), 0), 0)</f>
        <v/>
      </c>
      <c r="AZ607" s="2">
        <f>IF($A607, 1, 0)</f>
        <v/>
      </c>
      <c r="BA607">
        <f>IF(ISNUMBER('Raw Data'!D602), IF(_xlfn.XLOOKUP(SMALL('Raw Data'!K602:N602, 2), K607:Q607, K607:Q607, 0)&gt;0, SMALL('Raw Data'!K602:N602, 2), 0), 0)</f>
        <v/>
      </c>
      <c r="BB607" s="2">
        <f>IF($A607, 1, 0)</f>
        <v/>
      </c>
      <c r="BC607">
        <f>IF(ISNUMBER('Raw Data'!D602), IF(_xlfn.XLOOKUP(SMALL('Raw Data'!K602:N602, 3), K607:Q607, K607:Q607, 0)&gt;0, SMALL('Raw Data'!K602:N602, 3), 0), 0)</f>
        <v/>
      </c>
      <c r="BD607" s="2">
        <f>IF($A607, 1, 0)</f>
        <v/>
      </c>
      <c r="BE607">
        <f>IF(ISNUMBER('Raw Data'!D602), IF(_xlfn.XLOOKUP(SMALL('Raw Data'!K602:N602, 4), K607:Q607, K607:Q607, 0)&gt;0, SMALL('Raw Data'!K602:N602, 4), 0), 0)</f>
        <v/>
      </c>
      <c r="BF607" s="2">
        <f>IF($A607, 1, 0)</f>
        <v/>
      </c>
      <c r="BG607">
        <f>IF(AND('Raw Data'!I602&lt;'Raw Data'!J602, 'Raw Data'!D602&gt;'Raw Data'!E602), 'Raw Data'!I602, IF(AND('Raw Data'!J602&lt;'Raw Data'!I602, 'Raw Data'!E602&gt;'Raw Data'!D602), 'Raw Data'!J602, 0))</f>
        <v/>
      </c>
      <c r="BH607">
        <f>IF(OR(AND('Raw Data'!I602&lt;'Raw Data'!J602, 'Raw Data'!I602&gt;BH$1), AND('Raw Data'!J602&lt;'Raw Data'!I602, 'Raw Data'!J602&gt;BH$1)), 1, 0)</f>
        <v/>
      </c>
      <c r="BI607">
        <f>IF(AND(BH607, ABS('Raw Data'!D602-'Raw Data'!E602)&lt;4), 'Raw Data'!Z602, 0)</f>
        <v/>
      </c>
      <c r="BJ607">
        <f>IF('Raw Data'!F602&gt;Analysis!BJ$1, 1, 0)</f>
        <v/>
      </c>
      <c r="BK607">
        <f>IF(BJ607, AQ607, 0)</f>
        <v/>
      </c>
      <c r="BL607">
        <f>IF(AND('Raw Data'!F602&lt;Analysis!BL$1, ISBLANK('Raw Data'!F602)=FALSE), 1, 0)</f>
        <v/>
      </c>
      <c r="BM607">
        <f>IF(BL607, AS607, 0)</f>
        <v/>
      </c>
      <c r="BN607">
        <f>IF(AND('Raw Data'!F602&lt;Analysis!BN$1, ISBLANK('Raw Data'!F602)=FALSE), 1, 0)</f>
        <v/>
      </c>
      <c r="BO607">
        <f>IF(BN607, AI607, 0)</f>
        <v/>
      </c>
    </row>
    <row r="608">
      <c r="A608" s="2">
        <f>'Raw Data'!A603</f>
        <v/>
      </c>
      <c r="B608" s="2">
        <f>IF(A608, 1, 0)</f>
        <v/>
      </c>
      <c r="C608">
        <f>IF('Raw Data'!D603&lt;'Raw Data'!E603, 'Raw Data'!J603, 0)</f>
        <v/>
      </c>
      <c r="D608" s="2">
        <f>IF(A608, 1, 0)</f>
        <v/>
      </c>
      <c r="E608">
        <f>IF('Raw Data'!D603&gt;'Raw Data'!E603, 'Raw Data'!I603, 0)</f>
        <v/>
      </c>
      <c r="F608" s="2">
        <f>IF('Raw Data'!F603&gt;0, 1, 0)</f>
        <v/>
      </c>
      <c r="G608">
        <f>IF(SUM('Raw Data'!D603:E603)&lt;'Raw Data'!F603, 'Raw Data'!H603, 0)</f>
        <v/>
      </c>
      <c r="H608">
        <f>IF('Raw Data'!F603&gt;0, 1, 0)</f>
        <v/>
      </c>
      <c r="I608">
        <f>IF(SUM('Raw Data'!D603:E603)&gt;'Raw Data'!F603, 'Raw Data'!G603, 0)</f>
        <v/>
      </c>
      <c r="J608" s="2">
        <f>IF($A608, 1, 0)</f>
        <v/>
      </c>
      <c r="K608">
        <f>IF(AND('Raw Data'!D603&gt;'Raw Data'!E603, ABS('Raw Data'!D603-'Raw Data'!E603)&lt;14), 'Raw Data'!K603, 0)</f>
        <v/>
      </c>
      <c r="L608" s="2">
        <f>IF($A608, 1, 0)</f>
        <v/>
      </c>
      <c r="M608">
        <f>IF(AND('Raw Data'!D603&gt;'Raw Data'!E603, ABS('Raw Data'!D603-'Raw Data'!E603)&gt;13), 'Raw Data'!L603, 0)</f>
        <v/>
      </c>
      <c r="N608" s="2">
        <f>IF($A608, 1, 0)</f>
        <v/>
      </c>
      <c r="O608">
        <f>IF(AND('Raw Data'!E603&gt;'Raw Data'!D603, ABS('Raw Data'!E603-'Raw Data'!D603)&lt;14), 'Raw Data'!M603, 0)</f>
        <v/>
      </c>
      <c r="P608" s="2">
        <f>IF($A608, 1, 0)</f>
        <v/>
      </c>
      <c r="Q608">
        <f>IF(AND('Raw Data'!E603&gt;'Raw Data'!D603, ABS('Raw Data'!E603-'Raw Data'!D603)&gt;13), 'Raw Data'!N603, 0)</f>
        <v/>
      </c>
      <c r="R608" s="2">
        <f>IF($A608, 1, 0)</f>
        <v/>
      </c>
      <c r="S608">
        <f>IF(AND('Raw Data'!D603&gt;'Raw Data'!E603, ABS('Raw Data'!E603-'Raw Data'!D603)&gt;7), 'Raw Data'!V603, 0)</f>
        <v/>
      </c>
      <c r="T608" s="2">
        <f>IF($A608, 1, 0)</f>
        <v/>
      </c>
      <c r="U608">
        <f>IF(ABS('Raw Data'!D603-'Raw Data'!E603)&lt;8, 'Raw Data'!W603, 0)</f>
        <v/>
      </c>
      <c r="V608" s="2">
        <f>IF($A608, 1, 0)</f>
        <v/>
      </c>
      <c r="W608">
        <f>IF(AND('Raw Data'!E603&gt;'Raw Data'!D603, ABS('Raw Data'!E603-'Raw Data'!D603)&gt;7), 'Raw Data'!X603, 0)</f>
        <v/>
      </c>
      <c r="X608" s="2">
        <f>IF($A608, 1, 0)</f>
        <v/>
      </c>
      <c r="Y608">
        <f>IF(AND('Raw Data'!D603&gt;'Raw Data'!E603, ABS('Raw Data'!E603-'Raw Data'!D603)&gt;3), 'Raw Data'!Y603, 0)</f>
        <v/>
      </c>
      <c r="Z608" s="2">
        <f>IF($A608, 1, 0)</f>
        <v/>
      </c>
      <c r="AA608">
        <f>IF(ABS('Raw Data'!D603-'Raw Data'!E603)&lt;4, 'Raw Data'!Z603, 0)</f>
        <v/>
      </c>
      <c r="AB608" s="2">
        <f>IF($A608, 1, 0)</f>
        <v/>
      </c>
      <c r="AC608">
        <f>IF(AND('Raw Data'!E603&gt;'Raw Data'!D603, ABS('Raw Data'!E603-'Raw Data'!D603)&gt;7), 'Raw Data'!AA603, 0)</f>
        <v/>
      </c>
      <c r="AD608" s="2">
        <f>IF($A608, 1, 0)</f>
        <v/>
      </c>
      <c r="AE608">
        <f>IF(AND('Raw Data'!D603&gt;9, 'Raw Data'!E603&gt;9), 'Raw Data'!AL603, 0)</f>
        <v/>
      </c>
      <c r="AF608" s="2">
        <f>IF($A608, 1, 0)</f>
        <v/>
      </c>
      <c r="AG608">
        <f>IF(AE608=0, 'Raw Data'!AM603, 0)</f>
        <v/>
      </c>
      <c r="AH608" s="2">
        <f>IF($A608, 1, 0)</f>
        <v/>
      </c>
      <c r="AI608">
        <f>IF(AND('Raw Data'!$D603&gt;14, 'Raw Data'!$E603&gt;14), 'Raw Data'!AN603, 0)</f>
        <v/>
      </c>
      <c r="AJ608" s="2">
        <f>IF($A608, 1, 0)</f>
        <v/>
      </c>
      <c r="AK608">
        <f>IF(AI608=0, 'Raw Data'!AO603, 0)</f>
        <v/>
      </c>
      <c r="AL608" s="2">
        <f>IF($A608, 1, 0)</f>
        <v/>
      </c>
      <c r="AM608">
        <f>IF(AND('Raw Data'!$D603&gt;19, 'Raw Data'!$E603&gt;19), 'Raw Data'!AP603, 0)</f>
        <v/>
      </c>
      <c r="AN608" s="2">
        <f>IF($A608, 1, 0)</f>
        <v/>
      </c>
      <c r="AO608">
        <f>IF(AM608=0, 'Raw Data'!AQ603, 0)</f>
        <v/>
      </c>
      <c r="AP608" s="2">
        <f>IF($A608, 1, 0)</f>
        <v/>
      </c>
      <c r="AQ608">
        <f>IF(AND('Raw Data'!$D603&gt;24, 'Raw Data'!$E603&gt;24), 'Raw Data'!AR603, 0)</f>
        <v/>
      </c>
      <c r="AR608" s="2">
        <f>IF($A608, 1, 0)</f>
        <v/>
      </c>
      <c r="AS608">
        <f>IF(AQ608=0, 'Raw Data'!AS603, 0)</f>
        <v/>
      </c>
      <c r="AT608" s="2">
        <f>IF($A608, 1, 0)</f>
        <v/>
      </c>
      <c r="AU608">
        <f>IF(AND('Raw Data'!$D603&gt;29, 'Raw Data'!$E603&gt;29), 'Raw Data'!AT603, 0)</f>
        <v/>
      </c>
      <c r="AV608" s="2">
        <f>IF($A608, 1, 0)</f>
        <v/>
      </c>
      <c r="AW608">
        <f>IF(AU608=0, 'Raw Data'!AU603, 0)</f>
        <v/>
      </c>
      <c r="AX608" s="2">
        <f>IF($A608, 1, 0)</f>
        <v/>
      </c>
      <c r="AY608">
        <f>IF(ISNUMBER('Raw Data'!D603), IF(_xlfn.XLOOKUP(SMALL('Raw Data'!K603:N603, 1), K608:Q608, K608:Q608, 0)&gt;0, SMALL('Raw Data'!K603:N603, 1), 0), 0)</f>
        <v/>
      </c>
      <c r="AZ608" s="2">
        <f>IF($A608, 1, 0)</f>
        <v/>
      </c>
      <c r="BA608">
        <f>IF(ISNUMBER('Raw Data'!D603), IF(_xlfn.XLOOKUP(SMALL('Raw Data'!K603:N603, 2), K608:Q608, K608:Q608, 0)&gt;0, SMALL('Raw Data'!K603:N603, 2), 0), 0)</f>
        <v/>
      </c>
      <c r="BB608" s="2">
        <f>IF($A608, 1, 0)</f>
        <v/>
      </c>
      <c r="BC608">
        <f>IF(ISNUMBER('Raw Data'!D603), IF(_xlfn.XLOOKUP(SMALL('Raw Data'!K603:N603, 3), K608:Q608, K608:Q608, 0)&gt;0, SMALL('Raw Data'!K603:N603, 3), 0), 0)</f>
        <v/>
      </c>
      <c r="BD608" s="2">
        <f>IF($A608, 1, 0)</f>
        <v/>
      </c>
      <c r="BE608">
        <f>IF(ISNUMBER('Raw Data'!D603), IF(_xlfn.XLOOKUP(SMALL('Raw Data'!K603:N603, 4), K608:Q608, K608:Q608, 0)&gt;0, SMALL('Raw Data'!K603:N603, 4), 0), 0)</f>
        <v/>
      </c>
      <c r="BF608" s="2">
        <f>IF($A608, 1, 0)</f>
        <v/>
      </c>
      <c r="BG608">
        <f>IF(AND('Raw Data'!I603&lt;'Raw Data'!J603, 'Raw Data'!D603&gt;'Raw Data'!E603), 'Raw Data'!I603, IF(AND('Raw Data'!J603&lt;'Raw Data'!I603, 'Raw Data'!E603&gt;'Raw Data'!D603), 'Raw Data'!J603, 0))</f>
        <v/>
      </c>
      <c r="BH608">
        <f>IF(OR(AND('Raw Data'!I603&lt;'Raw Data'!J603, 'Raw Data'!I603&gt;BH$1), AND('Raw Data'!J603&lt;'Raw Data'!I603, 'Raw Data'!J603&gt;BH$1)), 1, 0)</f>
        <v/>
      </c>
      <c r="BI608">
        <f>IF(AND(BH608, ABS('Raw Data'!D603-'Raw Data'!E603)&lt;4), 'Raw Data'!Z603, 0)</f>
        <v/>
      </c>
      <c r="BJ608">
        <f>IF('Raw Data'!F603&gt;Analysis!BJ$1, 1, 0)</f>
        <v/>
      </c>
      <c r="BK608">
        <f>IF(BJ608, AQ608, 0)</f>
        <v/>
      </c>
      <c r="BL608">
        <f>IF(AND('Raw Data'!F603&lt;Analysis!BL$1, ISBLANK('Raw Data'!F603)=FALSE), 1, 0)</f>
        <v/>
      </c>
      <c r="BM608">
        <f>IF(BL608, AS608, 0)</f>
        <v/>
      </c>
      <c r="BN608">
        <f>IF(AND('Raw Data'!F603&lt;Analysis!BN$1, ISBLANK('Raw Data'!F603)=FALSE), 1, 0)</f>
        <v/>
      </c>
      <c r="BO608">
        <f>IF(BN608, AI608, 0)</f>
        <v/>
      </c>
    </row>
    <row r="609">
      <c r="A609" s="2">
        <f>'Raw Data'!A604</f>
        <v/>
      </c>
      <c r="B609" s="2">
        <f>IF(A609, 1, 0)</f>
        <v/>
      </c>
      <c r="C609">
        <f>IF('Raw Data'!D604&lt;'Raw Data'!E604, 'Raw Data'!J604, 0)</f>
        <v/>
      </c>
      <c r="D609" s="2">
        <f>IF(A609, 1, 0)</f>
        <v/>
      </c>
      <c r="E609">
        <f>IF('Raw Data'!D604&gt;'Raw Data'!E604, 'Raw Data'!I604, 0)</f>
        <v/>
      </c>
      <c r="F609" s="2">
        <f>IF('Raw Data'!F604&gt;0, 1, 0)</f>
        <v/>
      </c>
      <c r="G609">
        <f>IF(SUM('Raw Data'!D604:E604)&lt;'Raw Data'!F604, 'Raw Data'!H604, 0)</f>
        <v/>
      </c>
      <c r="H609">
        <f>IF('Raw Data'!F604&gt;0, 1, 0)</f>
        <v/>
      </c>
      <c r="I609">
        <f>IF(SUM('Raw Data'!D604:E604)&gt;'Raw Data'!F604, 'Raw Data'!G604, 0)</f>
        <v/>
      </c>
      <c r="J609" s="2">
        <f>IF($A609, 1, 0)</f>
        <v/>
      </c>
      <c r="K609">
        <f>IF(AND('Raw Data'!D604&gt;'Raw Data'!E604, ABS('Raw Data'!D604-'Raw Data'!E604)&lt;14), 'Raw Data'!K604, 0)</f>
        <v/>
      </c>
      <c r="L609" s="2">
        <f>IF($A609, 1, 0)</f>
        <v/>
      </c>
      <c r="M609">
        <f>IF(AND('Raw Data'!D604&gt;'Raw Data'!E604, ABS('Raw Data'!D604-'Raw Data'!E604)&gt;13), 'Raw Data'!L604, 0)</f>
        <v/>
      </c>
      <c r="N609" s="2">
        <f>IF($A609, 1, 0)</f>
        <v/>
      </c>
      <c r="O609">
        <f>IF(AND('Raw Data'!E604&gt;'Raw Data'!D604, ABS('Raw Data'!E604-'Raw Data'!D604)&lt;14), 'Raw Data'!M604, 0)</f>
        <v/>
      </c>
      <c r="P609" s="2">
        <f>IF($A609, 1, 0)</f>
        <v/>
      </c>
      <c r="Q609">
        <f>IF(AND('Raw Data'!E604&gt;'Raw Data'!D604, ABS('Raw Data'!E604-'Raw Data'!D604)&gt;13), 'Raw Data'!N604, 0)</f>
        <v/>
      </c>
      <c r="R609" s="2">
        <f>IF($A609, 1, 0)</f>
        <v/>
      </c>
      <c r="S609">
        <f>IF(AND('Raw Data'!D604&gt;'Raw Data'!E604, ABS('Raw Data'!E604-'Raw Data'!D604)&gt;7), 'Raw Data'!V604, 0)</f>
        <v/>
      </c>
      <c r="T609" s="2">
        <f>IF($A609, 1, 0)</f>
        <v/>
      </c>
      <c r="U609">
        <f>IF(ABS('Raw Data'!D604-'Raw Data'!E604)&lt;8, 'Raw Data'!W604, 0)</f>
        <v/>
      </c>
      <c r="V609" s="2">
        <f>IF($A609, 1, 0)</f>
        <v/>
      </c>
      <c r="W609">
        <f>IF(AND('Raw Data'!E604&gt;'Raw Data'!D604, ABS('Raw Data'!E604-'Raw Data'!D604)&gt;7), 'Raw Data'!X604, 0)</f>
        <v/>
      </c>
      <c r="X609" s="2">
        <f>IF($A609, 1, 0)</f>
        <v/>
      </c>
      <c r="Y609">
        <f>IF(AND('Raw Data'!D604&gt;'Raw Data'!E604, ABS('Raw Data'!E604-'Raw Data'!D604)&gt;3), 'Raw Data'!Y604, 0)</f>
        <v/>
      </c>
      <c r="Z609" s="2">
        <f>IF($A609, 1, 0)</f>
        <v/>
      </c>
      <c r="AA609">
        <f>IF(ABS('Raw Data'!D604-'Raw Data'!E604)&lt;4, 'Raw Data'!Z604, 0)</f>
        <v/>
      </c>
      <c r="AB609" s="2">
        <f>IF($A609, 1, 0)</f>
        <v/>
      </c>
      <c r="AC609">
        <f>IF(AND('Raw Data'!E604&gt;'Raw Data'!D604, ABS('Raw Data'!E604-'Raw Data'!D604)&gt;7), 'Raw Data'!AA604, 0)</f>
        <v/>
      </c>
      <c r="AD609" s="2">
        <f>IF($A609, 1, 0)</f>
        <v/>
      </c>
      <c r="AE609">
        <f>IF(AND('Raw Data'!D604&gt;9, 'Raw Data'!E604&gt;9), 'Raw Data'!AL604, 0)</f>
        <v/>
      </c>
      <c r="AF609" s="2">
        <f>IF($A609, 1, 0)</f>
        <v/>
      </c>
      <c r="AG609">
        <f>IF(AE609=0, 'Raw Data'!AM604, 0)</f>
        <v/>
      </c>
      <c r="AH609" s="2">
        <f>IF($A609, 1, 0)</f>
        <v/>
      </c>
      <c r="AI609">
        <f>IF(AND('Raw Data'!$D604&gt;14, 'Raw Data'!$E604&gt;14), 'Raw Data'!AN604, 0)</f>
        <v/>
      </c>
      <c r="AJ609" s="2">
        <f>IF($A609, 1, 0)</f>
        <v/>
      </c>
      <c r="AK609">
        <f>IF(AI609=0, 'Raw Data'!AO604, 0)</f>
        <v/>
      </c>
      <c r="AL609" s="2">
        <f>IF($A609, 1, 0)</f>
        <v/>
      </c>
      <c r="AM609">
        <f>IF(AND('Raw Data'!$D604&gt;19, 'Raw Data'!$E604&gt;19), 'Raw Data'!AP604, 0)</f>
        <v/>
      </c>
      <c r="AN609" s="2">
        <f>IF($A609, 1, 0)</f>
        <v/>
      </c>
      <c r="AO609">
        <f>IF(AM609=0, 'Raw Data'!AQ604, 0)</f>
        <v/>
      </c>
      <c r="AP609" s="2">
        <f>IF($A609, 1, 0)</f>
        <v/>
      </c>
      <c r="AQ609">
        <f>IF(AND('Raw Data'!$D604&gt;24, 'Raw Data'!$E604&gt;24), 'Raw Data'!AR604, 0)</f>
        <v/>
      </c>
      <c r="AR609" s="2">
        <f>IF($A609, 1, 0)</f>
        <v/>
      </c>
      <c r="AS609">
        <f>IF(AQ609=0, 'Raw Data'!AS604, 0)</f>
        <v/>
      </c>
      <c r="AT609" s="2">
        <f>IF($A609, 1, 0)</f>
        <v/>
      </c>
      <c r="AU609">
        <f>IF(AND('Raw Data'!$D604&gt;29, 'Raw Data'!$E604&gt;29), 'Raw Data'!AT604, 0)</f>
        <v/>
      </c>
      <c r="AV609" s="2">
        <f>IF($A609, 1, 0)</f>
        <v/>
      </c>
      <c r="AW609">
        <f>IF(AU609=0, 'Raw Data'!AU604, 0)</f>
        <v/>
      </c>
      <c r="AX609" s="2">
        <f>IF($A609, 1, 0)</f>
        <v/>
      </c>
      <c r="AY609">
        <f>IF(ISNUMBER('Raw Data'!D604), IF(_xlfn.XLOOKUP(SMALL('Raw Data'!K604:N604, 1), K609:Q609, K609:Q609, 0)&gt;0, SMALL('Raw Data'!K604:N604, 1), 0), 0)</f>
        <v/>
      </c>
      <c r="AZ609" s="2">
        <f>IF($A609, 1, 0)</f>
        <v/>
      </c>
      <c r="BA609">
        <f>IF(ISNUMBER('Raw Data'!D604), IF(_xlfn.XLOOKUP(SMALL('Raw Data'!K604:N604, 2), K609:Q609, K609:Q609, 0)&gt;0, SMALL('Raw Data'!K604:N604, 2), 0), 0)</f>
        <v/>
      </c>
      <c r="BB609" s="2">
        <f>IF($A609, 1, 0)</f>
        <v/>
      </c>
      <c r="BC609">
        <f>IF(ISNUMBER('Raw Data'!D604), IF(_xlfn.XLOOKUP(SMALL('Raw Data'!K604:N604, 3), K609:Q609, K609:Q609, 0)&gt;0, SMALL('Raw Data'!K604:N604, 3), 0), 0)</f>
        <v/>
      </c>
      <c r="BD609" s="2">
        <f>IF($A609, 1, 0)</f>
        <v/>
      </c>
      <c r="BE609">
        <f>IF(ISNUMBER('Raw Data'!D604), IF(_xlfn.XLOOKUP(SMALL('Raw Data'!K604:N604, 4), K609:Q609, K609:Q609, 0)&gt;0, SMALL('Raw Data'!K604:N604, 4), 0), 0)</f>
        <v/>
      </c>
      <c r="BF609" s="2">
        <f>IF($A609, 1, 0)</f>
        <v/>
      </c>
      <c r="BG609">
        <f>IF(AND('Raw Data'!I604&lt;'Raw Data'!J604, 'Raw Data'!D604&gt;'Raw Data'!E604), 'Raw Data'!I604, IF(AND('Raw Data'!J604&lt;'Raw Data'!I604, 'Raw Data'!E604&gt;'Raw Data'!D604), 'Raw Data'!J604, 0))</f>
        <v/>
      </c>
      <c r="BH609">
        <f>IF(OR(AND('Raw Data'!I604&lt;'Raw Data'!J604, 'Raw Data'!I604&gt;BH$1), AND('Raw Data'!J604&lt;'Raw Data'!I604, 'Raw Data'!J604&gt;BH$1)), 1, 0)</f>
        <v/>
      </c>
      <c r="BI609">
        <f>IF(AND(BH609, ABS('Raw Data'!D604-'Raw Data'!E604)&lt;4), 'Raw Data'!Z604, 0)</f>
        <v/>
      </c>
      <c r="BJ609">
        <f>IF('Raw Data'!F604&gt;Analysis!BJ$1, 1, 0)</f>
        <v/>
      </c>
      <c r="BK609">
        <f>IF(BJ609, AQ609, 0)</f>
        <v/>
      </c>
      <c r="BL609">
        <f>IF(AND('Raw Data'!F604&lt;Analysis!BL$1, ISBLANK('Raw Data'!F604)=FALSE), 1, 0)</f>
        <v/>
      </c>
      <c r="BM609">
        <f>IF(BL609, AS609, 0)</f>
        <v/>
      </c>
      <c r="BN609">
        <f>IF(AND('Raw Data'!F604&lt;Analysis!BN$1, ISBLANK('Raw Data'!F604)=FALSE), 1, 0)</f>
        <v/>
      </c>
      <c r="BO609">
        <f>IF(BN609, AI609, 0)</f>
        <v/>
      </c>
    </row>
    <row r="610">
      <c r="A610" s="2">
        <f>'Raw Data'!A605</f>
        <v/>
      </c>
      <c r="B610" s="2">
        <f>IF(A610, 1, 0)</f>
        <v/>
      </c>
      <c r="C610">
        <f>IF('Raw Data'!D605&lt;'Raw Data'!E605, 'Raw Data'!J605, 0)</f>
        <v/>
      </c>
      <c r="D610" s="2">
        <f>IF(A610, 1, 0)</f>
        <v/>
      </c>
      <c r="E610">
        <f>IF('Raw Data'!D605&gt;'Raw Data'!E605, 'Raw Data'!I605, 0)</f>
        <v/>
      </c>
      <c r="F610" s="2">
        <f>IF('Raw Data'!F605&gt;0, 1, 0)</f>
        <v/>
      </c>
      <c r="G610">
        <f>IF(SUM('Raw Data'!D605:E605)&lt;'Raw Data'!F605, 'Raw Data'!H605, 0)</f>
        <v/>
      </c>
      <c r="H610">
        <f>IF('Raw Data'!F605&gt;0, 1, 0)</f>
        <v/>
      </c>
      <c r="I610">
        <f>IF(SUM('Raw Data'!D605:E605)&gt;'Raw Data'!F605, 'Raw Data'!G605, 0)</f>
        <v/>
      </c>
      <c r="J610" s="2">
        <f>IF($A610, 1, 0)</f>
        <v/>
      </c>
      <c r="K610">
        <f>IF(AND('Raw Data'!D605&gt;'Raw Data'!E605, ABS('Raw Data'!D605-'Raw Data'!E605)&lt;14), 'Raw Data'!K605, 0)</f>
        <v/>
      </c>
      <c r="L610" s="2">
        <f>IF($A610, 1, 0)</f>
        <v/>
      </c>
      <c r="M610">
        <f>IF(AND('Raw Data'!D605&gt;'Raw Data'!E605, ABS('Raw Data'!D605-'Raw Data'!E605)&gt;13), 'Raw Data'!L605, 0)</f>
        <v/>
      </c>
      <c r="N610" s="2">
        <f>IF($A610, 1, 0)</f>
        <v/>
      </c>
      <c r="O610">
        <f>IF(AND('Raw Data'!E605&gt;'Raw Data'!D605, ABS('Raw Data'!E605-'Raw Data'!D605)&lt;14), 'Raw Data'!M605, 0)</f>
        <v/>
      </c>
      <c r="P610" s="2">
        <f>IF($A610, 1, 0)</f>
        <v/>
      </c>
      <c r="Q610">
        <f>IF(AND('Raw Data'!E605&gt;'Raw Data'!D605, ABS('Raw Data'!E605-'Raw Data'!D605)&gt;13), 'Raw Data'!N605, 0)</f>
        <v/>
      </c>
      <c r="R610" s="2">
        <f>IF($A610, 1, 0)</f>
        <v/>
      </c>
      <c r="S610">
        <f>IF(AND('Raw Data'!D605&gt;'Raw Data'!E605, ABS('Raw Data'!E605-'Raw Data'!D605)&gt;7), 'Raw Data'!V605, 0)</f>
        <v/>
      </c>
      <c r="T610" s="2">
        <f>IF($A610, 1, 0)</f>
        <v/>
      </c>
      <c r="U610">
        <f>IF(ABS('Raw Data'!D605-'Raw Data'!E605)&lt;8, 'Raw Data'!W605, 0)</f>
        <v/>
      </c>
      <c r="V610" s="2">
        <f>IF($A610, 1, 0)</f>
        <v/>
      </c>
      <c r="W610">
        <f>IF(AND('Raw Data'!E605&gt;'Raw Data'!D605, ABS('Raw Data'!E605-'Raw Data'!D605)&gt;7), 'Raw Data'!X605, 0)</f>
        <v/>
      </c>
      <c r="X610" s="2">
        <f>IF($A610, 1, 0)</f>
        <v/>
      </c>
      <c r="Y610">
        <f>IF(AND('Raw Data'!D605&gt;'Raw Data'!E605, ABS('Raw Data'!E605-'Raw Data'!D605)&gt;3), 'Raw Data'!Y605, 0)</f>
        <v/>
      </c>
      <c r="Z610" s="2">
        <f>IF($A610, 1, 0)</f>
        <v/>
      </c>
      <c r="AA610">
        <f>IF(ABS('Raw Data'!D605-'Raw Data'!E605)&lt;4, 'Raw Data'!Z605, 0)</f>
        <v/>
      </c>
      <c r="AB610" s="2">
        <f>IF($A610, 1, 0)</f>
        <v/>
      </c>
      <c r="AC610">
        <f>IF(AND('Raw Data'!E605&gt;'Raw Data'!D605, ABS('Raw Data'!E605-'Raw Data'!D605)&gt;7), 'Raw Data'!AA605, 0)</f>
        <v/>
      </c>
      <c r="AD610" s="2">
        <f>IF($A610, 1, 0)</f>
        <v/>
      </c>
      <c r="AE610">
        <f>IF(AND('Raw Data'!D605&gt;9, 'Raw Data'!E605&gt;9), 'Raw Data'!AL605, 0)</f>
        <v/>
      </c>
      <c r="AF610" s="2">
        <f>IF($A610, 1, 0)</f>
        <v/>
      </c>
      <c r="AG610">
        <f>IF(AE610=0, 'Raw Data'!AM605, 0)</f>
        <v/>
      </c>
      <c r="AH610" s="2">
        <f>IF($A610, 1, 0)</f>
        <v/>
      </c>
      <c r="AI610">
        <f>IF(AND('Raw Data'!$D605&gt;14, 'Raw Data'!$E605&gt;14), 'Raw Data'!AN605, 0)</f>
        <v/>
      </c>
      <c r="AJ610" s="2">
        <f>IF($A610, 1, 0)</f>
        <v/>
      </c>
      <c r="AK610">
        <f>IF(AI610=0, 'Raw Data'!AO605, 0)</f>
        <v/>
      </c>
      <c r="AL610" s="2">
        <f>IF($A610, 1, 0)</f>
        <v/>
      </c>
      <c r="AM610">
        <f>IF(AND('Raw Data'!$D605&gt;19, 'Raw Data'!$E605&gt;19), 'Raw Data'!AP605, 0)</f>
        <v/>
      </c>
      <c r="AN610" s="2">
        <f>IF($A610, 1, 0)</f>
        <v/>
      </c>
      <c r="AO610">
        <f>IF(AM610=0, 'Raw Data'!AQ605, 0)</f>
        <v/>
      </c>
      <c r="AP610" s="2">
        <f>IF($A610, 1, 0)</f>
        <v/>
      </c>
      <c r="AQ610">
        <f>IF(AND('Raw Data'!$D605&gt;24, 'Raw Data'!$E605&gt;24), 'Raw Data'!AR605, 0)</f>
        <v/>
      </c>
      <c r="AR610" s="2">
        <f>IF($A610, 1, 0)</f>
        <v/>
      </c>
      <c r="AS610">
        <f>IF(AQ610=0, 'Raw Data'!AS605, 0)</f>
        <v/>
      </c>
      <c r="AT610" s="2">
        <f>IF($A610, 1, 0)</f>
        <v/>
      </c>
      <c r="AU610">
        <f>IF(AND('Raw Data'!$D605&gt;29, 'Raw Data'!$E605&gt;29), 'Raw Data'!AT605, 0)</f>
        <v/>
      </c>
      <c r="AV610" s="2">
        <f>IF($A610, 1, 0)</f>
        <v/>
      </c>
      <c r="AW610">
        <f>IF(AU610=0, 'Raw Data'!AU605, 0)</f>
        <v/>
      </c>
      <c r="AX610" s="2">
        <f>IF($A610, 1, 0)</f>
        <v/>
      </c>
      <c r="AY610">
        <f>IF(ISNUMBER('Raw Data'!D605), IF(_xlfn.XLOOKUP(SMALL('Raw Data'!K605:N605, 1), K610:Q610, K610:Q610, 0)&gt;0, SMALL('Raw Data'!K605:N605, 1), 0), 0)</f>
        <v/>
      </c>
      <c r="AZ610" s="2">
        <f>IF($A610, 1, 0)</f>
        <v/>
      </c>
      <c r="BA610">
        <f>IF(ISNUMBER('Raw Data'!D605), IF(_xlfn.XLOOKUP(SMALL('Raw Data'!K605:N605, 2), K610:Q610, K610:Q610, 0)&gt;0, SMALL('Raw Data'!K605:N605, 2), 0), 0)</f>
        <v/>
      </c>
      <c r="BB610" s="2">
        <f>IF($A610, 1, 0)</f>
        <v/>
      </c>
      <c r="BC610">
        <f>IF(ISNUMBER('Raw Data'!D605), IF(_xlfn.XLOOKUP(SMALL('Raw Data'!K605:N605, 3), K610:Q610, K610:Q610, 0)&gt;0, SMALL('Raw Data'!K605:N605, 3), 0), 0)</f>
        <v/>
      </c>
      <c r="BD610" s="2">
        <f>IF($A610, 1, 0)</f>
        <v/>
      </c>
      <c r="BE610">
        <f>IF(ISNUMBER('Raw Data'!D605), IF(_xlfn.XLOOKUP(SMALL('Raw Data'!K605:N605, 4), K610:Q610, K610:Q610, 0)&gt;0, SMALL('Raw Data'!K605:N605, 4), 0), 0)</f>
        <v/>
      </c>
      <c r="BF610" s="2">
        <f>IF($A610, 1, 0)</f>
        <v/>
      </c>
      <c r="BG610">
        <f>IF(AND('Raw Data'!I605&lt;'Raw Data'!J605, 'Raw Data'!D605&gt;'Raw Data'!E605), 'Raw Data'!I605, IF(AND('Raw Data'!J605&lt;'Raw Data'!I605, 'Raw Data'!E605&gt;'Raw Data'!D605), 'Raw Data'!J605, 0))</f>
        <v/>
      </c>
      <c r="BH610">
        <f>IF(OR(AND('Raw Data'!I605&lt;'Raw Data'!J605, 'Raw Data'!I605&gt;BH$1), AND('Raw Data'!J605&lt;'Raw Data'!I605, 'Raw Data'!J605&gt;BH$1)), 1, 0)</f>
        <v/>
      </c>
      <c r="BI610">
        <f>IF(AND(BH610, ABS('Raw Data'!D605-'Raw Data'!E605)&lt;4), 'Raw Data'!Z605, 0)</f>
        <v/>
      </c>
      <c r="BJ610">
        <f>IF('Raw Data'!F605&gt;Analysis!BJ$1, 1, 0)</f>
        <v/>
      </c>
      <c r="BK610">
        <f>IF(BJ610, AQ610, 0)</f>
        <v/>
      </c>
      <c r="BL610">
        <f>IF(AND('Raw Data'!F605&lt;Analysis!BL$1, ISBLANK('Raw Data'!F605)=FALSE), 1, 0)</f>
        <v/>
      </c>
      <c r="BM610">
        <f>IF(BL610, AS610, 0)</f>
        <v/>
      </c>
      <c r="BN610">
        <f>IF(AND('Raw Data'!F605&lt;Analysis!BN$1, ISBLANK('Raw Data'!F605)=FALSE), 1, 0)</f>
        <v/>
      </c>
      <c r="BO610">
        <f>IF(BN610, AI610, 0)</f>
        <v/>
      </c>
    </row>
    <row r="611">
      <c r="A611" s="2">
        <f>'Raw Data'!A606</f>
        <v/>
      </c>
      <c r="B611" s="2">
        <f>IF(A611, 1, 0)</f>
        <v/>
      </c>
      <c r="C611">
        <f>IF('Raw Data'!D606&lt;'Raw Data'!E606, 'Raw Data'!J606, 0)</f>
        <v/>
      </c>
      <c r="D611" s="2">
        <f>IF(A611, 1, 0)</f>
        <v/>
      </c>
      <c r="E611">
        <f>IF('Raw Data'!D606&gt;'Raw Data'!E606, 'Raw Data'!I606, 0)</f>
        <v/>
      </c>
      <c r="F611" s="2">
        <f>IF('Raw Data'!F606&gt;0, 1, 0)</f>
        <v/>
      </c>
      <c r="G611">
        <f>IF(SUM('Raw Data'!D606:E606)&lt;'Raw Data'!F606, 'Raw Data'!H606, 0)</f>
        <v/>
      </c>
      <c r="H611">
        <f>IF('Raw Data'!F606&gt;0, 1, 0)</f>
        <v/>
      </c>
      <c r="I611">
        <f>IF(SUM('Raw Data'!D606:E606)&gt;'Raw Data'!F606, 'Raw Data'!G606, 0)</f>
        <v/>
      </c>
      <c r="J611" s="2">
        <f>IF($A611, 1, 0)</f>
        <v/>
      </c>
      <c r="K611">
        <f>IF(AND('Raw Data'!D606&gt;'Raw Data'!E606, ABS('Raw Data'!D606-'Raw Data'!E606)&lt;14), 'Raw Data'!K606, 0)</f>
        <v/>
      </c>
      <c r="L611" s="2">
        <f>IF($A611, 1, 0)</f>
        <v/>
      </c>
      <c r="M611">
        <f>IF(AND('Raw Data'!D606&gt;'Raw Data'!E606, ABS('Raw Data'!D606-'Raw Data'!E606)&gt;13), 'Raw Data'!L606, 0)</f>
        <v/>
      </c>
      <c r="N611" s="2">
        <f>IF($A611, 1, 0)</f>
        <v/>
      </c>
      <c r="O611">
        <f>IF(AND('Raw Data'!E606&gt;'Raw Data'!D606, ABS('Raw Data'!E606-'Raw Data'!D606)&lt;14), 'Raw Data'!M606, 0)</f>
        <v/>
      </c>
      <c r="P611" s="2">
        <f>IF($A611, 1, 0)</f>
        <v/>
      </c>
      <c r="Q611">
        <f>IF(AND('Raw Data'!E606&gt;'Raw Data'!D606, ABS('Raw Data'!E606-'Raw Data'!D606)&gt;13), 'Raw Data'!N606, 0)</f>
        <v/>
      </c>
      <c r="R611" s="2">
        <f>IF($A611, 1, 0)</f>
        <v/>
      </c>
      <c r="S611">
        <f>IF(AND('Raw Data'!D606&gt;'Raw Data'!E606, ABS('Raw Data'!E606-'Raw Data'!D606)&gt;7), 'Raw Data'!V606, 0)</f>
        <v/>
      </c>
      <c r="T611" s="2">
        <f>IF($A611, 1, 0)</f>
        <v/>
      </c>
      <c r="U611">
        <f>IF(ABS('Raw Data'!D606-'Raw Data'!E606)&lt;8, 'Raw Data'!W606, 0)</f>
        <v/>
      </c>
      <c r="V611" s="2">
        <f>IF($A611, 1, 0)</f>
        <v/>
      </c>
      <c r="W611">
        <f>IF(AND('Raw Data'!E606&gt;'Raw Data'!D606, ABS('Raw Data'!E606-'Raw Data'!D606)&gt;7), 'Raw Data'!X606, 0)</f>
        <v/>
      </c>
      <c r="X611" s="2">
        <f>IF($A611, 1, 0)</f>
        <v/>
      </c>
      <c r="Y611">
        <f>IF(AND('Raw Data'!D606&gt;'Raw Data'!E606, ABS('Raw Data'!E606-'Raw Data'!D606)&gt;3), 'Raw Data'!Y606, 0)</f>
        <v/>
      </c>
      <c r="Z611" s="2">
        <f>IF($A611, 1, 0)</f>
        <v/>
      </c>
      <c r="AA611">
        <f>IF(ABS('Raw Data'!D606-'Raw Data'!E606)&lt;4, 'Raw Data'!Z606, 0)</f>
        <v/>
      </c>
      <c r="AB611" s="2">
        <f>IF($A611, 1, 0)</f>
        <v/>
      </c>
      <c r="AC611">
        <f>IF(AND('Raw Data'!E606&gt;'Raw Data'!D606, ABS('Raw Data'!E606-'Raw Data'!D606)&gt;7), 'Raw Data'!AA606, 0)</f>
        <v/>
      </c>
      <c r="AD611" s="2">
        <f>IF($A611, 1, 0)</f>
        <v/>
      </c>
      <c r="AE611">
        <f>IF(AND('Raw Data'!D606&gt;9, 'Raw Data'!E606&gt;9), 'Raw Data'!AL606, 0)</f>
        <v/>
      </c>
      <c r="AF611" s="2">
        <f>IF($A611, 1, 0)</f>
        <v/>
      </c>
      <c r="AG611">
        <f>IF(AE611=0, 'Raw Data'!AM606, 0)</f>
        <v/>
      </c>
      <c r="AH611" s="2">
        <f>IF($A611, 1, 0)</f>
        <v/>
      </c>
      <c r="AI611">
        <f>IF(AND('Raw Data'!$D606&gt;14, 'Raw Data'!$E606&gt;14), 'Raw Data'!AN606, 0)</f>
        <v/>
      </c>
      <c r="AJ611" s="2">
        <f>IF($A611, 1, 0)</f>
        <v/>
      </c>
      <c r="AK611">
        <f>IF(AI611=0, 'Raw Data'!AO606, 0)</f>
        <v/>
      </c>
      <c r="AL611" s="2">
        <f>IF($A611, 1, 0)</f>
        <v/>
      </c>
      <c r="AM611">
        <f>IF(AND('Raw Data'!$D606&gt;19, 'Raw Data'!$E606&gt;19), 'Raw Data'!AP606, 0)</f>
        <v/>
      </c>
      <c r="AN611" s="2">
        <f>IF($A611, 1, 0)</f>
        <v/>
      </c>
      <c r="AO611">
        <f>IF(AM611=0, 'Raw Data'!AQ606, 0)</f>
        <v/>
      </c>
      <c r="AP611" s="2">
        <f>IF($A611, 1, 0)</f>
        <v/>
      </c>
      <c r="AQ611">
        <f>IF(AND('Raw Data'!$D606&gt;24, 'Raw Data'!$E606&gt;24), 'Raw Data'!AR606, 0)</f>
        <v/>
      </c>
      <c r="AR611" s="2">
        <f>IF($A611, 1, 0)</f>
        <v/>
      </c>
      <c r="AS611">
        <f>IF(AQ611=0, 'Raw Data'!AS606, 0)</f>
        <v/>
      </c>
      <c r="AT611" s="2">
        <f>IF($A611, 1, 0)</f>
        <v/>
      </c>
      <c r="AU611">
        <f>IF(AND('Raw Data'!$D606&gt;29, 'Raw Data'!$E606&gt;29), 'Raw Data'!AT606, 0)</f>
        <v/>
      </c>
      <c r="AV611" s="2">
        <f>IF($A611, 1, 0)</f>
        <v/>
      </c>
      <c r="AW611">
        <f>IF(AU611=0, 'Raw Data'!AU606, 0)</f>
        <v/>
      </c>
      <c r="AX611" s="2">
        <f>IF($A611, 1, 0)</f>
        <v/>
      </c>
      <c r="AY611">
        <f>IF(ISNUMBER('Raw Data'!D606), IF(_xlfn.XLOOKUP(SMALL('Raw Data'!K606:N606, 1), K611:Q611, K611:Q611, 0)&gt;0, SMALL('Raw Data'!K606:N606, 1), 0), 0)</f>
        <v/>
      </c>
      <c r="AZ611" s="2">
        <f>IF($A611, 1, 0)</f>
        <v/>
      </c>
      <c r="BA611">
        <f>IF(ISNUMBER('Raw Data'!D606), IF(_xlfn.XLOOKUP(SMALL('Raw Data'!K606:N606, 2), K611:Q611, K611:Q611, 0)&gt;0, SMALL('Raw Data'!K606:N606, 2), 0), 0)</f>
        <v/>
      </c>
      <c r="BB611" s="2">
        <f>IF($A611, 1, 0)</f>
        <v/>
      </c>
      <c r="BC611">
        <f>IF(ISNUMBER('Raw Data'!D606), IF(_xlfn.XLOOKUP(SMALL('Raw Data'!K606:N606, 3), K611:Q611, K611:Q611, 0)&gt;0, SMALL('Raw Data'!K606:N606, 3), 0), 0)</f>
        <v/>
      </c>
      <c r="BD611" s="2">
        <f>IF($A611, 1, 0)</f>
        <v/>
      </c>
      <c r="BE611">
        <f>IF(ISNUMBER('Raw Data'!D606), IF(_xlfn.XLOOKUP(SMALL('Raw Data'!K606:N606, 4), K611:Q611, K611:Q611, 0)&gt;0, SMALL('Raw Data'!K606:N606, 4), 0), 0)</f>
        <v/>
      </c>
      <c r="BF611" s="2">
        <f>IF($A611, 1, 0)</f>
        <v/>
      </c>
      <c r="BG611">
        <f>IF(AND('Raw Data'!I606&lt;'Raw Data'!J606, 'Raw Data'!D606&gt;'Raw Data'!E606), 'Raw Data'!I606, IF(AND('Raw Data'!J606&lt;'Raw Data'!I606, 'Raw Data'!E606&gt;'Raw Data'!D606), 'Raw Data'!J606, 0))</f>
        <v/>
      </c>
      <c r="BH611">
        <f>IF(OR(AND('Raw Data'!I606&lt;'Raw Data'!J606, 'Raw Data'!I606&gt;BH$1), AND('Raw Data'!J606&lt;'Raw Data'!I606, 'Raw Data'!J606&gt;BH$1)), 1, 0)</f>
        <v/>
      </c>
      <c r="BI611">
        <f>IF(AND(BH611, ABS('Raw Data'!D606-'Raw Data'!E606)&lt;4), 'Raw Data'!Z606, 0)</f>
        <v/>
      </c>
      <c r="BJ611">
        <f>IF('Raw Data'!F606&gt;Analysis!BJ$1, 1, 0)</f>
        <v/>
      </c>
      <c r="BK611">
        <f>IF(BJ611, AQ611, 0)</f>
        <v/>
      </c>
      <c r="BL611">
        <f>IF(AND('Raw Data'!F606&lt;Analysis!BL$1, ISBLANK('Raw Data'!F606)=FALSE), 1, 0)</f>
        <v/>
      </c>
      <c r="BM611">
        <f>IF(BL611, AS611, 0)</f>
        <v/>
      </c>
      <c r="BN611">
        <f>IF(AND('Raw Data'!F606&lt;Analysis!BN$1, ISBLANK('Raw Data'!F606)=FALSE), 1, 0)</f>
        <v/>
      </c>
      <c r="BO611">
        <f>IF(BN611, AI611, 0)</f>
        <v/>
      </c>
    </row>
    <row r="612">
      <c r="A612" s="2">
        <f>'Raw Data'!A607</f>
        <v/>
      </c>
      <c r="B612" s="2">
        <f>IF(A612, 1, 0)</f>
        <v/>
      </c>
      <c r="C612">
        <f>IF('Raw Data'!D607&lt;'Raw Data'!E607, 'Raw Data'!J607, 0)</f>
        <v/>
      </c>
      <c r="D612" s="2">
        <f>IF(A612, 1, 0)</f>
        <v/>
      </c>
      <c r="E612">
        <f>IF('Raw Data'!D607&gt;'Raw Data'!E607, 'Raw Data'!I607, 0)</f>
        <v/>
      </c>
      <c r="F612" s="2">
        <f>IF('Raw Data'!F607&gt;0, 1, 0)</f>
        <v/>
      </c>
      <c r="G612">
        <f>IF(SUM('Raw Data'!D607:E607)&lt;'Raw Data'!F607, 'Raw Data'!H607, 0)</f>
        <v/>
      </c>
      <c r="H612">
        <f>IF('Raw Data'!F607&gt;0, 1, 0)</f>
        <v/>
      </c>
      <c r="I612">
        <f>IF(SUM('Raw Data'!D607:E607)&gt;'Raw Data'!F607, 'Raw Data'!G607, 0)</f>
        <v/>
      </c>
      <c r="J612" s="2">
        <f>IF($A612, 1, 0)</f>
        <v/>
      </c>
      <c r="K612">
        <f>IF(AND('Raw Data'!D607&gt;'Raw Data'!E607, ABS('Raw Data'!D607-'Raw Data'!E607)&lt;14), 'Raw Data'!K607, 0)</f>
        <v/>
      </c>
      <c r="L612" s="2">
        <f>IF($A612, 1, 0)</f>
        <v/>
      </c>
      <c r="M612">
        <f>IF(AND('Raw Data'!D607&gt;'Raw Data'!E607, ABS('Raw Data'!D607-'Raw Data'!E607)&gt;13), 'Raw Data'!L607, 0)</f>
        <v/>
      </c>
      <c r="N612" s="2">
        <f>IF($A612, 1, 0)</f>
        <v/>
      </c>
      <c r="O612">
        <f>IF(AND('Raw Data'!E607&gt;'Raw Data'!D607, ABS('Raw Data'!E607-'Raw Data'!D607)&lt;14), 'Raw Data'!M607, 0)</f>
        <v/>
      </c>
      <c r="P612" s="2">
        <f>IF($A612, 1, 0)</f>
        <v/>
      </c>
      <c r="Q612">
        <f>IF(AND('Raw Data'!E607&gt;'Raw Data'!D607, ABS('Raw Data'!E607-'Raw Data'!D607)&gt;13), 'Raw Data'!N607, 0)</f>
        <v/>
      </c>
      <c r="R612" s="2">
        <f>IF($A612, 1, 0)</f>
        <v/>
      </c>
      <c r="S612">
        <f>IF(AND('Raw Data'!D607&gt;'Raw Data'!E607, ABS('Raw Data'!E607-'Raw Data'!D607)&gt;7), 'Raw Data'!V607, 0)</f>
        <v/>
      </c>
      <c r="T612" s="2">
        <f>IF($A612, 1, 0)</f>
        <v/>
      </c>
      <c r="U612">
        <f>IF(ABS('Raw Data'!D607-'Raw Data'!E607)&lt;8, 'Raw Data'!W607, 0)</f>
        <v/>
      </c>
      <c r="V612" s="2">
        <f>IF($A612, 1, 0)</f>
        <v/>
      </c>
      <c r="W612">
        <f>IF(AND('Raw Data'!E607&gt;'Raw Data'!D607, ABS('Raw Data'!E607-'Raw Data'!D607)&gt;7), 'Raw Data'!X607, 0)</f>
        <v/>
      </c>
      <c r="X612" s="2">
        <f>IF($A612, 1, 0)</f>
        <v/>
      </c>
      <c r="Y612">
        <f>IF(AND('Raw Data'!D607&gt;'Raw Data'!E607, ABS('Raw Data'!E607-'Raw Data'!D607)&gt;3), 'Raw Data'!Y607, 0)</f>
        <v/>
      </c>
      <c r="Z612" s="2">
        <f>IF($A612, 1, 0)</f>
        <v/>
      </c>
      <c r="AA612">
        <f>IF(ABS('Raw Data'!D607-'Raw Data'!E607)&lt;4, 'Raw Data'!Z607, 0)</f>
        <v/>
      </c>
      <c r="AB612" s="2">
        <f>IF($A612, 1, 0)</f>
        <v/>
      </c>
      <c r="AC612">
        <f>IF(AND('Raw Data'!E607&gt;'Raw Data'!D607, ABS('Raw Data'!E607-'Raw Data'!D607)&gt;7), 'Raw Data'!AA607, 0)</f>
        <v/>
      </c>
      <c r="AD612" s="2">
        <f>IF($A612, 1, 0)</f>
        <v/>
      </c>
      <c r="AE612">
        <f>IF(AND('Raw Data'!D607&gt;9, 'Raw Data'!E607&gt;9), 'Raw Data'!AL607, 0)</f>
        <v/>
      </c>
      <c r="AF612" s="2">
        <f>IF($A612, 1, 0)</f>
        <v/>
      </c>
      <c r="AG612">
        <f>IF(AE612=0, 'Raw Data'!AM607, 0)</f>
        <v/>
      </c>
      <c r="AH612" s="2">
        <f>IF($A612, 1, 0)</f>
        <v/>
      </c>
      <c r="AI612">
        <f>IF(AND('Raw Data'!$D607&gt;14, 'Raw Data'!$E607&gt;14), 'Raw Data'!AN607, 0)</f>
        <v/>
      </c>
      <c r="AJ612" s="2">
        <f>IF($A612, 1, 0)</f>
        <v/>
      </c>
      <c r="AK612">
        <f>IF(AI612=0, 'Raw Data'!AO607, 0)</f>
        <v/>
      </c>
      <c r="AL612" s="2">
        <f>IF($A612, 1, 0)</f>
        <v/>
      </c>
      <c r="AM612">
        <f>IF(AND('Raw Data'!$D607&gt;19, 'Raw Data'!$E607&gt;19), 'Raw Data'!AP607, 0)</f>
        <v/>
      </c>
      <c r="AN612" s="2">
        <f>IF($A612, 1, 0)</f>
        <v/>
      </c>
      <c r="AO612">
        <f>IF(AM612=0, 'Raw Data'!AQ607, 0)</f>
        <v/>
      </c>
      <c r="AP612" s="2">
        <f>IF($A612, 1, 0)</f>
        <v/>
      </c>
      <c r="AQ612">
        <f>IF(AND('Raw Data'!$D607&gt;24, 'Raw Data'!$E607&gt;24), 'Raw Data'!AR607, 0)</f>
        <v/>
      </c>
      <c r="AR612" s="2">
        <f>IF($A612, 1, 0)</f>
        <v/>
      </c>
      <c r="AS612">
        <f>IF(AQ612=0, 'Raw Data'!AS607, 0)</f>
        <v/>
      </c>
      <c r="AT612" s="2">
        <f>IF($A612, 1, 0)</f>
        <v/>
      </c>
      <c r="AU612">
        <f>IF(AND('Raw Data'!$D607&gt;29, 'Raw Data'!$E607&gt;29), 'Raw Data'!AT607, 0)</f>
        <v/>
      </c>
      <c r="AV612" s="2">
        <f>IF($A612, 1, 0)</f>
        <v/>
      </c>
      <c r="AW612">
        <f>IF(AU612=0, 'Raw Data'!AU607, 0)</f>
        <v/>
      </c>
      <c r="AX612" s="2">
        <f>IF($A612, 1, 0)</f>
        <v/>
      </c>
      <c r="AY612">
        <f>IF(ISNUMBER('Raw Data'!D607), IF(_xlfn.XLOOKUP(SMALL('Raw Data'!K607:N607, 1), K612:Q612, K612:Q612, 0)&gt;0, SMALL('Raw Data'!K607:N607, 1), 0), 0)</f>
        <v/>
      </c>
      <c r="AZ612" s="2">
        <f>IF($A612, 1, 0)</f>
        <v/>
      </c>
      <c r="BA612">
        <f>IF(ISNUMBER('Raw Data'!D607), IF(_xlfn.XLOOKUP(SMALL('Raw Data'!K607:N607, 2), K612:Q612, K612:Q612, 0)&gt;0, SMALL('Raw Data'!K607:N607, 2), 0), 0)</f>
        <v/>
      </c>
      <c r="BB612" s="2">
        <f>IF($A612, 1, 0)</f>
        <v/>
      </c>
      <c r="BC612">
        <f>IF(ISNUMBER('Raw Data'!D607), IF(_xlfn.XLOOKUP(SMALL('Raw Data'!K607:N607, 3), K612:Q612, K612:Q612, 0)&gt;0, SMALL('Raw Data'!K607:N607, 3), 0), 0)</f>
        <v/>
      </c>
      <c r="BD612" s="2">
        <f>IF($A612, 1, 0)</f>
        <v/>
      </c>
      <c r="BE612">
        <f>IF(ISNUMBER('Raw Data'!D607), IF(_xlfn.XLOOKUP(SMALL('Raw Data'!K607:N607, 4), K612:Q612, K612:Q612, 0)&gt;0, SMALL('Raw Data'!K607:N607, 4), 0), 0)</f>
        <v/>
      </c>
      <c r="BF612" s="2">
        <f>IF($A612, 1, 0)</f>
        <v/>
      </c>
      <c r="BG612">
        <f>IF(AND('Raw Data'!I607&lt;'Raw Data'!J607, 'Raw Data'!D607&gt;'Raw Data'!E607), 'Raw Data'!I607, IF(AND('Raw Data'!J607&lt;'Raw Data'!I607, 'Raw Data'!E607&gt;'Raw Data'!D607), 'Raw Data'!J607, 0))</f>
        <v/>
      </c>
      <c r="BH612">
        <f>IF(OR(AND('Raw Data'!I607&lt;'Raw Data'!J607, 'Raw Data'!I607&gt;BH$1), AND('Raw Data'!J607&lt;'Raw Data'!I607, 'Raw Data'!J607&gt;BH$1)), 1, 0)</f>
        <v/>
      </c>
      <c r="BI612">
        <f>IF(AND(BH612, ABS('Raw Data'!D607-'Raw Data'!E607)&lt;4), 'Raw Data'!Z607, 0)</f>
        <v/>
      </c>
      <c r="BJ612">
        <f>IF('Raw Data'!F607&gt;Analysis!BJ$1, 1, 0)</f>
        <v/>
      </c>
      <c r="BK612">
        <f>IF(BJ612, AQ612, 0)</f>
        <v/>
      </c>
      <c r="BL612">
        <f>IF(AND('Raw Data'!F607&lt;Analysis!BL$1, ISBLANK('Raw Data'!F607)=FALSE), 1, 0)</f>
        <v/>
      </c>
      <c r="BM612">
        <f>IF(BL612, AS612, 0)</f>
        <v/>
      </c>
      <c r="BN612">
        <f>IF(AND('Raw Data'!F607&lt;Analysis!BN$1, ISBLANK('Raw Data'!F607)=FALSE), 1, 0)</f>
        <v/>
      </c>
      <c r="BO612">
        <f>IF(BN612, AI612, 0)</f>
        <v/>
      </c>
    </row>
    <row r="613">
      <c r="A613" s="2">
        <f>'Raw Data'!A608</f>
        <v/>
      </c>
      <c r="B613" s="2">
        <f>IF(A613, 1, 0)</f>
        <v/>
      </c>
      <c r="C613">
        <f>IF('Raw Data'!D608&lt;'Raw Data'!E608, 'Raw Data'!J608, 0)</f>
        <v/>
      </c>
      <c r="D613" s="2">
        <f>IF(A613, 1, 0)</f>
        <v/>
      </c>
      <c r="E613">
        <f>IF('Raw Data'!D608&gt;'Raw Data'!E608, 'Raw Data'!I608, 0)</f>
        <v/>
      </c>
      <c r="F613" s="2">
        <f>IF('Raw Data'!F608&gt;0, 1, 0)</f>
        <v/>
      </c>
      <c r="G613">
        <f>IF(SUM('Raw Data'!D608:E608)&lt;'Raw Data'!F608, 'Raw Data'!H608, 0)</f>
        <v/>
      </c>
      <c r="H613">
        <f>IF('Raw Data'!F608&gt;0, 1, 0)</f>
        <v/>
      </c>
      <c r="I613">
        <f>IF(SUM('Raw Data'!D608:E608)&gt;'Raw Data'!F608, 'Raw Data'!G608, 0)</f>
        <v/>
      </c>
      <c r="J613" s="2">
        <f>IF($A613, 1, 0)</f>
        <v/>
      </c>
      <c r="K613">
        <f>IF(AND('Raw Data'!D608&gt;'Raw Data'!E608, ABS('Raw Data'!D608-'Raw Data'!E608)&lt;14), 'Raw Data'!K608, 0)</f>
        <v/>
      </c>
      <c r="L613" s="2">
        <f>IF($A613, 1, 0)</f>
        <v/>
      </c>
      <c r="M613">
        <f>IF(AND('Raw Data'!D608&gt;'Raw Data'!E608, ABS('Raw Data'!D608-'Raw Data'!E608)&gt;13), 'Raw Data'!L608, 0)</f>
        <v/>
      </c>
      <c r="N613" s="2">
        <f>IF($A613, 1, 0)</f>
        <v/>
      </c>
      <c r="O613">
        <f>IF(AND('Raw Data'!E608&gt;'Raw Data'!D608, ABS('Raw Data'!E608-'Raw Data'!D608)&lt;14), 'Raw Data'!M608, 0)</f>
        <v/>
      </c>
      <c r="P613" s="2">
        <f>IF($A613, 1, 0)</f>
        <v/>
      </c>
      <c r="Q613">
        <f>IF(AND('Raw Data'!E608&gt;'Raw Data'!D608, ABS('Raw Data'!E608-'Raw Data'!D608)&gt;13), 'Raw Data'!N608, 0)</f>
        <v/>
      </c>
      <c r="R613" s="2">
        <f>IF($A613, 1, 0)</f>
        <v/>
      </c>
      <c r="S613">
        <f>IF(AND('Raw Data'!D608&gt;'Raw Data'!E608, ABS('Raw Data'!E608-'Raw Data'!D608)&gt;7), 'Raw Data'!V608, 0)</f>
        <v/>
      </c>
      <c r="T613" s="2">
        <f>IF($A613, 1, 0)</f>
        <v/>
      </c>
      <c r="U613">
        <f>IF(ABS('Raw Data'!D608-'Raw Data'!E608)&lt;8, 'Raw Data'!W608, 0)</f>
        <v/>
      </c>
      <c r="V613" s="2">
        <f>IF($A613, 1, 0)</f>
        <v/>
      </c>
      <c r="W613">
        <f>IF(AND('Raw Data'!E608&gt;'Raw Data'!D608, ABS('Raw Data'!E608-'Raw Data'!D608)&gt;7), 'Raw Data'!X608, 0)</f>
        <v/>
      </c>
      <c r="X613" s="2">
        <f>IF($A613, 1, 0)</f>
        <v/>
      </c>
      <c r="Y613">
        <f>IF(AND('Raw Data'!D608&gt;'Raw Data'!E608, ABS('Raw Data'!E608-'Raw Data'!D608)&gt;3), 'Raw Data'!Y608, 0)</f>
        <v/>
      </c>
      <c r="Z613" s="2">
        <f>IF($A613, 1, 0)</f>
        <v/>
      </c>
      <c r="AA613">
        <f>IF(ABS('Raw Data'!D608-'Raw Data'!E608)&lt;4, 'Raw Data'!Z608, 0)</f>
        <v/>
      </c>
      <c r="AB613" s="2">
        <f>IF($A613, 1, 0)</f>
        <v/>
      </c>
      <c r="AC613">
        <f>IF(AND('Raw Data'!E608&gt;'Raw Data'!D608, ABS('Raw Data'!E608-'Raw Data'!D608)&gt;7), 'Raw Data'!AA608, 0)</f>
        <v/>
      </c>
      <c r="AD613" s="2">
        <f>IF($A613, 1, 0)</f>
        <v/>
      </c>
      <c r="AE613">
        <f>IF(AND('Raw Data'!D608&gt;9, 'Raw Data'!E608&gt;9), 'Raw Data'!AL608, 0)</f>
        <v/>
      </c>
      <c r="AF613" s="2">
        <f>IF($A613, 1, 0)</f>
        <v/>
      </c>
      <c r="AG613">
        <f>IF(AE613=0, 'Raw Data'!AM608, 0)</f>
        <v/>
      </c>
      <c r="AH613" s="2">
        <f>IF($A613, 1, 0)</f>
        <v/>
      </c>
      <c r="AI613">
        <f>IF(AND('Raw Data'!$D608&gt;14, 'Raw Data'!$E608&gt;14), 'Raw Data'!AN608, 0)</f>
        <v/>
      </c>
      <c r="AJ613" s="2">
        <f>IF($A613, 1, 0)</f>
        <v/>
      </c>
      <c r="AK613">
        <f>IF(AI613=0, 'Raw Data'!AO608, 0)</f>
        <v/>
      </c>
      <c r="AL613" s="2">
        <f>IF($A613, 1, 0)</f>
        <v/>
      </c>
      <c r="AM613">
        <f>IF(AND('Raw Data'!$D608&gt;19, 'Raw Data'!$E608&gt;19), 'Raw Data'!AP608, 0)</f>
        <v/>
      </c>
      <c r="AN613" s="2">
        <f>IF($A613, 1, 0)</f>
        <v/>
      </c>
      <c r="AO613">
        <f>IF(AM613=0, 'Raw Data'!AQ608, 0)</f>
        <v/>
      </c>
      <c r="AP613" s="2">
        <f>IF($A613, 1, 0)</f>
        <v/>
      </c>
      <c r="AQ613">
        <f>IF(AND('Raw Data'!$D608&gt;24, 'Raw Data'!$E608&gt;24), 'Raw Data'!AR608, 0)</f>
        <v/>
      </c>
      <c r="AR613" s="2">
        <f>IF($A613, 1, 0)</f>
        <v/>
      </c>
      <c r="AS613">
        <f>IF(AQ613=0, 'Raw Data'!AS608, 0)</f>
        <v/>
      </c>
      <c r="AT613" s="2">
        <f>IF($A613, 1, 0)</f>
        <v/>
      </c>
      <c r="AU613">
        <f>IF(AND('Raw Data'!$D608&gt;29, 'Raw Data'!$E608&gt;29), 'Raw Data'!AT608, 0)</f>
        <v/>
      </c>
      <c r="AV613" s="2">
        <f>IF($A613, 1, 0)</f>
        <v/>
      </c>
      <c r="AW613">
        <f>IF(AU613=0, 'Raw Data'!AU608, 0)</f>
        <v/>
      </c>
      <c r="AX613" s="2">
        <f>IF($A613, 1, 0)</f>
        <v/>
      </c>
      <c r="AY613">
        <f>IF(ISNUMBER('Raw Data'!D608), IF(_xlfn.XLOOKUP(SMALL('Raw Data'!K608:N608, 1), K613:Q613, K613:Q613, 0)&gt;0, SMALL('Raw Data'!K608:N608, 1), 0), 0)</f>
        <v/>
      </c>
      <c r="AZ613" s="2">
        <f>IF($A613, 1, 0)</f>
        <v/>
      </c>
      <c r="BA613">
        <f>IF(ISNUMBER('Raw Data'!D608), IF(_xlfn.XLOOKUP(SMALL('Raw Data'!K608:N608, 2), K613:Q613, K613:Q613, 0)&gt;0, SMALL('Raw Data'!K608:N608, 2), 0), 0)</f>
        <v/>
      </c>
      <c r="BB613" s="2">
        <f>IF($A613, 1, 0)</f>
        <v/>
      </c>
      <c r="BC613">
        <f>IF(ISNUMBER('Raw Data'!D608), IF(_xlfn.XLOOKUP(SMALL('Raw Data'!K608:N608, 3), K613:Q613, K613:Q613, 0)&gt;0, SMALL('Raw Data'!K608:N608, 3), 0), 0)</f>
        <v/>
      </c>
      <c r="BD613" s="2">
        <f>IF($A613, 1, 0)</f>
        <v/>
      </c>
      <c r="BE613">
        <f>IF(ISNUMBER('Raw Data'!D608), IF(_xlfn.XLOOKUP(SMALL('Raw Data'!K608:N608, 4), K613:Q613, K613:Q613, 0)&gt;0, SMALL('Raw Data'!K608:N608, 4), 0), 0)</f>
        <v/>
      </c>
      <c r="BF613" s="2">
        <f>IF($A613, 1, 0)</f>
        <v/>
      </c>
      <c r="BG613">
        <f>IF(AND('Raw Data'!I608&lt;'Raw Data'!J608, 'Raw Data'!D608&gt;'Raw Data'!E608), 'Raw Data'!I608, IF(AND('Raw Data'!J608&lt;'Raw Data'!I608, 'Raw Data'!E608&gt;'Raw Data'!D608), 'Raw Data'!J608, 0))</f>
        <v/>
      </c>
      <c r="BH613">
        <f>IF(OR(AND('Raw Data'!I608&lt;'Raw Data'!J608, 'Raw Data'!I608&gt;BH$1), AND('Raw Data'!J608&lt;'Raw Data'!I608, 'Raw Data'!J608&gt;BH$1)), 1, 0)</f>
        <v/>
      </c>
      <c r="BI613">
        <f>IF(AND(BH613, ABS('Raw Data'!D608-'Raw Data'!E608)&lt;4), 'Raw Data'!Z608, 0)</f>
        <v/>
      </c>
      <c r="BJ613">
        <f>IF('Raw Data'!F608&gt;Analysis!BJ$1, 1, 0)</f>
        <v/>
      </c>
      <c r="BK613">
        <f>IF(BJ613, AQ613, 0)</f>
        <v/>
      </c>
      <c r="BL613">
        <f>IF(AND('Raw Data'!F608&lt;Analysis!BL$1, ISBLANK('Raw Data'!F608)=FALSE), 1, 0)</f>
        <v/>
      </c>
      <c r="BM613">
        <f>IF(BL613, AS613, 0)</f>
        <v/>
      </c>
      <c r="BN613">
        <f>IF(AND('Raw Data'!F608&lt;Analysis!BN$1, ISBLANK('Raw Data'!F608)=FALSE), 1, 0)</f>
        <v/>
      </c>
      <c r="BO613">
        <f>IF(BN613, AI613, 0)</f>
        <v/>
      </c>
    </row>
    <row r="614">
      <c r="A614" s="2">
        <f>'Raw Data'!A609</f>
        <v/>
      </c>
      <c r="B614" s="2">
        <f>IF(A614, 1, 0)</f>
        <v/>
      </c>
      <c r="C614">
        <f>IF('Raw Data'!D609&lt;'Raw Data'!E609, 'Raw Data'!J609, 0)</f>
        <v/>
      </c>
      <c r="D614" s="2">
        <f>IF(A614, 1, 0)</f>
        <v/>
      </c>
      <c r="E614">
        <f>IF('Raw Data'!D609&gt;'Raw Data'!E609, 'Raw Data'!I609, 0)</f>
        <v/>
      </c>
      <c r="F614" s="2">
        <f>IF('Raw Data'!F609&gt;0, 1, 0)</f>
        <v/>
      </c>
      <c r="G614">
        <f>IF(SUM('Raw Data'!D609:E609)&lt;'Raw Data'!F609, 'Raw Data'!H609, 0)</f>
        <v/>
      </c>
      <c r="H614">
        <f>IF('Raw Data'!F609&gt;0, 1, 0)</f>
        <v/>
      </c>
      <c r="I614">
        <f>IF(SUM('Raw Data'!D609:E609)&gt;'Raw Data'!F609, 'Raw Data'!G609, 0)</f>
        <v/>
      </c>
      <c r="J614" s="2">
        <f>IF($A614, 1, 0)</f>
        <v/>
      </c>
      <c r="K614">
        <f>IF(AND('Raw Data'!D609&gt;'Raw Data'!E609, ABS('Raw Data'!D609-'Raw Data'!E609)&lt;14), 'Raw Data'!K609, 0)</f>
        <v/>
      </c>
      <c r="L614" s="2">
        <f>IF($A614, 1, 0)</f>
        <v/>
      </c>
      <c r="M614">
        <f>IF(AND('Raw Data'!D609&gt;'Raw Data'!E609, ABS('Raw Data'!D609-'Raw Data'!E609)&gt;13), 'Raw Data'!L609, 0)</f>
        <v/>
      </c>
      <c r="N614" s="2">
        <f>IF($A614, 1, 0)</f>
        <v/>
      </c>
      <c r="O614">
        <f>IF(AND('Raw Data'!E609&gt;'Raw Data'!D609, ABS('Raw Data'!E609-'Raw Data'!D609)&lt;14), 'Raw Data'!M609, 0)</f>
        <v/>
      </c>
      <c r="P614" s="2">
        <f>IF($A614, 1, 0)</f>
        <v/>
      </c>
      <c r="Q614">
        <f>IF(AND('Raw Data'!E609&gt;'Raw Data'!D609, ABS('Raw Data'!E609-'Raw Data'!D609)&gt;13), 'Raw Data'!N609, 0)</f>
        <v/>
      </c>
      <c r="R614" s="2">
        <f>IF($A614, 1, 0)</f>
        <v/>
      </c>
      <c r="S614">
        <f>IF(AND('Raw Data'!D609&gt;'Raw Data'!E609, ABS('Raw Data'!E609-'Raw Data'!D609)&gt;7), 'Raw Data'!V609, 0)</f>
        <v/>
      </c>
      <c r="T614" s="2">
        <f>IF($A614, 1, 0)</f>
        <v/>
      </c>
      <c r="U614">
        <f>IF(ABS('Raw Data'!D609-'Raw Data'!E609)&lt;8, 'Raw Data'!W609, 0)</f>
        <v/>
      </c>
      <c r="V614" s="2">
        <f>IF($A614, 1, 0)</f>
        <v/>
      </c>
      <c r="W614">
        <f>IF(AND('Raw Data'!E609&gt;'Raw Data'!D609, ABS('Raw Data'!E609-'Raw Data'!D609)&gt;7), 'Raw Data'!X609, 0)</f>
        <v/>
      </c>
      <c r="X614" s="2">
        <f>IF($A614, 1, 0)</f>
        <v/>
      </c>
      <c r="Y614">
        <f>IF(AND('Raw Data'!D609&gt;'Raw Data'!E609, ABS('Raw Data'!E609-'Raw Data'!D609)&gt;3), 'Raw Data'!Y609, 0)</f>
        <v/>
      </c>
      <c r="Z614" s="2">
        <f>IF($A614, 1, 0)</f>
        <v/>
      </c>
      <c r="AA614">
        <f>IF(ABS('Raw Data'!D609-'Raw Data'!E609)&lt;4, 'Raw Data'!Z609, 0)</f>
        <v/>
      </c>
      <c r="AB614" s="2">
        <f>IF($A614, 1, 0)</f>
        <v/>
      </c>
      <c r="AC614">
        <f>IF(AND('Raw Data'!E609&gt;'Raw Data'!D609, ABS('Raw Data'!E609-'Raw Data'!D609)&gt;7), 'Raw Data'!AA609, 0)</f>
        <v/>
      </c>
      <c r="AD614" s="2">
        <f>IF($A614, 1, 0)</f>
        <v/>
      </c>
      <c r="AE614">
        <f>IF(AND('Raw Data'!D609&gt;9, 'Raw Data'!E609&gt;9), 'Raw Data'!AL609, 0)</f>
        <v/>
      </c>
      <c r="AF614" s="2">
        <f>IF($A614, 1, 0)</f>
        <v/>
      </c>
      <c r="AG614">
        <f>IF(AE614=0, 'Raw Data'!AM609, 0)</f>
        <v/>
      </c>
      <c r="AH614" s="2">
        <f>IF($A614, 1, 0)</f>
        <v/>
      </c>
      <c r="AI614">
        <f>IF(AND('Raw Data'!$D609&gt;14, 'Raw Data'!$E609&gt;14), 'Raw Data'!AN609, 0)</f>
        <v/>
      </c>
      <c r="AJ614" s="2">
        <f>IF($A614, 1, 0)</f>
        <v/>
      </c>
      <c r="AK614">
        <f>IF(AI614=0, 'Raw Data'!AO609, 0)</f>
        <v/>
      </c>
      <c r="AL614" s="2">
        <f>IF($A614, 1, 0)</f>
        <v/>
      </c>
      <c r="AM614">
        <f>IF(AND('Raw Data'!$D609&gt;19, 'Raw Data'!$E609&gt;19), 'Raw Data'!AP609, 0)</f>
        <v/>
      </c>
      <c r="AN614" s="2">
        <f>IF($A614, 1, 0)</f>
        <v/>
      </c>
      <c r="AO614">
        <f>IF(AM614=0, 'Raw Data'!AQ609, 0)</f>
        <v/>
      </c>
      <c r="AP614" s="2">
        <f>IF($A614, 1, 0)</f>
        <v/>
      </c>
      <c r="AQ614">
        <f>IF(AND('Raw Data'!$D609&gt;24, 'Raw Data'!$E609&gt;24), 'Raw Data'!AR609, 0)</f>
        <v/>
      </c>
      <c r="AR614" s="2">
        <f>IF($A614, 1, 0)</f>
        <v/>
      </c>
      <c r="AS614">
        <f>IF(AQ614=0, 'Raw Data'!AS609, 0)</f>
        <v/>
      </c>
      <c r="AT614" s="2">
        <f>IF($A614, 1, 0)</f>
        <v/>
      </c>
      <c r="AU614">
        <f>IF(AND('Raw Data'!$D609&gt;29, 'Raw Data'!$E609&gt;29), 'Raw Data'!AT609, 0)</f>
        <v/>
      </c>
      <c r="AV614" s="2">
        <f>IF($A614, 1, 0)</f>
        <v/>
      </c>
      <c r="AW614">
        <f>IF(AU614=0, 'Raw Data'!AU609, 0)</f>
        <v/>
      </c>
      <c r="AX614" s="2">
        <f>IF($A614, 1, 0)</f>
        <v/>
      </c>
      <c r="AY614">
        <f>IF(ISNUMBER('Raw Data'!D609), IF(_xlfn.XLOOKUP(SMALL('Raw Data'!K609:N609, 1), K614:Q614, K614:Q614, 0)&gt;0, SMALL('Raw Data'!K609:N609, 1), 0), 0)</f>
        <v/>
      </c>
      <c r="AZ614" s="2">
        <f>IF($A614, 1, 0)</f>
        <v/>
      </c>
      <c r="BA614">
        <f>IF(ISNUMBER('Raw Data'!D609), IF(_xlfn.XLOOKUP(SMALL('Raw Data'!K609:N609, 2), K614:Q614, K614:Q614, 0)&gt;0, SMALL('Raw Data'!K609:N609, 2), 0), 0)</f>
        <v/>
      </c>
      <c r="BB614" s="2">
        <f>IF($A614, 1, 0)</f>
        <v/>
      </c>
      <c r="BC614">
        <f>IF(ISNUMBER('Raw Data'!D609), IF(_xlfn.XLOOKUP(SMALL('Raw Data'!K609:N609, 3), K614:Q614, K614:Q614, 0)&gt;0, SMALL('Raw Data'!K609:N609, 3), 0), 0)</f>
        <v/>
      </c>
      <c r="BD614" s="2">
        <f>IF($A614, 1, 0)</f>
        <v/>
      </c>
      <c r="BE614">
        <f>IF(ISNUMBER('Raw Data'!D609), IF(_xlfn.XLOOKUP(SMALL('Raw Data'!K609:N609, 4), K614:Q614, K614:Q614, 0)&gt;0, SMALL('Raw Data'!K609:N609, 4), 0), 0)</f>
        <v/>
      </c>
      <c r="BF614" s="2">
        <f>IF($A614, 1, 0)</f>
        <v/>
      </c>
      <c r="BG614">
        <f>IF(AND('Raw Data'!I609&lt;'Raw Data'!J609, 'Raw Data'!D609&gt;'Raw Data'!E609), 'Raw Data'!I609, IF(AND('Raw Data'!J609&lt;'Raw Data'!I609, 'Raw Data'!E609&gt;'Raw Data'!D609), 'Raw Data'!J609, 0))</f>
        <v/>
      </c>
      <c r="BH614">
        <f>IF(OR(AND('Raw Data'!I609&lt;'Raw Data'!J609, 'Raw Data'!I609&gt;BH$1), AND('Raw Data'!J609&lt;'Raw Data'!I609, 'Raw Data'!J609&gt;BH$1)), 1, 0)</f>
        <v/>
      </c>
      <c r="BI614">
        <f>IF(AND(BH614, ABS('Raw Data'!D609-'Raw Data'!E609)&lt;4), 'Raw Data'!Z609, 0)</f>
        <v/>
      </c>
      <c r="BJ614">
        <f>IF('Raw Data'!F609&gt;Analysis!BJ$1, 1, 0)</f>
        <v/>
      </c>
      <c r="BK614">
        <f>IF(BJ614, AQ614, 0)</f>
        <v/>
      </c>
      <c r="BL614">
        <f>IF(AND('Raw Data'!F609&lt;Analysis!BL$1, ISBLANK('Raw Data'!F609)=FALSE), 1, 0)</f>
        <v/>
      </c>
      <c r="BM614">
        <f>IF(BL614, AS614, 0)</f>
        <v/>
      </c>
      <c r="BN614">
        <f>IF(AND('Raw Data'!F609&lt;Analysis!BN$1, ISBLANK('Raw Data'!F609)=FALSE), 1, 0)</f>
        <v/>
      </c>
      <c r="BO614">
        <f>IF(BN614, AI614, 0)</f>
        <v/>
      </c>
    </row>
    <row r="615">
      <c r="A615" s="2">
        <f>'Raw Data'!A610</f>
        <v/>
      </c>
      <c r="B615" s="2">
        <f>IF(A615, 1, 0)</f>
        <v/>
      </c>
      <c r="C615">
        <f>IF('Raw Data'!D610&lt;'Raw Data'!E610, 'Raw Data'!J610, 0)</f>
        <v/>
      </c>
      <c r="D615" s="2">
        <f>IF(A615, 1, 0)</f>
        <v/>
      </c>
      <c r="E615">
        <f>IF('Raw Data'!D610&gt;'Raw Data'!E610, 'Raw Data'!I610, 0)</f>
        <v/>
      </c>
      <c r="F615" s="2">
        <f>IF('Raw Data'!F610&gt;0, 1, 0)</f>
        <v/>
      </c>
      <c r="G615">
        <f>IF(SUM('Raw Data'!D610:E610)&lt;'Raw Data'!F610, 'Raw Data'!H610, 0)</f>
        <v/>
      </c>
      <c r="H615">
        <f>IF('Raw Data'!F610&gt;0, 1, 0)</f>
        <v/>
      </c>
      <c r="I615">
        <f>IF(SUM('Raw Data'!D610:E610)&gt;'Raw Data'!F610, 'Raw Data'!G610, 0)</f>
        <v/>
      </c>
      <c r="J615" s="2">
        <f>IF($A615, 1, 0)</f>
        <v/>
      </c>
      <c r="K615">
        <f>IF(AND('Raw Data'!D610&gt;'Raw Data'!E610, ABS('Raw Data'!D610-'Raw Data'!E610)&lt;14), 'Raw Data'!K610, 0)</f>
        <v/>
      </c>
      <c r="L615" s="2">
        <f>IF($A615, 1, 0)</f>
        <v/>
      </c>
      <c r="M615">
        <f>IF(AND('Raw Data'!D610&gt;'Raw Data'!E610, ABS('Raw Data'!D610-'Raw Data'!E610)&gt;13), 'Raw Data'!L610, 0)</f>
        <v/>
      </c>
      <c r="N615" s="2">
        <f>IF($A615, 1, 0)</f>
        <v/>
      </c>
      <c r="O615">
        <f>IF(AND('Raw Data'!E610&gt;'Raw Data'!D610, ABS('Raw Data'!E610-'Raw Data'!D610)&lt;14), 'Raw Data'!M610, 0)</f>
        <v/>
      </c>
      <c r="P615" s="2">
        <f>IF($A615, 1, 0)</f>
        <v/>
      </c>
      <c r="Q615">
        <f>IF(AND('Raw Data'!E610&gt;'Raw Data'!D610, ABS('Raw Data'!E610-'Raw Data'!D610)&gt;13), 'Raw Data'!N610, 0)</f>
        <v/>
      </c>
      <c r="R615" s="2">
        <f>IF($A615, 1, 0)</f>
        <v/>
      </c>
      <c r="S615">
        <f>IF(AND('Raw Data'!D610&gt;'Raw Data'!E610, ABS('Raw Data'!E610-'Raw Data'!D610)&gt;7), 'Raw Data'!V610, 0)</f>
        <v/>
      </c>
      <c r="T615" s="2">
        <f>IF($A615, 1, 0)</f>
        <v/>
      </c>
      <c r="U615">
        <f>IF(ABS('Raw Data'!D610-'Raw Data'!E610)&lt;8, 'Raw Data'!W610, 0)</f>
        <v/>
      </c>
      <c r="V615" s="2">
        <f>IF($A615, 1, 0)</f>
        <v/>
      </c>
      <c r="W615">
        <f>IF(AND('Raw Data'!E610&gt;'Raw Data'!D610, ABS('Raw Data'!E610-'Raw Data'!D610)&gt;7), 'Raw Data'!X610, 0)</f>
        <v/>
      </c>
      <c r="X615" s="2">
        <f>IF($A615, 1, 0)</f>
        <v/>
      </c>
      <c r="Y615">
        <f>IF(AND('Raw Data'!D610&gt;'Raw Data'!E610, ABS('Raw Data'!E610-'Raw Data'!D610)&gt;3), 'Raw Data'!Y610, 0)</f>
        <v/>
      </c>
      <c r="Z615" s="2">
        <f>IF($A615, 1, 0)</f>
        <v/>
      </c>
      <c r="AA615">
        <f>IF(ABS('Raw Data'!D610-'Raw Data'!E610)&lt;4, 'Raw Data'!Z610, 0)</f>
        <v/>
      </c>
      <c r="AB615" s="2">
        <f>IF($A615, 1, 0)</f>
        <v/>
      </c>
      <c r="AC615">
        <f>IF(AND('Raw Data'!E610&gt;'Raw Data'!D610, ABS('Raw Data'!E610-'Raw Data'!D610)&gt;7), 'Raw Data'!AA610, 0)</f>
        <v/>
      </c>
      <c r="AD615" s="2">
        <f>IF($A615, 1, 0)</f>
        <v/>
      </c>
      <c r="AE615">
        <f>IF(AND('Raw Data'!D610&gt;9, 'Raw Data'!E610&gt;9), 'Raw Data'!AL610, 0)</f>
        <v/>
      </c>
      <c r="AF615" s="2">
        <f>IF($A615, 1, 0)</f>
        <v/>
      </c>
      <c r="AG615">
        <f>IF(AE615=0, 'Raw Data'!AM610, 0)</f>
        <v/>
      </c>
      <c r="AH615" s="2">
        <f>IF($A615, 1, 0)</f>
        <v/>
      </c>
      <c r="AI615">
        <f>IF(AND('Raw Data'!$D610&gt;14, 'Raw Data'!$E610&gt;14), 'Raw Data'!AN610, 0)</f>
        <v/>
      </c>
      <c r="AJ615" s="2">
        <f>IF($A615, 1, 0)</f>
        <v/>
      </c>
      <c r="AK615">
        <f>IF(AI615=0, 'Raw Data'!AO610, 0)</f>
        <v/>
      </c>
      <c r="AL615" s="2">
        <f>IF($A615, 1, 0)</f>
        <v/>
      </c>
      <c r="AM615">
        <f>IF(AND('Raw Data'!$D610&gt;19, 'Raw Data'!$E610&gt;19), 'Raw Data'!AP610, 0)</f>
        <v/>
      </c>
      <c r="AN615" s="2">
        <f>IF($A615, 1, 0)</f>
        <v/>
      </c>
      <c r="AO615">
        <f>IF(AM615=0, 'Raw Data'!AQ610, 0)</f>
        <v/>
      </c>
      <c r="AP615" s="2">
        <f>IF($A615, 1, 0)</f>
        <v/>
      </c>
      <c r="AQ615">
        <f>IF(AND('Raw Data'!$D610&gt;24, 'Raw Data'!$E610&gt;24), 'Raw Data'!AR610, 0)</f>
        <v/>
      </c>
      <c r="AR615" s="2">
        <f>IF($A615, 1, 0)</f>
        <v/>
      </c>
      <c r="AS615">
        <f>IF(AQ615=0, 'Raw Data'!AS610, 0)</f>
        <v/>
      </c>
      <c r="AT615" s="2">
        <f>IF($A615, 1, 0)</f>
        <v/>
      </c>
      <c r="AU615">
        <f>IF(AND('Raw Data'!$D610&gt;29, 'Raw Data'!$E610&gt;29), 'Raw Data'!AT610, 0)</f>
        <v/>
      </c>
      <c r="AV615" s="2">
        <f>IF($A615, 1, 0)</f>
        <v/>
      </c>
      <c r="AW615">
        <f>IF(AU615=0, 'Raw Data'!AU610, 0)</f>
        <v/>
      </c>
      <c r="AX615" s="2">
        <f>IF($A615, 1, 0)</f>
        <v/>
      </c>
      <c r="AY615">
        <f>IF(ISNUMBER('Raw Data'!D610), IF(_xlfn.XLOOKUP(SMALL('Raw Data'!K610:N610, 1), K615:Q615, K615:Q615, 0)&gt;0, SMALL('Raw Data'!K610:N610, 1), 0), 0)</f>
        <v/>
      </c>
      <c r="AZ615" s="2">
        <f>IF($A615, 1, 0)</f>
        <v/>
      </c>
      <c r="BA615">
        <f>IF(ISNUMBER('Raw Data'!D610), IF(_xlfn.XLOOKUP(SMALL('Raw Data'!K610:N610, 2), K615:Q615, K615:Q615, 0)&gt;0, SMALL('Raw Data'!K610:N610, 2), 0), 0)</f>
        <v/>
      </c>
      <c r="BB615" s="2">
        <f>IF($A615, 1, 0)</f>
        <v/>
      </c>
      <c r="BC615">
        <f>IF(ISNUMBER('Raw Data'!D610), IF(_xlfn.XLOOKUP(SMALL('Raw Data'!K610:N610, 3), K615:Q615, K615:Q615, 0)&gt;0, SMALL('Raw Data'!K610:N610, 3), 0), 0)</f>
        <v/>
      </c>
      <c r="BD615" s="2">
        <f>IF($A615, 1, 0)</f>
        <v/>
      </c>
      <c r="BE615">
        <f>IF(ISNUMBER('Raw Data'!D610), IF(_xlfn.XLOOKUP(SMALL('Raw Data'!K610:N610, 4), K615:Q615, K615:Q615, 0)&gt;0, SMALL('Raw Data'!K610:N610, 4), 0), 0)</f>
        <v/>
      </c>
      <c r="BF615" s="2">
        <f>IF($A615, 1, 0)</f>
        <v/>
      </c>
      <c r="BG615">
        <f>IF(AND('Raw Data'!I610&lt;'Raw Data'!J610, 'Raw Data'!D610&gt;'Raw Data'!E610), 'Raw Data'!I610, IF(AND('Raw Data'!J610&lt;'Raw Data'!I610, 'Raw Data'!E610&gt;'Raw Data'!D610), 'Raw Data'!J610, 0))</f>
        <v/>
      </c>
      <c r="BH615">
        <f>IF(OR(AND('Raw Data'!I610&lt;'Raw Data'!J610, 'Raw Data'!I610&gt;BH$1), AND('Raw Data'!J610&lt;'Raw Data'!I610, 'Raw Data'!J610&gt;BH$1)), 1, 0)</f>
        <v/>
      </c>
      <c r="BI615">
        <f>IF(AND(BH615, ABS('Raw Data'!D610-'Raw Data'!E610)&lt;4), 'Raw Data'!Z610, 0)</f>
        <v/>
      </c>
      <c r="BJ615">
        <f>IF('Raw Data'!F610&gt;Analysis!BJ$1, 1, 0)</f>
        <v/>
      </c>
      <c r="BK615">
        <f>IF(BJ615, AQ615, 0)</f>
        <v/>
      </c>
      <c r="BL615">
        <f>IF(AND('Raw Data'!F610&lt;Analysis!BL$1, ISBLANK('Raw Data'!F610)=FALSE), 1, 0)</f>
        <v/>
      </c>
      <c r="BM615">
        <f>IF(BL615, AS615, 0)</f>
        <v/>
      </c>
      <c r="BN615">
        <f>IF(AND('Raw Data'!F610&lt;Analysis!BN$1, ISBLANK('Raw Data'!F610)=FALSE), 1, 0)</f>
        <v/>
      </c>
      <c r="BO615">
        <f>IF(BN615, AI615, 0)</f>
        <v/>
      </c>
    </row>
    <row r="616">
      <c r="A616" s="2">
        <f>'Raw Data'!A611</f>
        <v/>
      </c>
      <c r="B616" s="2">
        <f>IF(A616, 1, 0)</f>
        <v/>
      </c>
      <c r="C616">
        <f>IF('Raw Data'!D611&lt;'Raw Data'!E611, 'Raw Data'!J611, 0)</f>
        <v/>
      </c>
      <c r="D616" s="2">
        <f>IF(A616, 1, 0)</f>
        <v/>
      </c>
      <c r="E616">
        <f>IF('Raw Data'!D611&gt;'Raw Data'!E611, 'Raw Data'!I611, 0)</f>
        <v/>
      </c>
      <c r="F616" s="2">
        <f>IF('Raw Data'!F611&gt;0, 1, 0)</f>
        <v/>
      </c>
      <c r="G616">
        <f>IF(SUM('Raw Data'!D611:E611)&lt;'Raw Data'!F611, 'Raw Data'!H611, 0)</f>
        <v/>
      </c>
      <c r="H616">
        <f>IF('Raw Data'!F611&gt;0, 1, 0)</f>
        <v/>
      </c>
      <c r="I616">
        <f>IF(SUM('Raw Data'!D611:E611)&gt;'Raw Data'!F611, 'Raw Data'!G611, 0)</f>
        <v/>
      </c>
      <c r="J616" s="2">
        <f>IF($A616, 1, 0)</f>
        <v/>
      </c>
      <c r="K616">
        <f>IF(AND('Raw Data'!D611&gt;'Raw Data'!E611, ABS('Raw Data'!D611-'Raw Data'!E611)&lt;14), 'Raw Data'!K611, 0)</f>
        <v/>
      </c>
      <c r="L616" s="2">
        <f>IF($A616, 1, 0)</f>
        <v/>
      </c>
      <c r="M616">
        <f>IF(AND('Raw Data'!D611&gt;'Raw Data'!E611, ABS('Raw Data'!D611-'Raw Data'!E611)&gt;13), 'Raw Data'!L611, 0)</f>
        <v/>
      </c>
      <c r="N616" s="2">
        <f>IF($A616, 1, 0)</f>
        <v/>
      </c>
      <c r="O616">
        <f>IF(AND('Raw Data'!E611&gt;'Raw Data'!D611, ABS('Raw Data'!E611-'Raw Data'!D611)&lt;14), 'Raw Data'!M611, 0)</f>
        <v/>
      </c>
      <c r="P616" s="2">
        <f>IF($A616, 1, 0)</f>
        <v/>
      </c>
      <c r="Q616">
        <f>IF(AND('Raw Data'!E611&gt;'Raw Data'!D611, ABS('Raw Data'!E611-'Raw Data'!D611)&gt;13), 'Raw Data'!N611, 0)</f>
        <v/>
      </c>
      <c r="R616" s="2">
        <f>IF($A616, 1, 0)</f>
        <v/>
      </c>
      <c r="S616">
        <f>IF(AND('Raw Data'!D611&gt;'Raw Data'!E611, ABS('Raw Data'!E611-'Raw Data'!D611)&gt;7), 'Raw Data'!V611, 0)</f>
        <v/>
      </c>
      <c r="T616" s="2">
        <f>IF($A616, 1, 0)</f>
        <v/>
      </c>
      <c r="U616">
        <f>IF(ABS('Raw Data'!D611-'Raw Data'!E611)&lt;8, 'Raw Data'!W611, 0)</f>
        <v/>
      </c>
      <c r="V616" s="2">
        <f>IF($A616, 1, 0)</f>
        <v/>
      </c>
      <c r="W616">
        <f>IF(AND('Raw Data'!E611&gt;'Raw Data'!D611, ABS('Raw Data'!E611-'Raw Data'!D611)&gt;7), 'Raw Data'!X611, 0)</f>
        <v/>
      </c>
      <c r="X616" s="2">
        <f>IF($A616, 1, 0)</f>
        <v/>
      </c>
      <c r="Y616">
        <f>IF(AND('Raw Data'!D611&gt;'Raw Data'!E611, ABS('Raw Data'!E611-'Raw Data'!D611)&gt;3), 'Raw Data'!Y611, 0)</f>
        <v/>
      </c>
      <c r="Z616" s="2">
        <f>IF($A616, 1, 0)</f>
        <v/>
      </c>
      <c r="AA616">
        <f>IF(ABS('Raw Data'!D611-'Raw Data'!E611)&lt;4, 'Raw Data'!Z611, 0)</f>
        <v/>
      </c>
      <c r="AB616" s="2">
        <f>IF($A616, 1, 0)</f>
        <v/>
      </c>
      <c r="AC616">
        <f>IF(AND('Raw Data'!E611&gt;'Raw Data'!D611, ABS('Raw Data'!E611-'Raw Data'!D611)&gt;7), 'Raw Data'!AA611, 0)</f>
        <v/>
      </c>
      <c r="AD616" s="2">
        <f>IF($A616, 1, 0)</f>
        <v/>
      </c>
      <c r="AE616">
        <f>IF(AND('Raw Data'!D611&gt;9, 'Raw Data'!E611&gt;9), 'Raw Data'!AL611, 0)</f>
        <v/>
      </c>
      <c r="AF616" s="2">
        <f>IF($A616, 1, 0)</f>
        <v/>
      </c>
      <c r="AG616">
        <f>IF(AE616=0, 'Raw Data'!AM611, 0)</f>
        <v/>
      </c>
      <c r="AH616" s="2">
        <f>IF($A616, 1, 0)</f>
        <v/>
      </c>
      <c r="AI616">
        <f>IF(AND('Raw Data'!$D611&gt;14, 'Raw Data'!$E611&gt;14), 'Raw Data'!AN611, 0)</f>
        <v/>
      </c>
      <c r="AJ616" s="2">
        <f>IF($A616, 1, 0)</f>
        <v/>
      </c>
      <c r="AK616">
        <f>IF(AI616=0, 'Raw Data'!AO611, 0)</f>
        <v/>
      </c>
      <c r="AL616" s="2">
        <f>IF($A616, 1, 0)</f>
        <v/>
      </c>
      <c r="AM616">
        <f>IF(AND('Raw Data'!$D611&gt;19, 'Raw Data'!$E611&gt;19), 'Raw Data'!AP611, 0)</f>
        <v/>
      </c>
      <c r="AN616" s="2">
        <f>IF($A616, 1, 0)</f>
        <v/>
      </c>
      <c r="AO616">
        <f>IF(AM616=0, 'Raw Data'!AQ611, 0)</f>
        <v/>
      </c>
      <c r="AP616" s="2">
        <f>IF($A616, 1, 0)</f>
        <v/>
      </c>
      <c r="AQ616">
        <f>IF(AND('Raw Data'!$D611&gt;24, 'Raw Data'!$E611&gt;24), 'Raw Data'!AR611, 0)</f>
        <v/>
      </c>
      <c r="AR616" s="2">
        <f>IF($A616, 1, 0)</f>
        <v/>
      </c>
      <c r="AS616">
        <f>IF(AQ616=0, 'Raw Data'!AS611, 0)</f>
        <v/>
      </c>
      <c r="AT616" s="2">
        <f>IF($A616, 1, 0)</f>
        <v/>
      </c>
      <c r="AU616">
        <f>IF(AND('Raw Data'!$D611&gt;29, 'Raw Data'!$E611&gt;29), 'Raw Data'!AT611, 0)</f>
        <v/>
      </c>
      <c r="AV616" s="2">
        <f>IF($A616, 1, 0)</f>
        <v/>
      </c>
      <c r="AW616">
        <f>IF(AU616=0, 'Raw Data'!AU611, 0)</f>
        <v/>
      </c>
      <c r="AX616" s="2">
        <f>IF($A616, 1, 0)</f>
        <v/>
      </c>
      <c r="AY616">
        <f>IF(ISNUMBER('Raw Data'!D611), IF(_xlfn.XLOOKUP(SMALL('Raw Data'!K611:N611, 1), K616:Q616, K616:Q616, 0)&gt;0, SMALL('Raw Data'!K611:N611, 1), 0), 0)</f>
        <v/>
      </c>
      <c r="AZ616" s="2">
        <f>IF($A616, 1, 0)</f>
        <v/>
      </c>
      <c r="BA616">
        <f>IF(ISNUMBER('Raw Data'!D611), IF(_xlfn.XLOOKUP(SMALL('Raw Data'!K611:N611, 2), K616:Q616, K616:Q616, 0)&gt;0, SMALL('Raw Data'!K611:N611, 2), 0), 0)</f>
        <v/>
      </c>
      <c r="BB616" s="2">
        <f>IF($A616, 1, 0)</f>
        <v/>
      </c>
      <c r="BC616">
        <f>IF(ISNUMBER('Raw Data'!D611), IF(_xlfn.XLOOKUP(SMALL('Raw Data'!K611:N611, 3), K616:Q616, K616:Q616, 0)&gt;0, SMALL('Raw Data'!K611:N611, 3), 0), 0)</f>
        <v/>
      </c>
      <c r="BD616" s="2">
        <f>IF($A616, 1, 0)</f>
        <v/>
      </c>
      <c r="BE616">
        <f>IF(ISNUMBER('Raw Data'!D611), IF(_xlfn.XLOOKUP(SMALL('Raw Data'!K611:N611, 4), K616:Q616, K616:Q616, 0)&gt;0, SMALL('Raw Data'!K611:N611, 4), 0), 0)</f>
        <v/>
      </c>
      <c r="BF616" s="2">
        <f>IF($A616, 1, 0)</f>
        <v/>
      </c>
      <c r="BG616">
        <f>IF(AND('Raw Data'!I611&lt;'Raw Data'!J611, 'Raw Data'!D611&gt;'Raw Data'!E611), 'Raw Data'!I611, IF(AND('Raw Data'!J611&lt;'Raw Data'!I611, 'Raw Data'!E611&gt;'Raw Data'!D611), 'Raw Data'!J611, 0))</f>
        <v/>
      </c>
      <c r="BH616">
        <f>IF(OR(AND('Raw Data'!I611&lt;'Raw Data'!J611, 'Raw Data'!I611&gt;BH$1), AND('Raw Data'!J611&lt;'Raw Data'!I611, 'Raw Data'!J611&gt;BH$1)), 1, 0)</f>
        <v/>
      </c>
      <c r="BI616">
        <f>IF(AND(BH616, ABS('Raw Data'!D611-'Raw Data'!E611)&lt;4), 'Raw Data'!Z611, 0)</f>
        <v/>
      </c>
      <c r="BJ616">
        <f>IF('Raw Data'!F611&gt;Analysis!BJ$1, 1, 0)</f>
        <v/>
      </c>
      <c r="BK616">
        <f>IF(BJ616, AQ616, 0)</f>
        <v/>
      </c>
      <c r="BL616">
        <f>IF(AND('Raw Data'!F611&lt;Analysis!BL$1, ISBLANK('Raw Data'!F611)=FALSE), 1, 0)</f>
        <v/>
      </c>
      <c r="BM616">
        <f>IF(BL616, AS616, 0)</f>
        <v/>
      </c>
      <c r="BN616">
        <f>IF(AND('Raw Data'!F611&lt;Analysis!BN$1, ISBLANK('Raw Data'!F611)=FALSE), 1, 0)</f>
        <v/>
      </c>
      <c r="BO616">
        <f>IF(BN616, AI616, 0)</f>
        <v/>
      </c>
    </row>
    <row r="617">
      <c r="A617" s="2">
        <f>'Raw Data'!A612</f>
        <v/>
      </c>
      <c r="B617" s="2">
        <f>IF(A617, 1, 0)</f>
        <v/>
      </c>
      <c r="C617">
        <f>IF('Raw Data'!D612&lt;'Raw Data'!E612, 'Raw Data'!J612, 0)</f>
        <v/>
      </c>
      <c r="D617" s="2">
        <f>IF(A617, 1, 0)</f>
        <v/>
      </c>
      <c r="E617">
        <f>IF('Raw Data'!D612&gt;'Raw Data'!E612, 'Raw Data'!I612, 0)</f>
        <v/>
      </c>
      <c r="F617" s="2">
        <f>IF('Raw Data'!F612&gt;0, 1, 0)</f>
        <v/>
      </c>
      <c r="G617">
        <f>IF(SUM('Raw Data'!D612:E612)&lt;'Raw Data'!F612, 'Raw Data'!H612, 0)</f>
        <v/>
      </c>
      <c r="H617">
        <f>IF('Raw Data'!F612&gt;0, 1, 0)</f>
        <v/>
      </c>
      <c r="I617">
        <f>IF(SUM('Raw Data'!D612:E612)&gt;'Raw Data'!F612, 'Raw Data'!G612, 0)</f>
        <v/>
      </c>
      <c r="J617" s="2">
        <f>IF($A617, 1, 0)</f>
        <v/>
      </c>
      <c r="K617">
        <f>IF(AND('Raw Data'!D612&gt;'Raw Data'!E612, ABS('Raw Data'!D612-'Raw Data'!E612)&lt;14), 'Raw Data'!K612, 0)</f>
        <v/>
      </c>
      <c r="L617" s="2">
        <f>IF($A617, 1, 0)</f>
        <v/>
      </c>
      <c r="M617">
        <f>IF(AND('Raw Data'!D612&gt;'Raw Data'!E612, ABS('Raw Data'!D612-'Raw Data'!E612)&gt;13), 'Raw Data'!L612, 0)</f>
        <v/>
      </c>
      <c r="N617" s="2">
        <f>IF($A617, 1, 0)</f>
        <v/>
      </c>
      <c r="O617">
        <f>IF(AND('Raw Data'!E612&gt;'Raw Data'!D612, ABS('Raw Data'!E612-'Raw Data'!D612)&lt;14), 'Raw Data'!M612, 0)</f>
        <v/>
      </c>
      <c r="P617" s="2">
        <f>IF($A617, 1, 0)</f>
        <v/>
      </c>
      <c r="Q617">
        <f>IF(AND('Raw Data'!E612&gt;'Raw Data'!D612, ABS('Raw Data'!E612-'Raw Data'!D612)&gt;13), 'Raw Data'!N612, 0)</f>
        <v/>
      </c>
      <c r="R617" s="2">
        <f>IF($A617, 1, 0)</f>
        <v/>
      </c>
      <c r="S617">
        <f>IF(AND('Raw Data'!D612&gt;'Raw Data'!E612, ABS('Raw Data'!E612-'Raw Data'!D612)&gt;7), 'Raw Data'!V612, 0)</f>
        <v/>
      </c>
      <c r="T617" s="2">
        <f>IF($A617, 1, 0)</f>
        <v/>
      </c>
      <c r="U617">
        <f>IF(ABS('Raw Data'!D612-'Raw Data'!E612)&lt;8, 'Raw Data'!W612, 0)</f>
        <v/>
      </c>
      <c r="V617" s="2">
        <f>IF($A617, 1, 0)</f>
        <v/>
      </c>
      <c r="W617">
        <f>IF(AND('Raw Data'!E612&gt;'Raw Data'!D612, ABS('Raw Data'!E612-'Raw Data'!D612)&gt;7), 'Raw Data'!X612, 0)</f>
        <v/>
      </c>
      <c r="X617" s="2">
        <f>IF($A617, 1, 0)</f>
        <v/>
      </c>
      <c r="Y617">
        <f>IF(AND('Raw Data'!D612&gt;'Raw Data'!E612, ABS('Raw Data'!E612-'Raw Data'!D612)&gt;3), 'Raw Data'!Y612, 0)</f>
        <v/>
      </c>
      <c r="Z617" s="2">
        <f>IF($A617, 1, 0)</f>
        <v/>
      </c>
      <c r="AA617">
        <f>IF(ABS('Raw Data'!D612-'Raw Data'!E612)&lt;4, 'Raw Data'!Z612, 0)</f>
        <v/>
      </c>
      <c r="AB617" s="2">
        <f>IF($A617, 1, 0)</f>
        <v/>
      </c>
      <c r="AC617">
        <f>IF(AND('Raw Data'!E612&gt;'Raw Data'!D612, ABS('Raw Data'!E612-'Raw Data'!D612)&gt;7), 'Raw Data'!AA612, 0)</f>
        <v/>
      </c>
      <c r="AD617" s="2">
        <f>IF($A617, 1, 0)</f>
        <v/>
      </c>
      <c r="AE617">
        <f>IF(AND('Raw Data'!D612&gt;9, 'Raw Data'!E612&gt;9), 'Raw Data'!AL612, 0)</f>
        <v/>
      </c>
      <c r="AF617" s="2">
        <f>IF($A617, 1, 0)</f>
        <v/>
      </c>
      <c r="AG617">
        <f>IF(AE617=0, 'Raw Data'!AM612, 0)</f>
        <v/>
      </c>
      <c r="AH617" s="2">
        <f>IF($A617, 1, 0)</f>
        <v/>
      </c>
      <c r="AI617">
        <f>IF(AND('Raw Data'!$D612&gt;14, 'Raw Data'!$E612&gt;14), 'Raw Data'!AN612, 0)</f>
        <v/>
      </c>
      <c r="AJ617" s="2">
        <f>IF($A617, 1, 0)</f>
        <v/>
      </c>
      <c r="AK617">
        <f>IF(AI617=0, 'Raw Data'!AO612, 0)</f>
        <v/>
      </c>
      <c r="AL617" s="2">
        <f>IF($A617, 1, 0)</f>
        <v/>
      </c>
      <c r="AM617">
        <f>IF(AND('Raw Data'!$D612&gt;19, 'Raw Data'!$E612&gt;19), 'Raw Data'!AP612, 0)</f>
        <v/>
      </c>
      <c r="AN617" s="2">
        <f>IF($A617, 1, 0)</f>
        <v/>
      </c>
      <c r="AO617">
        <f>IF(AM617=0, 'Raw Data'!AQ612, 0)</f>
        <v/>
      </c>
      <c r="AP617" s="2">
        <f>IF($A617, 1, 0)</f>
        <v/>
      </c>
      <c r="AQ617">
        <f>IF(AND('Raw Data'!$D612&gt;24, 'Raw Data'!$E612&gt;24), 'Raw Data'!AR612, 0)</f>
        <v/>
      </c>
      <c r="AR617" s="2">
        <f>IF($A617, 1, 0)</f>
        <v/>
      </c>
      <c r="AS617">
        <f>IF(AQ617=0, 'Raw Data'!AS612, 0)</f>
        <v/>
      </c>
      <c r="AT617" s="2">
        <f>IF($A617, 1, 0)</f>
        <v/>
      </c>
      <c r="AU617">
        <f>IF(AND('Raw Data'!$D612&gt;29, 'Raw Data'!$E612&gt;29), 'Raw Data'!AT612, 0)</f>
        <v/>
      </c>
      <c r="AV617" s="2">
        <f>IF($A617, 1, 0)</f>
        <v/>
      </c>
      <c r="AW617">
        <f>IF(AU617=0, 'Raw Data'!AU612, 0)</f>
        <v/>
      </c>
      <c r="AX617" s="2">
        <f>IF($A617, 1, 0)</f>
        <v/>
      </c>
      <c r="AY617">
        <f>IF(ISNUMBER('Raw Data'!D612), IF(_xlfn.XLOOKUP(SMALL('Raw Data'!K612:N612, 1), K617:Q617, K617:Q617, 0)&gt;0, SMALL('Raw Data'!K612:N612, 1), 0), 0)</f>
        <v/>
      </c>
      <c r="AZ617" s="2">
        <f>IF($A617, 1, 0)</f>
        <v/>
      </c>
      <c r="BA617">
        <f>IF(ISNUMBER('Raw Data'!D612), IF(_xlfn.XLOOKUP(SMALL('Raw Data'!K612:N612, 2), K617:Q617, K617:Q617, 0)&gt;0, SMALL('Raw Data'!K612:N612, 2), 0), 0)</f>
        <v/>
      </c>
      <c r="BB617" s="2">
        <f>IF($A617, 1, 0)</f>
        <v/>
      </c>
      <c r="BC617">
        <f>IF(ISNUMBER('Raw Data'!D612), IF(_xlfn.XLOOKUP(SMALL('Raw Data'!K612:N612, 3), K617:Q617, K617:Q617, 0)&gt;0, SMALL('Raw Data'!K612:N612, 3), 0), 0)</f>
        <v/>
      </c>
      <c r="BD617" s="2">
        <f>IF($A617, 1, 0)</f>
        <v/>
      </c>
      <c r="BE617">
        <f>IF(ISNUMBER('Raw Data'!D612), IF(_xlfn.XLOOKUP(SMALL('Raw Data'!K612:N612, 4), K617:Q617, K617:Q617, 0)&gt;0, SMALL('Raw Data'!K612:N612, 4), 0), 0)</f>
        <v/>
      </c>
      <c r="BF617" s="2">
        <f>IF($A617, 1, 0)</f>
        <v/>
      </c>
      <c r="BG617">
        <f>IF(AND('Raw Data'!I612&lt;'Raw Data'!J612, 'Raw Data'!D612&gt;'Raw Data'!E612), 'Raw Data'!I612, IF(AND('Raw Data'!J612&lt;'Raw Data'!I612, 'Raw Data'!E612&gt;'Raw Data'!D612), 'Raw Data'!J612, 0))</f>
        <v/>
      </c>
      <c r="BH617">
        <f>IF(OR(AND('Raw Data'!I612&lt;'Raw Data'!J612, 'Raw Data'!I612&gt;BH$1), AND('Raw Data'!J612&lt;'Raw Data'!I612, 'Raw Data'!J612&gt;BH$1)), 1, 0)</f>
        <v/>
      </c>
      <c r="BI617">
        <f>IF(AND(BH617, ABS('Raw Data'!D612-'Raw Data'!E612)&lt;4), 'Raw Data'!Z612, 0)</f>
        <v/>
      </c>
      <c r="BJ617">
        <f>IF('Raw Data'!F612&gt;Analysis!BJ$1, 1, 0)</f>
        <v/>
      </c>
      <c r="BK617">
        <f>IF(BJ617, AQ617, 0)</f>
        <v/>
      </c>
      <c r="BL617">
        <f>IF(AND('Raw Data'!F612&lt;Analysis!BL$1, ISBLANK('Raw Data'!F612)=FALSE), 1, 0)</f>
        <v/>
      </c>
      <c r="BM617">
        <f>IF(BL617, AS617, 0)</f>
        <v/>
      </c>
      <c r="BN617">
        <f>IF(AND('Raw Data'!F612&lt;Analysis!BN$1, ISBLANK('Raw Data'!F612)=FALSE), 1, 0)</f>
        <v/>
      </c>
      <c r="BO617">
        <f>IF(BN617, AI617, 0)</f>
        <v/>
      </c>
    </row>
    <row r="618">
      <c r="A618" s="2">
        <f>'Raw Data'!A613</f>
        <v/>
      </c>
      <c r="B618" s="2">
        <f>IF(A618, 1, 0)</f>
        <v/>
      </c>
      <c r="C618">
        <f>IF('Raw Data'!D613&lt;'Raw Data'!E613, 'Raw Data'!J613, 0)</f>
        <v/>
      </c>
      <c r="D618" s="2">
        <f>IF(A618, 1, 0)</f>
        <v/>
      </c>
      <c r="E618">
        <f>IF('Raw Data'!D613&gt;'Raw Data'!E613, 'Raw Data'!I613, 0)</f>
        <v/>
      </c>
      <c r="F618" s="2">
        <f>IF('Raw Data'!F613&gt;0, 1, 0)</f>
        <v/>
      </c>
      <c r="G618">
        <f>IF(SUM('Raw Data'!D613:E613)&lt;'Raw Data'!F613, 'Raw Data'!H613, 0)</f>
        <v/>
      </c>
      <c r="H618">
        <f>IF('Raw Data'!F613&gt;0, 1, 0)</f>
        <v/>
      </c>
      <c r="I618">
        <f>IF(SUM('Raw Data'!D613:E613)&gt;'Raw Data'!F613, 'Raw Data'!G613, 0)</f>
        <v/>
      </c>
      <c r="J618" s="2">
        <f>IF($A618, 1, 0)</f>
        <v/>
      </c>
      <c r="K618">
        <f>IF(AND('Raw Data'!D613&gt;'Raw Data'!E613, ABS('Raw Data'!D613-'Raw Data'!E613)&lt;14), 'Raw Data'!K613, 0)</f>
        <v/>
      </c>
      <c r="L618" s="2">
        <f>IF($A618, 1, 0)</f>
        <v/>
      </c>
      <c r="M618">
        <f>IF(AND('Raw Data'!D613&gt;'Raw Data'!E613, ABS('Raw Data'!D613-'Raw Data'!E613)&gt;13), 'Raw Data'!L613, 0)</f>
        <v/>
      </c>
      <c r="N618" s="2">
        <f>IF($A618, 1, 0)</f>
        <v/>
      </c>
      <c r="O618">
        <f>IF(AND('Raw Data'!E613&gt;'Raw Data'!D613, ABS('Raw Data'!E613-'Raw Data'!D613)&lt;14), 'Raw Data'!M613, 0)</f>
        <v/>
      </c>
      <c r="P618" s="2">
        <f>IF($A618, 1, 0)</f>
        <v/>
      </c>
      <c r="Q618">
        <f>IF(AND('Raw Data'!E613&gt;'Raw Data'!D613, ABS('Raw Data'!E613-'Raw Data'!D613)&gt;13), 'Raw Data'!N613, 0)</f>
        <v/>
      </c>
      <c r="R618" s="2">
        <f>IF($A618, 1, 0)</f>
        <v/>
      </c>
      <c r="S618">
        <f>IF(AND('Raw Data'!D613&gt;'Raw Data'!E613, ABS('Raw Data'!E613-'Raw Data'!D613)&gt;7), 'Raw Data'!V613, 0)</f>
        <v/>
      </c>
      <c r="T618" s="2">
        <f>IF($A618, 1, 0)</f>
        <v/>
      </c>
      <c r="U618">
        <f>IF(ABS('Raw Data'!D613-'Raw Data'!E613)&lt;8, 'Raw Data'!W613, 0)</f>
        <v/>
      </c>
      <c r="V618" s="2">
        <f>IF($A618, 1, 0)</f>
        <v/>
      </c>
      <c r="W618">
        <f>IF(AND('Raw Data'!E613&gt;'Raw Data'!D613, ABS('Raw Data'!E613-'Raw Data'!D613)&gt;7), 'Raw Data'!X613, 0)</f>
        <v/>
      </c>
      <c r="X618" s="2">
        <f>IF($A618, 1, 0)</f>
        <v/>
      </c>
      <c r="Y618">
        <f>IF(AND('Raw Data'!D613&gt;'Raw Data'!E613, ABS('Raw Data'!E613-'Raw Data'!D613)&gt;3), 'Raw Data'!Y613, 0)</f>
        <v/>
      </c>
      <c r="Z618" s="2">
        <f>IF($A618, 1, 0)</f>
        <v/>
      </c>
      <c r="AA618">
        <f>IF(ABS('Raw Data'!D613-'Raw Data'!E613)&lt;4, 'Raw Data'!Z613, 0)</f>
        <v/>
      </c>
      <c r="AB618" s="2">
        <f>IF($A618, 1, 0)</f>
        <v/>
      </c>
      <c r="AC618">
        <f>IF(AND('Raw Data'!E613&gt;'Raw Data'!D613, ABS('Raw Data'!E613-'Raw Data'!D613)&gt;7), 'Raw Data'!AA613, 0)</f>
        <v/>
      </c>
      <c r="AD618" s="2">
        <f>IF($A618, 1, 0)</f>
        <v/>
      </c>
      <c r="AE618">
        <f>IF(AND('Raw Data'!D613&gt;9, 'Raw Data'!E613&gt;9), 'Raw Data'!AL613, 0)</f>
        <v/>
      </c>
      <c r="AF618" s="2">
        <f>IF($A618, 1, 0)</f>
        <v/>
      </c>
      <c r="AG618">
        <f>IF(AE618=0, 'Raw Data'!AM613, 0)</f>
        <v/>
      </c>
      <c r="AH618" s="2">
        <f>IF($A618, 1, 0)</f>
        <v/>
      </c>
      <c r="AI618">
        <f>IF(AND('Raw Data'!$D613&gt;14, 'Raw Data'!$E613&gt;14), 'Raw Data'!AN613, 0)</f>
        <v/>
      </c>
      <c r="AJ618" s="2">
        <f>IF($A618, 1, 0)</f>
        <v/>
      </c>
      <c r="AK618">
        <f>IF(AI618=0, 'Raw Data'!AO613, 0)</f>
        <v/>
      </c>
      <c r="AL618" s="2">
        <f>IF($A618, 1, 0)</f>
        <v/>
      </c>
      <c r="AM618">
        <f>IF(AND('Raw Data'!$D613&gt;19, 'Raw Data'!$E613&gt;19), 'Raw Data'!AP613, 0)</f>
        <v/>
      </c>
      <c r="AN618" s="2">
        <f>IF($A618, 1, 0)</f>
        <v/>
      </c>
      <c r="AO618">
        <f>IF(AM618=0, 'Raw Data'!AQ613, 0)</f>
        <v/>
      </c>
      <c r="AP618" s="2">
        <f>IF($A618, 1, 0)</f>
        <v/>
      </c>
      <c r="AQ618">
        <f>IF(AND('Raw Data'!$D613&gt;24, 'Raw Data'!$E613&gt;24), 'Raw Data'!AR613, 0)</f>
        <v/>
      </c>
      <c r="AR618" s="2">
        <f>IF($A618, 1, 0)</f>
        <v/>
      </c>
      <c r="AS618">
        <f>IF(AQ618=0, 'Raw Data'!AS613, 0)</f>
        <v/>
      </c>
      <c r="AT618" s="2">
        <f>IF($A618, 1, 0)</f>
        <v/>
      </c>
      <c r="AU618">
        <f>IF(AND('Raw Data'!$D613&gt;29, 'Raw Data'!$E613&gt;29), 'Raw Data'!AT613, 0)</f>
        <v/>
      </c>
      <c r="AV618" s="2">
        <f>IF($A618, 1, 0)</f>
        <v/>
      </c>
      <c r="AW618">
        <f>IF(AU618=0, 'Raw Data'!AU613, 0)</f>
        <v/>
      </c>
      <c r="AX618" s="2">
        <f>IF($A618, 1, 0)</f>
        <v/>
      </c>
      <c r="AY618">
        <f>IF(ISNUMBER('Raw Data'!D613), IF(_xlfn.XLOOKUP(SMALL('Raw Data'!K613:N613, 1), K618:Q618, K618:Q618, 0)&gt;0, SMALL('Raw Data'!K613:N613, 1), 0), 0)</f>
        <v/>
      </c>
      <c r="AZ618" s="2">
        <f>IF($A618, 1, 0)</f>
        <v/>
      </c>
      <c r="BA618">
        <f>IF(ISNUMBER('Raw Data'!D613), IF(_xlfn.XLOOKUP(SMALL('Raw Data'!K613:N613, 2), K618:Q618, K618:Q618, 0)&gt;0, SMALL('Raw Data'!K613:N613, 2), 0), 0)</f>
        <v/>
      </c>
      <c r="BB618" s="2">
        <f>IF($A618, 1, 0)</f>
        <v/>
      </c>
      <c r="BC618">
        <f>IF(ISNUMBER('Raw Data'!D613), IF(_xlfn.XLOOKUP(SMALL('Raw Data'!K613:N613, 3), K618:Q618, K618:Q618, 0)&gt;0, SMALL('Raw Data'!K613:N613, 3), 0), 0)</f>
        <v/>
      </c>
      <c r="BD618" s="2">
        <f>IF($A618, 1, 0)</f>
        <v/>
      </c>
      <c r="BE618">
        <f>IF(ISNUMBER('Raw Data'!D613), IF(_xlfn.XLOOKUP(SMALL('Raw Data'!K613:N613, 4), K618:Q618, K618:Q618, 0)&gt;0, SMALL('Raw Data'!K613:N613, 4), 0), 0)</f>
        <v/>
      </c>
      <c r="BF618" s="2">
        <f>IF($A618, 1, 0)</f>
        <v/>
      </c>
      <c r="BG618">
        <f>IF(AND('Raw Data'!I613&lt;'Raw Data'!J613, 'Raw Data'!D613&gt;'Raw Data'!E613), 'Raw Data'!I613, IF(AND('Raw Data'!J613&lt;'Raw Data'!I613, 'Raw Data'!E613&gt;'Raw Data'!D613), 'Raw Data'!J613, 0))</f>
        <v/>
      </c>
      <c r="BH618">
        <f>IF(OR(AND('Raw Data'!I613&lt;'Raw Data'!J613, 'Raw Data'!I613&gt;BH$1), AND('Raw Data'!J613&lt;'Raw Data'!I613, 'Raw Data'!J613&gt;BH$1)), 1, 0)</f>
        <v/>
      </c>
      <c r="BI618">
        <f>IF(AND(BH618, ABS('Raw Data'!D613-'Raw Data'!E613)&lt;4), 'Raw Data'!Z613, 0)</f>
        <v/>
      </c>
      <c r="BJ618">
        <f>IF('Raw Data'!F613&gt;Analysis!BJ$1, 1, 0)</f>
        <v/>
      </c>
      <c r="BK618">
        <f>IF(BJ618, AQ618, 0)</f>
        <v/>
      </c>
      <c r="BL618">
        <f>IF(AND('Raw Data'!F613&lt;Analysis!BL$1, ISBLANK('Raw Data'!F613)=FALSE), 1, 0)</f>
        <v/>
      </c>
      <c r="BM618">
        <f>IF(BL618, AS618, 0)</f>
        <v/>
      </c>
      <c r="BN618">
        <f>IF(AND('Raw Data'!F613&lt;Analysis!BN$1, ISBLANK('Raw Data'!F613)=FALSE), 1, 0)</f>
        <v/>
      </c>
      <c r="BO618">
        <f>IF(BN618, AI618, 0)</f>
        <v/>
      </c>
    </row>
    <row r="619">
      <c r="A619" s="2">
        <f>'Raw Data'!A614</f>
        <v/>
      </c>
      <c r="B619" s="2">
        <f>IF(A619, 1, 0)</f>
        <v/>
      </c>
      <c r="C619">
        <f>IF('Raw Data'!D614&lt;'Raw Data'!E614, 'Raw Data'!J614, 0)</f>
        <v/>
      </c>
      <c r="D619" s="2">
        <f>IF(A619, 1, 0)</f>
        <v/>
      </c>
      <c r="E619">
        <f>IF('Raw Data'!D614&gt;'Raw Data'!E614, 'Raw Data'!I614, 0)</f>
        <v/>
      </c>
      <c r="F619" s="2">
        <f>IF('Raw Data'!F614&gt;0, 1, 0)</f>
        <v/>
      </c>
      <c r="G619">
        <f>IF(SUM('Raw Data'!D614:E614)&lt;'Raw Data'!F614, 'Raw Data'!H614, 0)</f>
        <v/>
      </c>
      <c r="H619">
        <f>IF('Raw Data'!F614&gt;0, 1, 0)</f>
        <v/>
      </c>
      <c r="I619">
        <f>IF(SUM('Raw Data'!D614:E614)&gt;'Raw Data'!F614, 'Raw Data'!G614, 0)</f>
        <v/>
      </c>
      <c r="J619" s="2">
        <f>IF($A619, 1, 0)</f>
        <v/>
      </c>
      <c r="K619">
        <f>IF(AND('Raw Data'!D614&gt;'Raw Data'!E614, ABS('Raw Data'!D614-'Raw Data'!E614)&lt;14), 'Raw Data'!K614, 0)</f>
        <v/>
      </c>
      <c r="L619" s="2">
        <f>IF($A619, 1, 0)</f>
        <v/>
      </c>
      <c r="M619">
        <f>IF(AND('Raw Data'!D614&gt;'Raw Data'!E614, ABS('Raw Data'!D614-'Raw Data'!E614)&gt;13), 'Raw Data'!L614, 0)</f>
        <v/>
      </c>
      <c r="N619" s="2">
        <f>IF($A619, 1, 0)</f>
        <v/>
      </c>
      <c r="O619">
        <f>IF(AND('Raw Data'!E614&gt;'Raw Data'!D614, ABS('Raw Data'!E614-'Raw Data'!D614)&lt;14), 'Raw Data'!M614, 0)</f>
        <v/>
      </c>
      <c r="P619" s="2">
        <f>IF($A619, 1, 0)</f>
        <v/>
      </c>
      <c r="Q619">
        <f>IF(AND('Raw Data'!E614&gt;'Raw Data'!D614, ABS('Raw Data'!E614-'Raw Data'!D614)&gt;13), 'Raw Data'!N614, 0)</f>
        <v/>
      </c>
      <c r="R619" s="2">
        <f>IF($A619, 1, 0)</f>
        <v/>
      </c>
      <c r="S619">
        <f>IF(AND('Raw Data'!D614&gt;'Raw Data'!E614, ABS('Raw Data'!E614-'Raw Data'!D614)&gt;7), 'Raw Data'!V614, 0)</f>
        <v/>
      </c>
      <c r="T619" s="2">
        <f>IF($A619, 1, 0)</f>
        <v/>
      </c>
      <c r="U619">
        <f>IF(ABS('Raw Data'!D614-'Raw Data'!E614)&lt;8, 'Raw Data'!W614, 0)</f>
        <v/>
      </c>
      <c r="V619" s="2">
        <f>IF($A619, 1, 0)</f>
        <v/>
      </c>
      <c r="W619">
        <f>IF(AND('Raw Data'!E614&gt;'Raw Data'!D614, ABS('Raw Data'!E614-'Raw Data'!D614)&gt;7), 'Raw Data'!X614, 0)</f>
        <v/>
      </c>
      <c r="X619" s="2">
        <f>IF($A619, 1, 0)</f>
        <v/>
      </c>
      <c r="Y619">
        <f>IF(AND('Raw Data'!D614&gt;'Raw Data'!E614, ABS('Raw Data'!E614-'Raw Data'!D614)&gt;3), 'Raw Data'!Y614, 0)</f>
        <v/>
      </c>
      <c r="Z619" s="2">
        <f>IF($A619, 1, 0)</f>
        <v/>
      </c>
      <c r="AA619">
        <f>IF(ABS('Raw Data'!D614-'Raw Data'!E614)&lt;4, 'Raw Data'!Z614, 0)</f>
        <v/>
      </c>
      <c r="AB619" s="2">
        <f>IF($A619, 1, 0)</f>
        <v/>
      </c>
      <c r="AC619">
        <f>IF(AND('Raw Data'!E614&gt;'Raw Data'!D614, ABS('Raw Data'!E614-'Raw Data'!D614)&gt;7), 'Raw Data'!AA614, 0)</f>
        <v/>
      </c>
      <c r="AD619" s="2">
        <f>IF($A619, 1, 0)</f>
        <v/>
      </c>
      <c r="AE619">
        <f>IF(AND('Raw Data'!D614&gt;9, 'Raw Data'!E614&gt;9), 'Raw Data'!AL614, 0)</f>
        <v/>
      </c>
      <c r="AF619" s="2">
        <f>IF($A619, 1, 0)</f>
        <v/>
      </c>
      <c r="AG619">
        <f>IF(AE619=0, 'Raw Data'!AM614, 0)</f>
        <v/>
      </c>
      <c r="AH619" s="2">
        <f>IF($A619, 1, 0)</f>
        <v/>
      </c>
      <c r="AI619">
        <f>IF(AND('Raw Data'!$D614&gt;14, 'Raw Data'!$E614&gt;14), 'Raw Data'!AN614, 0)</f>
        <v/>
      </c>
      <c r="AJ619" s="2">
        <f>IF($A619, 1, 0)</f>
        <v/>
      </c>
      <c r="AK619">
        <f>IF(AI619=0, 'Raw Data'!AO614, 0)</f>
        <v/>
      </c>
      <c r="AL619" s="2">
        <f>IF($A619, 1, 0)</f>
        <v/>
      </c>
      <c r="AM619">
        <f>IF(AND('Raw Data'!$D614&gt;19, 'Raw Data'!$E614&gt;19), 'Raw Data'!AP614, 0)</f>
        <v/>
      </c>
      <c r="AN619" s="2">
        <f>IF($A619, 1, 0)</f>
        <v/>
      </c>
      <c r="AO619">
        <f>IF(AM619=0, 'Raw Data'!AQ614, 0)</f>
        <v/>
      </c>
      <c r="AP619" s="2">
        <f>IF($A619, 1, 0)</f>
        <v/>
      </c>
      <c r="AQ619">
        <f>IF(AND('Raw Data'!$D614&gt;24, 'Raw Data'!$E614&gt;24), 'Raw Data'!AR614, 0)</f>
        <v/>
      </c>
      <c r="AR619" s="2">
        <f>IF($A619, 1, 0)</f>
        <v/>
      </c>
      <c r="AS619">
        <f>IF(AQ619=0, 'Raw Data'!AS614, 0)</f>
        <v/>
      </c>
      <c r="AT619" s="2">
        <f>IF($A619, 1, 0)</f>
        <v/>
      </c>
      <c r="AU619">
        <f>IF(AND('Raw Data'!$D614&gt;29, 'Raw Data'!$E614&gt;29), 'Raw Data'!AT614, 0)</f>
        <v/>
      </c>
      <c r="AV619" s="2">
        <f>IF($A619, 1, 0)</f>
        <v/>
      </c>
      <c r="AW619">
        <f>IF(AU619=0, 'Raw Data'!AU614, 0)</f>
        <v/>
      </c>
      <c r="AX619" s="2">
        <f>IF($A619, 1, 0)</f>
        <v/>
      </c>
      <c r="AY619">
        <f>IF(ISNUMBER('Raw Data'!D614), IF(_xlfn.XLOOKUP(SMALL('Raw Data'!K614:N614, 1), K619:Q619, K619:Q619, 0)&gt;0, SMALL('Raw Data'!K614:N614, 1), 0), 0)</f>
        <v/>
      </c>
      <c r="AZ619" s="2">
        <f>IF($A619, 1, 0)</f>
        <v/>
      </c>
      <c r="BA619">
        <f>IF(ISNUMBER('Raw Data'!D614), IF(_xlfn.XLOOKUP(SMALL('Raw Data'!K614:N614, 2), K619:Q619, K619:Q619, 0)&gt;0, SMALL('Raw Data'!K614:N614, 2), 0), 0)</f>
        <v/>
      </c>
      <c r="BB619" s="2">
        <f>IF($A619, 1, 0)</f>
        <v/>
      </c>
      <c r="BC619">
        <f>IF(ISNUMBER('Raw Data'!D614), IF(_xlfn.XLOOKUP(SMALL('Raw Data'!K614:N614, 3), K619:Q619, K619:Q619, 0)&gt;0, SMALL('Raw Data'!K614:N614, 3), 0), 0)</f>
        <v/>
      </c>
      <c r="BD619" s="2">
        <f>IF($A619, 1, 0)</f>
        <v/>
      </c>
      <c r="BE619">
        <f>IF(ISNUMBER('Raw Data'!D614), IF(_xlfn.XLOOKUP(SMALL('Raw Data'!K614:N614, 4), K619:Q619, K619:Q619, 0)&gt;0, SMALL('Raw Data'!K614:N614, 4), 0), 0)</f>
        <v/>
      </c>
      <c r="BF619" s="2">
        <f>IF($A619, 1, 0)</f>
        <v/>
      </c>
      <c r="BG619">
        <f>IF(AND('Raw Data'!I614&lt;'Raw Data'!J614, 'Raw Data'!D614&gt;'Raw Data'!E614), 'Raw Data'!I614, IF(AND('Raw Data'!J614&lt;'Raw Data'!I614, 'Raw Data'!E614&gt;'Raw Data'!D614), 'Raw Data'!J614, 0))</f>
        <v/>
      </c>
      <c r="BH619">
        <f>IF(OR(AND('Raw Data'!I614&lt;'Raw Data'!J614, 'Raw Data'!I614&gt;BH$1), AND('Raw Data'!J614&lt;'Raw Data'!I614, 'Raw Data'!J614&gt;BH$1)), 1, 0)</f>
        <v/>
      </c>
      <c r="BI619">
        <f>IF(AND(BH619, ABS('Raw Data'!D614-'Raw Data'!E614)&lt;4), 'Raw Data'!Z614, 0)</f>
        <v/>
      </c>
      <c r="BJ619">
        <f>IF('Raw Data'!F614&gt;Analysis!BJ$1, 1, 0)</f>
        <v/>
      </c>
      <c r="BK619">
        <f>IF(BJ619, AQ619, 0)</f>
        <v/>
      </c>
      <c r="BL619">
        <f>IF(AND('Raw Data'!F614&lt;Analysis!BL$1, ISBLANK('Raw Data'!F614)=FALSE), 1, 0)</f>
        <v/>
      </c>
      <c r="BM619">
        <f>IF(BL619, AS619, 0)</f>
        <v/>
      </c>
      <c r="BN619">
        <f>IF(AND('Raw Data'!F614&lt;Analysis!BN$1, ISBLANK('Raw Data'!F614)=FALSE), 1, 0)</f>
        <v/>
      </c>
      <c r="BO619">
        <f>IF(BN619, AI619, 0)</f>
        <v/>
      </c>
    </row>
    <row r="620">
      <c r="A620" s="2">
        <f>'Raw Data'!A615</f>
        <v/>
      </c>
      <c r="B620" s="2">
        <f>IF(A620, 1, 0)</f>
        <v/>
      </c>
      <c r="C620">
        <f>IF('Raw Data'!D615&lt;'Raw Data'!E615, 'Raw Data'!J615, 0)</f>
        <v/>
      </c>
      <c r="D620" s="2">
        <f>IF(A620, 1, 0)</f>
        <v/>
      </c>
      <c r="E620">
        <f>IF('Raw Data'!D615&gt;'Raw Data'!E615, 'Raw Data'!I615, 0)</f>
        <v/>
      </c>
      <c r="F620" s="2">
        <f>IF('Raw Data'!F615&gt;0, 1, 0)</f>
        <v/>
      </c>
      <c r="G620">
        <f>IF(SUM('Raw Data'!D615:E615)&lt;'Raw Data'!F615, 'Raw Data'!H615, 0)</f>
        <v/>
      </c>
      <c r="H620">
        <f>IF('Raw Data'!F615&gt;0, 1, 0)</f>
        <v/>
      </c>
      <c r="I620">
        <f>IF(SUM('Raw Data'!D615:E615)&gt;'Raw Data'!F615, 'Raw Data'!G615, 0)</f>
        <v/>
      </c>
      <c r="J620" s="2">
        <f>IF($A620, 1, 0)</f>
        <v/>
      </c>
      <c r="K620">
        <f>IF(AND('Raw Data'!D615&gt;'Raw Data'!E615, ABS('Raw Data'!D615-'Raw Data'!E615)&lt;14), 'Raw Data'!K615, 0)</f>
        <v/>
      </c>
      <c r="L620" s="2">
        <f>IF($A620, 1, 0)</f>
        <v/>
      </c>
      <c r="M620">
        <f>IF(AND('Raw Data'!D615&gt;'Raw Data'!E615, ABS('Raw Data'!D615-'Raw Data'!E615)&gt;13), 'Raw Data'!L615, 0)</f>
        <v/>
      </c>
      <c r="N620" s="2">
        <f>IF($A620, 1, 0)</f>
        <v/>
      </c>
      <c r="O620">
        <f>IF(AND('Raw Data'!E615&gt;'Raw Data'!D615, ABS('Raw Data'!E615-'Raw Data'!D615)&lt;14), 'Raw Data'!M615, 0)</f>
        <v/>
      </c>
      <c r="P620" s="2">
        <f>IF($A620, 1, 0)</f>
        <v/>
      </c>
      <c r="Q620">
        <f>IF(AND('Raw Data'!E615&gt;'Raw Data'!D615, ABS('Raw Data'!E615-'Raw Data'!D615)&gt;13), 'Raw Data'!N615, 0)</f>
        <v/>
      </c>
      <c r="R620" s="2">
        <f>IF($A620, 1, 0)</f>
        <v/>
      </c>
      <c r="S620">
        <f>IF(AND('Raw Data'!D615&gt;'Raw Data'!E615, ABS('Raw Data'!E615-'Raw Data'!D615)&gt;7), 'Raw Data'!V615, 0)</f>
        <v/>
      </c>
      <c r="T620" s="2">
        <f>IF($A620, 1, 0)</f>
        <v/>
      </c>
      <c r="U620">
        <f>IF(ABS('Raw Data'!D615-'Raw Data'!E615)&lt;8, 'Raw Data'!W615, 0)</f>
        <v/>
      </c>
      <c r="V620" s="2">
        <f>IF($A620, 1, 0)</f>
        <v/>
      </c>
      <c r="W620">
        <f>IF(AND('Raw Data'!E615&gt;'Raw Data'!D615, ABS('Raw Data'!E615-'Raw Data'!D615)&gt;7), 'Raw Data'!X615, 0)</f>
        <v/>
      </c>
      <c r="X620" s="2">
        <f>IF($A620, 1, 0)</f>
        <v/>
      </c>
      <c r="Y620">
        <f>IF(AND('Raw Data'!D615&gt;'Raw Data'!E615, ABS('Raw Data'!E615-'Raw Data'!D615)&gt;3), 'Raw Data'!Y615, 0)</f>
        <v/>
      </c>
      <c r="Z620" s="2">
        <f>IF($A620, 1, 0)</f>
        <v/>
      </c>
      <c r="AA620">
        <f>IF(ABS('Raw Data'!D615-'Raw Data'!E615)&lt;4, 'Raw Data'!Z615, 0)</f>
        <v/>
      </c>
      <c r="AB620" s="2">
        <f>IF($A620, 1, 0)</f>
        <v/>
      </c>
      <c r="AC620">
        <f>IF(AND('Raw Data'!E615&gt;'Raw Data'!D615, ABS('Raw Data'!E615-'Raw Data'!D615)&gt;7), 'Raw Data'!AA615, 0)</f>
        <v/>
      </c>
      <c r="AD620" s="2">
        <f>IF($A620, 1, 0)</f>
        <v/>
      </c>
      <c r="AE620">
        <f>IF(AND('Raw Data'!D615&gt;9, 'Raw Data'!E615&gt;9), 'Raw Data'!AL615, 0)</f>
        <v/>
      </c>
      <c r="AF620" s="2">
        <f>IF($A620, 1, 0)</f>
        <v/>
      </c>
      <c r="AG620">
        <f>IF(AE620=0, 'Raw Data'!AM615, 0)</f>
        <v/>
      </c>
      <c r="AH620" s="2">
        <f>IF($A620, 1, 0)</f>
        <v/>
      </c>
      <c r="AI620">
        <f>IF(AND('Raw Data'!$D615&gt;14, 'Raw Data'!$E615&gt;14), 'Raw Data'!AN615, 0)</f>
        <v/>
      </c>
      <c r="AJ620" s="2">
        <f>IF($A620, 1, 0)</f>
        <v/>
      </c>
      <c r="AK620">
        <f>IF(AI620=0, 'Raw Data'!AO615, 0)</f>
        <v/>
      </c>
      <c r="AL620" s="2">
        <f>IF($A620, 1, 0)</f>
        <v/>
      </c>
      <c r="AM620">
        <f>IF(AND('Raw Data'!$D615&gt;19, 'Raw Data'!$E615&gt;19), 'Raw Data'!AP615, 0)</f>
        <v/>
      </c>
      <c r="AN620" s="2">
        <f>IF($A620, 1, 0)</f>
        <v/>
      </c>
      <c r="AO620">
        <f>IF(AM620=0, 'Raw Data'!AQ615, 0)</f>
        <v/>
      </c>
      <c r="AP620" s="2">
        <f>IF($A620, 1, 0)</f>
        <v/>
      </c>
      <c r="AQ620">
        <f>IF(AND('Raw Data'!$D615&gt;24, 'Raw Data'!$E615&gt;24), 'Raw Data'!AR615, 0)</f>
        <v/>
      </c>
      <c r="AR620" s="2">
        <f>IF($A620, 1, 0)</f>
        <v/>
      </c>
      <c r="AS620">
        <f>IF(AQ620=0, 'Raw Data'!AS615, 0)</f>
        <v/>
      </c>
      <c r="AT620" s="2">
        <f>IF($A620, 1, 0)</f>
        <v/>
      </c>
      <c r="AU620">
        <f>IF(AND('Raw Data'!$D615&gt;29, 'Raw Data'!$E615&gt;29), 'Raw Data'!AT615, 0)</f>
        <v/>
      </c>
      <c r="AV620" s="2">
        <f>IF($A620, 1, 0)</f>
        <v/>
      </c>
      <c r="AW620">
        <f>IF(AU620=0, 'Raw Data'!AU615, 0)</f>
        <v/>
      </c>
      <c r="AX620" s="2">
        <f>IF($A620, 1, 0)</f>
        <v/>
      </c>
      <c r="AY620">
        <f>IF(ISNUMBER('Raw Data'!D615), IF(_xlfn.XLOOKUP(SMALL('Raw Data'!K615:N615, 1), K620:Q620, K620:Q620, 0)&gt;0, SMALL('Raw Data'!K615:N615, 1), 0), 0)</f>
        <v/>
      </c>
      <c r="AZ620" s="2">
        <f>IF($A620, 1, 0)</f>
        <v/>
      </c>
      <c r="BA620">
        <f>IF(ISNUMBER('Raw Data'!D615), IF(_xlfn.XLOOKUP(SMALL('Raw Data'!K615:N615, 2), K620:Q620, K620:Q620, 0)&gt;0, SMALL('Raw Data'!K615:N615, 2), 0), 0)</f>
        <v/>
      </c>
      <c r="BB620" s="2">
        <f>IF($A620, 1, 0)</f>
        <v/>
      </c>
      <c r="BC620">
        <f>IF(ISNUMBER('Raw Data'!D615), IF(_xlfn.XLOOKUP(SMALL('Raw Data'!K615:N615, 3), K620:Q620, K620:Q620, 0)&gt;0, SMALL('Raw Data'!K615:N615, 3), 0), 0)</f>
        <v/>
      </c>
      <c r="BD620" s="2">
        <f>IF($A620, 1, 0)</f>
        <v/>
      </c>
      <c r="BE620">
        <f>IF(ISNUMBER('Raw Data'!D615), IF(_xlfn.XLOOKUP(SMALL('Raw Data'!K615:N615, 4), K620:Q620, K620:Q620, 0)&gt;0, SMALL('Raw Data'!K615:N615, 4), 0), 0)</f>
        <v/>
      </c>
      <c r="BF620" s="2">
        <f>IF($A620, 1, 0)</f>
        <v/>
      </c>
      <c r="BG620">
        <f>IF(AND('Raw Data'!I615&lt;'Raw Data'!J615, 'Raw Data'!D615&gt;'Raw Data'!E615), 'Raw Data'!I615, IF(AND('Raw Data'!J615&lt;'Raw Data'!I615, 'Raw Data'!E615&gt;'Raw Data'!D615), 'Raw Data'!J615, 0))</f>
        <v/>
      </c>
      <c r="BH620">
        <f>IF(OR(AND('Raw Data'!I615&lt;'Raw Data'!J615, 'Raw Data'!I615&gt;BH$1), AND('Raw Data'!J615&lt;'Raw Data'!I615, 'Raw Data'!J615&gt;BH$1)), 1, 0)</f>
        <v/>
      </c>
      <c r="BI620">
        <f>IF(AND(BH620, ABS('Raw Data'!D615-'Raw Data'!E615)&lt;4), 'Raw Data'!Z615, 0)</f>
        <v/>
      </c>
      <c r="BJ620">
        <f>IF('Raw Data'!F615&gt;Analysis!BJ$1, 1, 0)</f>
        <v/>
      </c>
      <c r="BK620">
        <f>IF(BJ620, AQ620, 0)</f>
        <v/>
      </c>
      <c r="BL620">
        <f>IF(AND('Raw Data'!F615&lt;Analysis!BL$1, ISBLANK('Raw Data'!F615)=FALSE), 1, 0)</f>
        <v/>
      </c>
      <c r="BM620">
        <f>IF(BL620, AS620, 0)</f>
        <v/>
      </c>
      <c r="BN620">
        <f>IF(AND('Raw Data'!F615&lt;Analysis!BN$1, ISBLANK('Raw Data'!F615)=FALSE), 1, 0)</f>
        <v/>
      </c>
      <c r="BO620">
        <f>IF(BN620, AI620, 0)</f>
        <v/>
      </c>
    </row>
    <row r="621">
      <c r="A621" s="2">
        <f>'Raw Data'!A616</f>
        <v/>
      </c>
      <c r="B621" s="2">
        <f>IF(A621, 1, 0)</f>
        <v/>
      </c>
      <c r="C621">
        <f>IF('Raw Data'!D616&lt;'Raw Data'!E616, 'Raw Data'!J616, 0)</f>
        <v/>
      </c>
      <c r="D621" s="2">
        <f>IF(A621, 1, 0)</f>
        <v/>
      </c>
      <c r="E621">
        <f>IF('Raw Data'!D616&gt;'Raw Data'!E616, 'Raw Data'!I616, 0)</f>
        <v/>
      </c>
      <c r="F621" s="2">
        <f>IF('Raw Data'!F616&gt;0, 1, 0)</f>
        <v/>
      </c>
      <c r="G621">
        <f>IF(SUM('Raw Data'!D616:E616)&lt;'Raw Data'!F616, 'Raw Data'!H616, 0)</f>
        <v/>
      </c>
      <c r="H621">
        <f>IF('Raw Data'!F616&gt;0, 1, 0)</f>
        <v/>
      </c>
      <c r="I621">
        <f>IF(SUM('Raw Data'!D616:E616)&gt;'Raw Data'!F616, 'Raw Data'!G616, 0)</f>
        <v/>
      </c>
      <c r="J621" s="2">
        <f>IF($A621, 1, 0)</f>
        <v/>
      </c>
      <c r="K621">
        <f>IF(AND('Raw Data'!D616&gt;'Raw Data'!E616, ABS('Raw Data'!D616-'Raw Data'!E616)&lt;14), 'Raw Data'!K616, 0)</f>
        <v/>
      </c>
      <c r="L621" s="2">
        <f>IF($A621, 1, 0)</f>
        <v/>
      </c>
      <c r="M621">
        <f>IF(AND('Raw Data'!D616&gt;'Raw Data'!E616, ABS('Raw Data'!D616-'Raw Data'!E616)&gt;13), 'Raw Data'!L616, 0)</f>
        <v/>
      </c>
      <c r="N621" s="2">
        <f>IF($A621, 1, 0)</f>
        <v/>
      </c>
      <c r="O621">
        <f>IF(AND('Raw Data'!E616&gt;'Raw Data'!D616, ABS('Raw Data'!E616-'Raw Data'!D616)&lt;14), 'Raw Data'!M616, 0)</f>
        <v/>
      </c>
      <c r="P621" s="2">
        <f>IF($A621, 1, 0)</f>
        <v/>
      </c>
      <c r="Q621">
        <f>IF(AND('Raw Data'!E616&gt;'Raw Data'!D616, ABS('Raw Data'!E616-'Raw Data'!D616)&gt;13), 'Raw Data'!N616, 0)</f>
        <v/>
      </c>
      <c r="R621" s="2">
        <f>IF($A621, 1, 0)</f>
        <v/>
      </c>
      <c r="S621">
        <f>IF(AND('Raw Data'!D616&gt;'Raw Data'!E616, ABS('Raw Data'!E616-'Raw Data'!D616)&gt;7), 'Raw Data'!V616, 0)</f>
        <v/>
      </c>
      <c r="T621" s="2">
        <f>IF($A621, 1, 0)</f>
        <v/>
      </c>
      <c r="U621">
        <f>IF(ABS('Raw Data'!D616-'Raw Data'!E616)&lt;8, 'Raw Data'!W616, 0)</f>
        <v/>
      </c>
      <c r="V621" s="2">
        <f>IF($A621, 1, 0)</f>
        <v/>
      </c>
      <c r="W621">
        <f>IF(AND('Raw Data'!E616&gt;'Raw Data'!D616, ABS('Raw Data'!E616-'Raw Data'!D616)&gt;7), 'Raw Data'!X616, 0)</f>
        <v/>
      </c>
      <c r="X621" s="2">
        <f>IF($A621, 1, 0)</f>
        <v/>
      </c>
      <c r="Y621">
        <f>IF(AND('Raw Data'!D616&gt;'Raw Data'!E616, ABS('Raw Data'!E616-'Raw Data'!D616)&gt;3), 'Raw Data'!Y616, 0)</f>
        <v/>
      </c>
      <c r="Z621" s="2">
        <f>IF($A621, 1, 0)</f>
        <v/>
      </c>
      <c r="AA621">
        <f>IF(ABS('Raw Data'!D616-'Raw Data'!E616)&lt;4, 'Raw Data'!Z616, 0)</f>
        <v/>
      </c>
      <c r="AB621" s="2">
        <f>IF($A621, 1, 0)</f>
        <v/>
      </c>
      <c r="AC621">
        <f>IF(AND('Raw Data'!E616&gt;'Raw Data'!D616, ABS('Raw Data'!E616-'Raw Data'!D616)&gt;7), 'Raw Data'!AA616, 0)</f>
        <v/>
      </c>
      <c r="AD621" s="2">
        <f>IF($A621, 1, 0)</f>
        <v/>
      </c>
      <c r="AE621">
        <f>IF(AND('Raw Data'!D616&gt;9, 'Raw Data'!E616&gt;9), 'Raw Data'!AL616, 0)</f>
        <v/>
      </c>
      <c r="AF621" s="2">
        <f>IF($A621, 1, 0)</f>
        <v/>
      </c>
      <c r="AG621">
        <f>IF(AE621=0, 'Raw Data'!AM616, 0)</f>
        <v/>
      </c>
      <c r="AH621" s="2">
        <f>IF($A621, 1, 0)</f>
        <v/>
      </c>
      <c r="AI621">
        <f>IF(AND('Raw Data'!$D616&gt;14, 'Raw Data'!$E616&gt;14), 'Raw Data'!AN616, 0)</f>
        <v/>
      </c>
      <c r="AJ621" s="2">
        <f>IF($A621, 1, 0)</f>
        <v/>
      </c>
      <c r="AK621">
        <f>IF(AI621=0, 'Raw Data'!AO616, 0)</f>
        <v/>
      </c>
      <c r="AL621" s="2">
        <f>IF($A621, 1, 0)</f>
        <v/>
      </c>
      <c r="AM621">
        <f>IF(AND('Raw Data'!$D616&gt;19, 'Raw Data'!$E616&gt;19), 'Raw Data'!AP616, 0)</f>
        <v/>
      </c>
      <c r="AN621" s="2">
        <f>IF($A621, 1, 0)</f>
        <v/>
      </c>
      <c r="AO621">
        <f>IF(AM621=0, 'Raw Data'!AQ616, 0)</f>
        <v/>
      </c>
      <c r="AP621" s="2">
        <f>IF($A621, 1, 0)</f>
        <v/>
      </c>
      <c r="AQ621">
        <f>IF(AND('Raw Data'!$D616&gt;24, 'Raw Data'!$E616&gt;24), 'Raw Data'!AR616, 0)</f>
        <v/>
      </c>
      <c r="AR621" s="2">
        <f>IF($A621, 1, 0)</f>
        <v/>
      </c>
      <c r="AS621">
        <f>IF(AQ621=0, 'Raw Data'!AS616, 0)</f>
        <v/>
      </c>
      <c r="AT621" s="2">
        <f>IF($A621, 1, 0)</f>
        <v/>
      </c>
      <c r="AU621">
        <f>IF(AND('Raw Data'!$D616&gt;29, 'Raw Data'!$E616&gt;29), 'Raw Data'!AT616, 0)</f>
        <v/>
      </c>
      <c r="AV621" s="2">
        <f>IF($A621, 1, 0)</f>
        <v/>
      </c>
      <c r="AW621">
        <f>IF(AU621=0, 'Raw Data'!AU616, 0)</f>
        <v/>
      </c>
      <c r="AX621" s="2">
        <f>IF($A621, 1, 0)</f>
        <v/>
      </c>
      <c r="AY621">
        <f>IF(ISNUMBER('Raw Data'!D616), IF(_xlfn.XLOOKUP(SMALL('Raw Data'!K616:N616, 1), K621:Q621, K621:Q621, 0)&gt;0, SMALL('Raw Data'!K616:N616, 1), 0), 0)</f>
        <v/>
      </c>
      <c r="AZ621" s="2">
        <f>IF($A621, 1, 0)</f>
        <v/>
      </c>
      <c r="BA621">
        <f>IF(ISNUMBER('Raw Data'!D616), IF(_xlfn.XLOOKUP(SMALL('Raw Data'!K616:N616, 2), K621:Q621, K621:Q621, 0)&gt;0, SMALL('Raw Data'!K616:N616, 2), 0), 0)</f>
        <v/>
      </c>
      <c r="BB621" s="2">
        <f>IF($A621, 1, 0)</f>
        <v/>
      </c>
      <c r="BC621">
        <f>IF(ISNUMBER('Raw Data'!D616), IF(_xlfn.XLOOKUP(SMALL('Raw Data'!K616:N616, 3), K621:Q621, K621:Q621, 0)&gt;0, SMALL('Raw Data'!K616:N616, 3), 0), 0)</f>
        <v/>
      </c>
      <c r="BD621" s="2">
        <f>IF($A621, 1, 0)</f>
        <v/>
      </c>
      <c r="BE621">
        <f>IF(ISNUMBER('Raw Data'!D616), IF(_xlfn.XLOOKUP(SMALL('Raw Data'!K616:N616, 4), K621:Q621, K621:Q621, 0)&gt;0, SMALL('Raw Data'!K616:N616, 4), 0), 0)</f>
        <v/>
      </c>
      <c r="BF621" s="2">
        <f>IF($A621, 1, 0)</f>
        <v/>
      </c>
      <c r="BG621">
        <f>IF(AND('Raw Data'!I616&lt;'Raw Data'!J616, 'Raw Data'!D616&gt;'Raw Data'!E616), 'Raw Data'!I616, IF(AND('Raw Data'!J616&lt;'Raw Data'!I616, 'Raw Data'!E616&gt;'Raw Data'!D616), 'Raw Data'!J616, 0))</f>
        <v/>
      </c>
      <c r="BH621">
        <f>IF(OR(AND('Raw Data'!I616&lt;'Raw Data'!J616, 'Raw Data'!I616&gt;BH$1), AND('Raw Data'!J616&lt;'Raw Data'!I616, 'Raw Data'!J616&gt;BH$1)), 1, 0)</f>
        <v/>
      </c>
      <c r="BI621">
        <f>IF(AND(BH621, ABS('Raw Data'!D616-'Raw Data'!E616)&lt;4), 'Raw Data'!Z616, 0)</f>
        <v/>
      </c>
      <c r="BJ621">
        <f>IF('Raw Data'!F616&gt;Analysis!BJ$1, 1, 0)</f>
        <v/>
      </c>
      <c r="BK621">
        <f>IF(BJ621, AQ621, 0)</f>
        <v/>
      </c>
      <c r="BL621">
        <f>IF(AND('Raw Data'!F616&lt;Analysis!BL$1, ISBLANK('Raw Data'!F616)=FALSE), 1, 0)</f>
        <v/>
      </c>
      <c r="BM621">
        <f>IF(BL621, AS621, 0)</f>
        <v/>
      </c>
      <c r="BN621">
        <f>IF(AND('Raw Data'!F616&lt;Analysis!BN$1, ISBLANK('Raw Data'!F616)=FALSE), 1, 0)</f>
        <v/>
      </c>
      <c r="BO621">
        <f>IF(BN621, AI621, 0)</f>
        <v/>
      </c>
    </row>
    <row r="622">
      <c r="A622" s="2">
        <f>'Raw Data'!A617</f>
        <v/>
      </c>
      <c r="B622" s="2">
        <f>IF(A622, 1, 0)</f>
        <v/>
      </c>
      <c r="C622">
        <f>IF('Raw Data'!D617&lt;'Raw Data'!E617, 'Raw Data'!J617, 0)</f>
        <v/>
      </c>
      <c r="D622" s="2">
        <f>IF(A622, 1, 0)</f>
        <v/>
      </c>
      <c r="E622">
        <f>IF('Raw Data'!D617&gt;'Raw Data'!E617, 'Raw Data'!I617, 0)</f>
        <v/>
      </c>
      <c r="F622" s="2">
        <f>IF('Raw Data'!F617&gt;0, 1, 0)</f>
        <v/>
      </c>
      <c r="G622">
        <f>IF(SUM('Raw Data'!D617:E617)&lt;'Raw Data'!F617, 'Raw Data'!H617, 0)</f>
        <v/>
      </c>
      <c r="H622">
        <f>IF('Raw Data'!F617&gt;0, 1, 0)</f>
        <v/>
      </c>
      <c r="I622">
        <f>IF(SUM('Raw Data'!D617:E617)&gt;'Raw Data'!F617, 'Raw Data'!G617, 0)</f>
        <v/>
      </c>
      <c r="J622" s="2">
        <f>IF($A622, 1, 0)</f>
        <v/>
      </c>
      <c r="K622">
        <f>IF(AND('Raw Data'!D617&gt;'Raw Data'!E617, ABS('Raw Data'!D617-'Raw Data'!E617)&lt;14), 'Raw Data'!K617, 0)</f>
        <v/>
      </c>
      <c r="L622" s="2">
        <f>IF($A622, 1, 0)</f>
        <v/>
      </c>
      <c r="M622">
        <f>IF(AND('Raw Data'!D617&gt;'Raw Data'!E617, ABS('Raw Data'!D617-'Raw Data'!E617)&gt;13), 'Raw Data'!L617, 0)</f>
        <v/>
      </c>
      <c r="N622" s="2">
        <f>IF($A622, 1, 0)</f>
        <v/>
      </c>
      <c r="O622">
        <f>IF(AND('Raw Data'!E617&gt;'Raw Data'!D617, ABS('Raw Data'!E617-'Raw Data'!D617)&lt;14), 'Raw Data'!M617, 0)</f>
        <v/>
      </c>
      <c r="P622" s="2">
        <f>IF($A622, 1, 0)</f>
        <v/>
      </c>
      <c r="Q622">
        <f>IF(AND('Raw Data'!E617&gt;'Raw Data'!D617, ABS('Raw Data'!E617-'Raw Data'!D617)&gt;13), 'Raw Data'!N617, 0)</f>
        <v/>
      </c>
      <c r="R622" s="2">
        <f>IF($A622, 1, 0)</f>
        <v/>
      </c>
      <c r="S622">
        <f>IF(AND('Raw Data'!D617&gt;'Raw Data'!E617, ABS('Raw Data'!E617-'Raw Data'!D617)&gt;7), 'Raw Data'!V617, 0)</f>
        <v/>
      </c>
      <c r="T622" s="2">
        <f>IF($A622, 1, 0)</f>
        <v/>
      </c>
      <c r="U622">
        <f>IF(ABS('Raw Data'!D617-'Raw Data'!E617)&lt;8, 'Raw Data'!W617, 0)</f>
        <v/>
      </c>
      <c r="V622" s="2">
        <f>IF($A622, 1, 0)</f>
        <v/>
      </c>
      <c r="W622">
        <f>IF(AND('Raw Data'!E617&gt;'Raw Data'!D617, ABS('Raw Data'!E617-'Raw Data'!D617)&gt;7), 'Raw Data'!X617, 0)</f>
        <v/>
      </c>
      <c r="X622" s="2">
        <f>IF($A622, 1, 0)</f>
        <v/>
      </c>
      <c r="Y622">
        <f>IF(AND('Raw Data'!D617&gt;'Raw Data'!E617, ABS('Raw Data'!E617-'Raw Data'!D617)&gt;3), 'Raw Data'!Y617, 0)</f>
        <v/>
      </c>
      <c r="Z622" s="2">
        <f>IF($A622, 1, 0)</f>
        <v/>
      </c>
      <c r="AA622">
        <f>IF(ABS('Raw Data'!D617-'Raw Data'!E617)&lt;4, 'Raw Data'!Z617, 0)</f>
        <v/>
      </c>
      <c r="AB622" s="2">
        <f>IF($A622, 1, 0)</f>
        <v/>
      </c>
      <c r="AC622">
        <f>IF(AND('Raw Data'!E617&gt;'Raw Data'!D617, ABS('Raw Data'!E617-'Raw Data'!D617)&gt;7), 'Raw Data'!AA617, 0)</f>
        <v/>
      </c>
      <c r="AD622" s="2">
        <f>IF($A622, 1, 0)</f>
        <v/>
      </c>
      <c r="AE622">
        <f>IF(AND('Raw Data'!D617&gt;9, 'Raw Data'!E617&gt;9), 'Raw Data'!AL617, 0)</f>
        <v/>
      </c>
      <c r="AF622" s="2">
        <f>IF($A622, 1, 0)</f>
        <v/>
      </c>
      <c r="AG622">
        <f>IF(AE622=0, 'Raw Data'!AM617, 0)</f>
        <v/>
      </c>
      <c r="AH622" s="2">
        <f>IF($A622, 1, 0)</f>
        <v/>
      </c>
      <c r="AI622">
        <f>IF(AND('Raw Data'!$D617&gt;14, 'Raw Data'!$E617&gt;14), 'Raw Data'!AN617, 0)</f>
        <v/>
      </c>
      <c r="AJ622" s="2">
        <f>IF($A622, 1, 0)</f>
        <v/>
      </c>
      <c r="AK622">
        <f>IF(AI622=0, 'Raw Data'!AO617, 0)</f>
        <v/>
      </c>
      <c r="AL622" s="2">
        <f>IF($A622, 1, 0)</f>
        <v/>
      </c>
      <c r="AM622">
        <f>IF(AND('Raw Data'!$D617&gt;19, 'Raw Data'!$E617&gt;19), 'Raw Data'!AP617, 0)</f>
        <v/>
      </c>
      <c r="AN622" s="2">
        <f>IF($A622, 1, 0)</f>
        <v/>
      </c>
      <c r="AO622">
        <f>IF(AM622=0, 'Raw Data'!AQ617, 0)</f>
        <v/>
      </c>
      <c r="AP622" s="2">
        <f>IF($A622, 1, 0)</f>
        <v/>
      </c>
      <c r="AQ622">
        <f>IF(AND('Raw Data'!$D617&gt;24, 'Raw Data'!$E617&gt;24), 'Raw Data'!AR617, 0)</f>
        <v/>
      </c>
      <c r="AR622" s="2">
        <f>IF($A622, 1, 0)</f>
        <v/>
      </c>
      <c r="AS622">
        <f>IF(AQ622=0, 'Raw Data'!AS617, 0)</f>
        <v/>
      </c>
      <c r="AT622" s="2">
        <f>IF($A622, 1, 0)</f>
        <v/>
      </c>
      <c r="AU622">
        <f>IF(AND('Raw Data'!$D617&gt;29, 'Raw Data'!$E617&gt;29), 'Raw Data'!AT617, 0)</f>
        <v/>
      </c>
      <c r="AV622" s="2">
        <f>IF($A622, 1, 0)</f>
        <v/>
      </c>
      <c r="AW622">
        <f>IF(AU622=0, 'Raw Data'!AU617, 0)</f>
        <v/>
      </c>
      <c r="AX622" s="2">
        <f>IF($A622, 1, 0)</f>
        <v/>
      </c>
      <c r="AY622">
        <f>IF(ISNUMBER('Raw Data'!D617), IF(_xlfn.XLOOKUP(SMALL('Raw Data'!K617:N617, 1), K622:Q622, K622:Q622, 0)&gt;0, SMALL('Raw Data'!K617:N617, 1), 0), 0)</f>
        <v/>
      </c>
      <c r="AZ622" s="2">
        <f>IF($A622, 1, 0)</f>
        <v/>
      </c>
      <c r="BA622">
        <f>IF(ISNUMBER('Raw Data'!D617), IF(_xlfn.XLOOKUP(SMALL('Raw Data'!K617:N617, 2), K622:Q622, K622:Q622, 0)&gt;0, SMALL('Raw Data'!K617:N617, 2), 0), 0)</f>
        <v/>
      </c>
      <c r="BB622" s="2">
        <f>IF($A622, 1, 0)</f>
        <v/>
      </c>
      <c r="BC622">
        <f>IF(ISNUMBER('Raw Data'!D617), IF(_xlfn.XLOOKUP(SMALL('Raw Data'!K617:N617, 3), K622:Q622, K622:Q622, 0)&gt;0, SMALL('Raw Data'!K617:N617, 3), 0), 0)</f>
        <v/>
      </c>
      <c r="BD622" s="2">
        <f>IF($A622, 1, 0)</f>
        <v/>
      </c>
      <c r="BE622">
        <f>IF(ISNUMBER('Raw Data'!D617), IF(_xlfn.XLOOKUP(SMALL('Raw Data'!K617:N617, 4), K622:Q622, K622:Q622, 0)&gt;0, SMALL('Raw Data'!K617:N617, 4), 0), 0)</f>
        <v/>
      </c>
      <c r="BF622" s="2">
        <f>IF($A622, 1, 0)</f>
        <v/>
      </c>
      <c r="BG622">
        <f>IF(AND('Raw Data'!I617&lt;'Raw Data'!J617, 'Raw Data'!D617&gt;'Raw Data'!E617), 'Raw Data'!I617, IF(AND('Raw Data'!J617&lt;'Raw Data'!I617, 'Raw Data'!E617&gt;'Raw Data'!D617), 'Raw Data'!J617, 0))</f>
        <v/>
      </c>
      <c r="BH622">
        <f>IF(OR(AND('Raw Data'!I617&lt;'Raw Data'!J617, 'Raw Data'!I617&gt;BH$1), AND('Raw Data'!J617&lt;'Raw Data'!I617, 'Raw Data'!J617&gt;BH$1)), 1, 0)</f>
        <v/>
      </c>
      <c r="BI622">
        <f>IF(AND(BH622, ABS('Raw Data'!D617-'Raw Data'!E617)&lt;4), 'Raw Data'!Z617, 0)</f>
        <v/>
      </c>
      <c r="BJ622">
        <f>IF('Raw Data'!F617&gt;Analysis!BJ$1, 1, 0)</f>
        <v/>
      </c>
      <c r="BK622">
        <f>IF(BJ622, AQ622, 0)</f>
        <v/>
      </c>
      <c r="BL622">
        <f>IF(AND('Raw Data'!F617&lt;Analysis!BL$1, ISBLANK('Raw Data'!F617)=FALSE), 1, 0)</f>
        <v/>
      </c>
      <c r="BM622">
        <f>IF(BL622, AS622, 0)</f>
        <v/>
      </c>
      <c r="BN622">
        <f>IF(AND('Raw Data'!F617&lt;Analysis!BN$1, ISBLANK('Raw Data'!F617)=FALSE), 1, 0)</f>
        <v/>
      </c>
      <c r="BO622">
        <f>IF(BN622, AI622, 0)</f>
        <v/>
      </c>
    </row>
    <row r="623">
      <c r="A623" s="2">
        <f>'Raw Data'!A618</f>
        <v/>
      </c>
      <c r="B623" s="2">
        <f>IF(A623, 1, 0)</f>
        <v/>
      </c>
      <c r="C623">
        <f>IF('Raw Data'!D618&lt;'Raw Data'!E618, 'Raw Data'!J618, 0)</f>
        <v/>
      </c>
      <c r="D623" s="2">
        <f>IF(A623, 1, 0)</f>
        <v/>
      </c>
      <c r="E623">
        <f>IF('Raw Data'!D618&gt;'Raw Data'!E618, 'Raw Data'!I618, 0)</f>
        <v/>
      </c>
      <c r="F623" s="2">
        <f>IF('Raw Data'!F618&gt;0, 1, 0)</f>
        <v/>
      </c>
      <c r="G623">
        <f>IF(SUM('Raw Data'!D618:E618)&lt;'Raw Data'!F618, 'Raw Data'!H618, 0)</f>
        <v/>
      </c>
      <c r="H623">
        <f>IF('Raw Data'!F618&gt;0, 1, 0)</f>
        <v/>
      </c>
      <c r="I623">
        <f>IF(SUM('Raw Data'!D618:E618)&gt;'Raw Data'!F618, 'Raw Data'!G618, 0)</f>
        <v/>
      </c>
      <c r="J623" s="2">
        <f>IF($A623, 1, 0)</f>
        <v/>
      </c>
      <c r="K623">
        <f>IF(AND('Raw Data'!D618&gt;'Raw Data'!E618, ABS('Raw Data'!D618-'Raw Data'!E618)&lt;14), 'Raw Data'!K618, 0)</f>
        <v/>
      </c>
      <c r="L623" s="2">
        <f>IF($A623, 1, 0)</f>
        <v/>
      </c>
      <c r="M623">
        <f>IF(AND('Raw Data'!D618&gt;'Raw Data'!E618, ABS('Raw Data'!D618-'Raw Data'!E618)&gt;13), 'Raw Data'!L618, 0)</f>
        <v/>
      </c>
      <c r="N623" s="2">
        <f>IF($A623, 1, 0)</f>
        <v/>
      </c>
      <c r="O623">
        <f>IF(AND('Raw Data'!E618&gt;'Raw Data'!D618, ABS('Raw Data'!E618-'Raw Data'!D618)&lt;14), 'Raw Data'!M618, 0)</f>
        <v/>
      </c>
      <c r="P623" s="2">
        <f>IF($A623, 1, 0)</f>
        <v/>
      </c>
      <c r="Q623">
        <f>IF(AND('Raw Data'!E618&gt;'Raw Data'!D618, ABS('Raw Data'!E618-'Raw Data'!D618)&gt;13), 'Raw Data'!N618, 0)</f>
        <v/>
      </c>
      <c r="R623" s="2">
        <f>IF($A623, 1, 0)</f>
        <v/>
      </c>
      <c r="S623">
        <f>IF(AND('Raw Data'!D618&gt;'Raw Data'!E618, ABS('Raw Data'!E618-'Raw Data'!D618)&gt;7), 'Raw Data'!V618, 0)</f>
        <v/>
      </c>
      <c r="T623" s="2">
        <f>IF($A623, 1, 0)</f>
        <v/>
      </c>
      <c r="U623">
        <f>IF(ABS('Raw Data'!D618-'Raw Data'!E618)&lt;8, 'Raw Data'!W618, 0)</f>
        <v/>
      </c>
      <c r="V623" s="2">
        <f>IF($A623, 1, 0)</f>
        <v/>
      </c>
      <c r="W623">
        <f>IF(AND('Raw Data'!E618&gt;'Raw Data'!D618, ABS('Raw Data'!E618-'Raw Data'!D618)&gt;7), 'Raw Data'!X618, 0)</f>
        <v/>
      </c>
      <c r="X623" s="2">
        <f>IF($A623, 1, 0)</f>
        <v/>
      </c>
      <c r="Y623">
        <f>IF(AND('Raw Data'!D618&gt;'Raw Data'!E618, ABS('Raw Data'!E618-'Raw Data'!D618)&gt;3), 'Raw Data'!Y618, 0)</f>
        <v/>
      </c>
      <c r="Z623" s="2">
        <f>IF($A623, 1, 0)</f>
        <v/>
      </c>
      <c r="AA623">
        <f>IF(ABS('Raw Data'!D618-'Raw Data'!E618)&lt;4, 'Raw Data'!Z618, 0)</f>
        <v/>
      </c>
      <c r="AB623" s="2">
        <f>IF($A623, 1, 0)</f>
        <v/>
      </c>
      <c r="AC623">
        <f>IF(AND('Raw Data'!E618&gt;'Raw Data'!D618, ABS('Raw Data'!E618-'Raw Data'!D618)&gt;7), 'Raw Data'!AA618, 0)</f>
        <v/>
      </c>
      <c r="AD623" s="2">
        <f>IF($A623, 1, 0)</f>
        <v/>
      </c>
      <c r="AE623">
        <f>IF(AND('Raw Data'!D618&gt;9, 'Raw Data'!E618&gt;9), 'Raw Data'!AL618, 0)</f>
        <v/>
      </c>
      <c r="AF623" s="2">
        <f>IF($A623, 1, 0)</f>
        <v/>
      </c>
      <c r="AG623">
        <f>IF(AE623=0, 'Raw Data'!AM618, 0)</f>
        <v/>
      </c>
      <c r="AH623" s="2">
        <f>IF($A623, 1, 0)</f>
        <v/>
      </c>
      <c r="AI623">
        <f>IF(AND('Raw Data'!$D618&gt;14, 'Raw Data'!$E618&gt;14), 'Raw Data'!AN618, 0)</f>
        <v/>
      </c>
      <c r="AJ623" s="2">
        <f>IF($A623, 1, 0)</f>
        <v/>
      </c>
      <c r="AK623">
        <f>IF(AI623=0, 'Raw Data'!AO618, 0)</f>
        <v/>
      </c>
      <c r="AL623" s="2">
        <f>IF($A623, 1, 0)</f>
        <v/>
      </c>
      <c r="AM623">
        <f>IF(AND('Raw Data'!$D618&gt;19, 'Raw Data'!$E618&gt;19), 'Raw Data'!AP618, 0)</f>
        <v/>
      </c>
      <c r="AN623" s="2">
        <f>IF($A623, 1, 0)</f>
        <v/>
      </c>
      <c r="AO623">
        <f>IF(AM623=0, 'Raw Data'!AQ618, 0)</f>
        <v/>
      </c>
      <c r="AP623" s="2">
        <f>IF($A623, 1, 0)</f>
        <v/>
      </c>
      <c r="AQ623">
        <f>IF(AND('Raw Data'!$D618&gt;24, 'Raw Data'!$E618&gt;24), 'Raw Data'!AR618, 0)</f>
        <v/>
      </c>
      <c r="AR623" s="2">
        <f>IF($A623, 1, 0)</f>
        <v/>
      </c>
      <c r="AS623">
        <f>IF(AQ623=0, 'Raw Data'!AS618, 0)</f>
        <v/>
      </c>
      <c r="AT623" s="2">
        <f>IF($A623, 1, 0)</f>
        <v/>
      </c>
      <c r="AU623">
        <f>IF(AND('Raw Data'!$D618&gt;29, 'Raw Data'!$E618&gt;29), 'Raw Data'!AT618, 0)</f>
        <v/>
      </c>
      <c r="AV623" s="2">
        <f>IF($A623, 1, 0)</f>
        <v/>
      </c>
      <c r="AW623">
        <f>IF(AU623=0, 'Raw Data'!AU618, 0)</f>
        <v/>
      </c>
      <c r="AX623" s="2">
        <f>IF($A623, 1, 0)</f>
        <v/>
      </c>
      <c r="AY623">
        <f>IF(ISNUMBER('Raw Data'!D618), IF(_xlfn.XLOOKUP(SMALL('Raw Data'!K618:N618, 1), K623:Q623, K623:Q623, 0)&gt;0, SMALL('Raw Data'!K618:N618, 1), 0), 0)</f>
        <v/>
      </c>
      <c r="AZ623" s="2">
        <f>IF($A623, 1, 0)</f>
        <v/>
      </c>
      <c r="BA623">
        <f>IF(ISNUMBER('Raw Data'!D618), IF(_xlfn.XLOOKUP(SMALL('Raw Data'!K618:N618, 2), K623:Q623, K623:Q623, 0)&gt;0, SMALL('Raw Data'!K618:N618, 2), 0), 0)</f>
        <v/>
      </c>
      <c r="BB623" s="2">
        <f>IF($A623, 1, 0)</f>
        <v/>
      </c>
      <c r="BC623">
        <f>IF(ISNUMBER('Raw Data'!D618), IF(_xlfn.XLOOKUP(SMALL('Raw Data'!K618:N618, 3), K623:Q623, K623:Q623, 0)&gt;0, SMALL('Raw Data'!K618:N618, 3), 0), 0)</f>
        <v/>
      </c>
      <c r="BD623" s="2">
        <f>IF($A623, 1, 0)</f>
        <v/>
      </c>
      <c r="BE623">
        <f>IF(ISNUMBER('Raw Data'!D618), IF(_xlfn.XLOOKUP(SMALL('Raw Data'!K618:N618, 4), K623:Q623, K623:Q623, 0)&gt;0, SMALL('Raw Data'!K618:N618, 4), 0), 0)</f>
        <v/>
      </c>
      <c r="BF623" s="2">
        <f>IF($A623, 1, 0)</f>
        <v/>
      </c>
      <c r="BG623">
        <f>IF(AND('Raw Data'!I618&lt;'Raw Data'!J618, 'Raw Data'!D618&gt;'Raw Data'!E618), 'Raw Data'!I618, IF(AND('Raw Data'!J618&lt;'Raw Data'!I618, 'Raw Data'!E618&gt;'Raw Data'!D618), 'Raw Data'!J618, 0))</f>
        <v/>
      </c>
      <c r="BH623">
        <f>IF(OR(AND('Raw Data'!I618&lt;'Raw Data'!J618, 'Raw Data'!I618&gt;BH$1), AND('Raw Data'!J618&lt;'Raw Data'!I618, 'Raw Data'!J618&gt;BH$1)), 1, 0)</f>
        <v/>
      </c>
      <c r="BI623">
        <f>IF(AND(BH623, ABS('Raw Data'!D618-'Raw Data'!E618)&lt;4), 'Raw Data'!Z618, 0)</f>
        <v/>
      </c>
      <c r="BJ623">
        <f>IF('Raw Data'!F618&gt;Analysis!BJ$1, 1, 0)</f>
        <v/>
      </c>
      <c r="BK623">
        <f>IF(BJ623, AQ623, 0)</f>
        <v/>
      </c>
      <c r="BL623">
        <f>IF(AND('Raw Data'!F618&lt;Analysis!BL$1, ISBLANK('Raw Data'!F618)=FALSE), 1, 0)</f>
        <v/>
      </c>
      <c r="BM623">
        <f>IF(BL623, AS623, 0)</f>
        <v/>
      </c>
      <c r="BN623">
        <f>IF(AND('Raw Data'!F618&lt;Analysis!BN$1, ISBLANK('Raw Data'!F618)=FALSE), 1, 0)</f>
        <v/>
      </c>
      <c r="BO623">
        <f>IF(BN623, AI623, 0)</f>
        <v/>
      </c>
    </row>
    <row r="624">
      <c r="A624" s="2">
        <f>'Raw Data'!A619</f>
        <v/>
      </c>
      <c r="B624" s="2">
        <f>IF(A624, 1, 0)</f>
        <v/>
      </c>
      <c r="C624">
        <f>IF('Raw Data'!D619&lt;'Raw Data'!E619, 'Raw Data'!J619, 0)</f>
        <v/>
      </c>
      <c r="D624" s="2">
        <f>IF(A624, 1, 0)</f>
        <v/>
      </c>
      <c r="E624">
        <f>IF('Raw Data'!D619&gt;'Raw Data'!E619, 'Raw Data'!I619, 0)</f>
        <v/>
      </c>
      <c r="F624" s="2">
        <f>IF('Raw Data'!F619&gt;0, 1, 0)</f>
        <v/>
      </c>
      <c r="G624">
        <f>IF(SUM('Raw Data'!D619:E619)&lt;'Raw Data'!F619, 'Raw Data'!H619, 0)</f>
        <v/>
      </c>
      <c r="H624">
        <f>IF('Raw Data'!F619&gt;0, 1, 0)</f>
        <v/>
      </c>
      <c r="I624">
        <f>IF(SUM('Raw Data'!D619:E619)&gt;'Raw Data'!F619, 'Raw Data'!G619, 0)</f>
        <v/>
      </c>
      <c r="J624" s="2">
        <f>IF($A624, 1, 0)</f>
        <v/>
      </c>
      <c r="K624">
        <f>IF(AND('Raw Data'!D619&gt;'Raw Data'!E619, ABS('Raw Data'!D619-'Raw Data'!E619)&lt;14), 'Raw Data'!K619, 0)</f>
        <v/>
      </c>
      <c r="L624" s="2">
        <f>IF($A624, 1, 0)</f>
        <v/>
      </c>
      <c r="M624">
        <f>IF(AND('Raw Data'!D619&gt;'Raw Data'!E619, ABS('Raw Data'!D619-'Raw Data'!E619)&gt;13), 'Raw Data'!L619, 0)</f>
        <v/>
      </c>
      <c r="N624" s="2">
        <f>IF($A624, 1, 0)</f>
        <v/>
      </c>
      <c r="O624">
        <f>IF(AND('Raw Data'!E619&gt;'Raw Data'!D619, ABS('Raw Data'!E619-'Raw Data'!D619)&lt;14), 'Raw Data'!M619, 0)</f>
        <v/>
      </c>
      <c r="P624" s="2">
        <f>IF($A624, 1, 0)</f>
        <v/>
      </c>
      <c r="Q624">
        <f>IF(AND('Raw Data'!E619&gt;'Raw Data'!D619, ABS('Raw Data'!E619-'Raw Data'!D619)&gt;13), 'Raw Data'!N619, 0)</f>
        <v/>
      </c>
      <c r="R624" s="2">
        <f>IF($A624, 1, 0)</f>
        <v/>
      </c>
      <c r="S624">
        <f>IF(AND('Raw Data'!D619&gt;'Raw Data'!E619, ABS('Raw Data'!E619-'Raw Data'!D619)&gt;7), 'Raw Data'!V619, 0)</f>
        <v/>
      </c>
      <c r="T624" s="2">
        <f>IF($A624, 1, 0)</f>
        <v/>
      </c>
      <c r="U624">
        <f>IF(ABS('Raw Data'!D619-'Raw Data'!E619)&lt;8, 'Raw Data'!W619, 0)</f>
        <v/>
      </c>
      <c r="V624" s="2">
        <f>IF($A624, 1, 0)</f>
        <v/>
      </c>
      <c r="W624">
        <f>IF(AND('Raw Data'!E619&gt;'Raw Data'!D619, ABS('Raw Data'!E619-'Raw Data'!D619)&gt;7), 'Raw Data'!X619, 0)</f>
        <v/>
      </c>
      <c r="X624" s="2">
        <f>IF($A624, 1, 0)</f>
        <v/>
      </c>
      <c r="Y624">
        <f>IF(AND('Raw Data'!D619&gt;'Raw Data'!E619, ABS('Raw Data'!E619-'Raw Data'!D619)&gt;3), 'Raw Data'!Y619, 0)</f>
        <v/>
      </c>
      <c r="Z624" s="2">
        <f>IF($A624, 1, 0)</f>
        <v/>
      </c>
      <c r="AA624">
        <f>IF(ABS('Raw Data'!D619-'Raw Data'!E619)&lt;4, 'Raw Data'!Z619, 0)</f>
        <v/>
      </c>
      <c r="AB624" s="2">
        <f>IF($A624, 1, 0)</f>
        <v/>
      </c>
      <c r="AC624">
        <f>IF(AND('Raw Data'!E619&gt;'Raw Data'!D619, ABS('Raw Data'!E619-'Raw Data'!D619)&gt;7), 'Raw Data'!AA619, 0)</f>
        <v/>
      </c>
      <c r="AD624" s="2">
        <f>IF($A624, 1, 0)</f>
        <v/>
      </c>
      <c r="AE624">
        <f>IF(AND('Raw Data'!D619&gt;9, 'Raw Data'!E619&gt;9), 'Raw Data'!AL619, 0)</f>
        <v/>
      </c>
      <c r="AF624" s="2">
        <f>IF($A624, 1, 0)</f>
        <v/>
      </c>
      <c r="AG624">
        <f>IF(AE624=0, 'Raw Data'!AM619, 0)</f>
        <v/>
      </c>
      <c r="AH624" s="2">
        <f>IF($A624, 1, 0)</f>
        <v/>
      </c>
      <c r="AI624">
        <f>IF(AND('Raw Data'!$D619&gt;14, 'Raw Data'!$E619&gt;14), 'Raw Data'!AN619, 0)</f>
        <v/>
      </c>
      <c r="AJ624" s="2">
        <f>IF($A624, 1, 0)</f>
        <v/>
      </c>
      <c r="AK624">
        <f>IF(AI624=0, 'Raw Data'!AO619, 0)</f>
        <v/>
      </c>
      <c r="AL624" s="2">
        <f>IF($A624, 1, 0)</f>
        <v/>
      </c>
      <c r="AM624">
        <f>IF(AND('Raw Data'!$D619&gt;19, 'Raw Data'!$E619&gt;19), 'Raw Data'!AP619, 0)</f>
        <v/>
      </c>
      <c r="AN624" s="2">
        <f>IF($A624, 1, 0)</f>
        <v/>
      </c>
      <c r="AO624">
        <f>IF(AM624=0, 'Raw Data'!AQ619, 0)</f>
        <v/>
      </c>
      <c r="AP624" s="2">
        <f>IF($A624, 1, 0)</f>
        <v/>
      </c>
      <c r="AQ624">
        <f>IF(AND('Raw Data'!$D619&gt;24, 'Raw Data'!$E619&gt;24), 'Raw Data'!AR619, 0)</f>
        <v/>
      </c>
      <c r="AR624" s="2">
        <f>IF($A624, 1, 0)</f>
        <v/>
      </c>
      <c r="AS624">
        <f>IF(AQ624=0, 'Raw Data'!AS619, 0)</f>
        <v/>
      </c>
      <c r="AT624" s="2">
        <f>IF($A624, 1, 0)</f>
        <v/>
      </c>
      <c r="AU624">
        <f>IF(AND('Raw Data'!$D619&gt;29, 'Raw Data'!$E619&gt;29), 'Raw Data'!AT619, 0)</f>
        <v/>
      </c>
      <c r="AV624" s="2">
        <f>IF($A624, 1, 0)</f>
        <v/>
      </c>
      <c r="AW624">
        <f>IF(AU624=0, 'Raw Data'!AU619, 0)</f>
        <v/>
      </c>
      <c r="AX624" s="2">
        <f>IF($A624, 1, 0)</f>
        <v/>
      </c>
      <c r="AY624">
        <f>IF(ISNUMBER('Raw Data'!D619), IF(_xlfn.XLOOKUP(SMALL('Raw Data'!K619:N619, 1), K624:Q624, K624:Q624, 0)&gt;0, SMALL('Raw Data'!K619:N619, 1), 0), 0)</f>
        <v/>
      </c>
      <c r="AZ624" s="2">
        <f>IF($A624, 1, 0)</f>
        <v/>
      </c>
      <c r="BA624">
        <f>IF(ISNUMBER('Raw Data'!D619), IF(_xlfn.XLOOKUP(SMALL('Raw Data'!K619:N619, 2), K624:Q624, K624:Q624, 0)&gt;0, SMALL('Raw Data'!K619:N619, 2), 0), 0)</f>
        <v/>
      </c>
      <c r="BB624" s="2">
        <f>IF($A624, 1, 0)</f>
        <v/>
      </c>
      <c r="BC624">
        <f>IF(ISNUMBER('Raw Data'!D619), IF(_xlfn.XLOOKUP(SMALL('Raw Data'!K619:N619, 3), K624:Q624, K624:Q624, 0)&gt;0, SMALL('Raw Data'!K619:N619, 3), 0), 0)</f>
        <v/>
      </c>
      <c r="BD624" s="2">
        <f>IF($A624, 1, 0)</f>
        <v/>
      </c>
      <c r="BE624">
        <f>IF(ISNUMBER('Raw Data'!D619), IF(_xlfn.XLOOKUP(SMALL('Raw Data'!K619:N619, 4), K624:Q624, K624:Q624, 0)&gt;0, SMALL('Raw Data'!K619:N619, 4), 0), 0)</f>
        <v/>
      </c>
      <c r="BF624" s="2">
        <f>IF($A624, 1, 0)</f>
        <v/>
      </c>
      <c r="BG624">
        <f>IF(AND('Raw Data'!I619&lt;'Raw Data'!J619, 'Raw Data'!D619&gt;'Raw Data'!E619), 'Raw Data'!I619, IF(AND('Raw Data'!J619&lt;'Raw Data'!I619, 'Raw Data'!E619&gt;'Raw Data'!D619), 'Raw Data'!J619, 0))</f>
        <v/>
      </c>
      <c r="BH624">
        <f>IF(OR(AND('Raw Data'!I619&lt;'Raw Data'!J619, 'Raw Data'!I619&gt;BH$1), AND('Raw Data'!J619&lt;'Raw Data'!I619, 'Raw Data'!J619&gt;BH$1)), 1, 0)</f>
        <v/>
      </c>
      <c r="BI624">
        <f>IF(AND(BH624, ABS('Raw Data'!D619-'Raw Data'!E619)&lt;4), 'Raw Data'!Z619, 0)</f>
        <v/>
      </c>
      <c r="BJ624">
        <f>IF('Raw Data'!F619&gt;Analysis!BJ$1, 1, 0)</f>
        <v/>
      </c>
      <c r="BK624">
        <f>IF(BJ624, AQ624, 0)</f>
        <v/>
      </c>
      <c r="BL624">
        <f>IF(AND('Raw Data'!F619&lt;Analysis!BL$1, ISBLANK('Raw Data'!F619)=FALSE), 1, 0)</f>
        <v/>
      </c>
      <c r="BM624">
        <f>IF(BL624, AS624, 0)</f>
        <v/>
      </c>
      <c r="BN624">
        <f>IF(AND('Raw Data'!F619&lt;Analysis!BN$1, ISBLANK('Raw Data'!F619)=FALSE), 1, 0)</f>
        <v/>
      </c>
      <c r="BO624">
        <f>IF(BN624, AI624, 0)</f>
        <v/>
      </c>
    </row>
    <row r="625">
      <c r="A625" s="2">
        <f>'Raw Data'!A620</f>
        <v/>
      </c>
      <c r="B625" s="2">
        <f>IF(A625, 1, 0)</f>
        <v/>
      </c>
      <c r="C625">
        <f>IF('Raw Data'!D620&lt;'Raw Data'!E620, 'Raw Data'!J620, 0)</f>
        <v/>
      </c>
      <c r="D625" s="2">
        <f>IF(A625, 1, 0)</f>
        <v/>
      </c>
      <c r="E625">
        <f>IF('Raw Data'!D620&gt;'Raw Data'!E620, 'Raw Data'!I620, 0)</f>
        <v/>
      </c>
      <c r="F625" s="2">
        <f>IF('Raw Data'!F620&gt;0, 1, 0)</f>
        <v/>
      </c>
      <c r="G625">
        <f>IF(SUM('Raw Data'!D620:E620)&lt;'Raw Data'!F620, 'Raw Data'!H620, 0)</f>
        <v/>
      </c>
      <c r="H625">
        <f>IF('Raw Data'!F620&gt;0, 1, 0)</f>
        <v/>
      </c>
      <c r="I625">
        <f>IF(SUM('Raw Data'!D620:E620)&gt;'Raw Data'!F620, 'Raw Data'!G620, 0)</f>
        <v/>
      </c>
      <c r="J625" s="2">
        <f>IF($A625, 1, 0)</f>
        <v/>
      </c>
      <c r="K625">
        <f>IF(AND('Raw Data'!D620&gt;'Raw Data'!E620, ABS('Raw Data'!D620-'Raw Data'!E620)&lt;14), 'Raw Data'!K620, 0)</f>
        <v/>
      </c>
      <c r="L625" s="2">
        <f>IF($A625, 1, 0)</f>
        <v/>
      </c>
      <c r="M625">
        <f>IF(AND('Raw Data'!D620&gt;'Raw Data'!E620, ABS('Raw Data'!D620-'Raw Data'!E620)&gt;13), 'Raw Data'!L620, 0)</f>
        <v/>
      </c>
      <c r="N625" s="2">
        <f>IF($A625, 1, 0)</f>
        <v/>
      </c>
      <c r="O625">
        <f>IF(AND('Raw Data'!E620&gt;'Raw Data'!D620, ABS('Raw Data'!E620-'Raw Data'!D620)&lt;14), 'Raw Data'!M620, 0)</f>
        <v/>
      </c>
      <c r="P625" s="2">
        <f>IF($A625, 1, 0)</f>
        <v/>
      </c>
      <c r="Q625">
        <f>IF(AND('Raw Data'!E620&gt;'Raw Data'!D620, ABS('Raw Data'!E620-'Raw Data'!D620)&gt;13), 'Raw Data'!N620, 0)</f>
        <v/>
      </c>
      <c r="R625" s="2">
        <f>IF($A625, 1, 0)</f>
        <v/>
      </c>
      <c r="S625">
        <f>IF(AND('Raw Data'!D620&gt;'Raw Data'!E620, ABS('Raw Data'!E620-'Raw Data'!D620)&gt;7), 'Raw Data'!V620, 0)</f>
        <v/>
      </c>
      <c r="T625" s="2">
        <f>IF($A625, 1, 0)</f>
        <v/>
      </c>
      <c r="U625">
        <f>IF(ABS('Raw Data'!D620-'Raw Data'!E620)&lt;8, 'Raw Data'!W620, 0)</f>
        <v/>
      </c>
      <c r="V625" s="2">
        <f>IF($A625, 1, 0)</f>
        <v/>
      </c>
      <c r="W625">
        <f>IF(AND('Raw Data'!E620&gt;'Raw Data'!D620, ABS('Raw Data'!E620-'Raw Data'!D620)&gt;7), 'Raw Data'!X620, 0)</f>
        <v/>
      </c>
      <c r="X625" s="2">
        <f>IF($A625, 1, 0)</f>
        <v/>
      </c>
      <c r="Y625">
        <f>IF(AND('Raw Data'!D620&gt;'Raw Data'!E620, ABS('Raw Data'!E620-'Raw Data'!D620)&gt;3), 'Raw Data'!Y620, 0)</f>
        <v/>
      </c>
      <c r="Z625" s="2">
        <f>IF($A625, 1, 0)</f>
        <v/>
      </c>
      <c r="AA625">
        <f>IF(ABS('Raw Data'!D620-'Raw Data'!E620)&lt;4, 'Raw Data'!Z620, 0)</f>
        <v/>
      </c>
      <c r="AB625" s="2">
        <f>IF($A625, 1, 0)</f>
        <v/>
      </c>
      <c r="AC625">
        <f>IF(AND('Raw Data'!E620&gt;'Raw Data'!D620, ABS('Raw Data'!E620-'Raw Data'!D620)&gt;7), 'Raw Data'!AA620, 0)</f>
        <v/>
      </c>
      <c r="AD625" s="2">
        <f>IF($A625, 1, 0)</f>
        <v/>
      </c>
      <c r="AE625">
        <f>IF(AND('Raw Data'!D620&gt;9, 'Raw Data'!E620&gt;9), 'Raw Data'!AL620, 0)</f>
        <v/>
      </c>
      <c r="AF625" s="2">
        <f>IF($A625, 1, 0)</f>
        <v/>
      </c>
      <c r="AG625">
        <f>IF(AE625=0, 'Raw Data'!AM620, 0)</f>
        <v/>
      </c>
      <c r="AH625" s="2">
        <f>IF($A625, 1, 0)</f>
        <v/>
      </c>
      <c r="AI625">
        <f>IF(AND('Raw Data'!$D620&gt;14, 'Raw Data'!$E620&gt;14), 'Raw Data'!AN620, 0)</f>
        <v/>
      </c>
      <c r="AJ625" s="2">
        <f>IF($A625, 1, 0)</f>
        <v/>
      </c>
      <c r="AK625">
        <f>IF(AI625=0, 'Raw Data'!AO620, 0)</f>
        <v/>
      </c>
      <c r="AL625" s="2">
        <f>IF($A625, 1, 0)</f>
        <v/>
      </c>
      <c r="AM625">
        <f>IF(AND('Raw Data'!$D620&gt;19, 'Raw Data'!$E620&gt;19), 'Raw Data'!AP620, 0)</f>
        <v/>
      </c>
      <c r="AN625" s="2">
        <f>IF($A625, 1, 0)</f>
        <v/>
      </c>
      <c r="AO625">
        <f>IF(AM625=0, 'Raw Data'!AQ620, 0)</f>
        <v/>
      </c>
      <c r="AP625" s="2">
        <f>IF($A625, 1, 0)</f>
        <v/>
      </c>
      <c r="AQ625">
        <f>IF(AND('Raw Data'!$D620&gt;24, 'Raw Data'!$E620&gt;24), 'Raw Data'!AR620, 0)</f>
        <v/>
      </c>
      <c r="AR625" s="2">
        <f>IF($A625, 1, 0)</f>
        <v/>
      </c>
      <c r="AS625">
        <f>IF(AQ625=0, 'Raw Data'!AS620, 0)</f>
        <v/>
      </c>
      <c r="AT625" s="2">
        <f>IF($A625, 1, 0)</f>
        <v/>
      </c>
      <c r="AU625">
        <f>IF(AND('Raw Data'!$D620&gt;29, 'Raw Data'!$E620&gt;29), 'Raw Data'!AT620, 0)</f>
        <v/>
      </c>
      <c r="AV625" s="2">
        <f>IF($A625, 1, 0)</f>
        <v/>
      </c>
      <c r="AW625">
        <f>IF(AU625=0, 'Raw Data'!AU620, 0)</f>
        <v/>
      </c>
      <c r="AX625" s="2">
        <f>IF($A625, 1, 0)</f>
        <v/>
      </c>
      <c r="AY625">
        <f>IF(ISNUMBER('Raw Data'!D620), IF(_xlfn.XLOOKUP(SMALL('Raw Data'!K620:N620, 1), K625:Q625, K625:Q625, 0)&gt;0, SMALL('Raw Data'!K620:N620, 1), 0), 0)</f>
        <v/>
      </c>
      <c r="AZ625" s="2">
        <f>IF($A625, 1, 0)</f>
        <v/>
      </c>
      <c r="BA625">
        <f>IF(ISNUMBER('Raw Data'!D620), IF(_xlfn.XLOOKUP(SMALL('Raw Data'!K620:N620, 2), K625:Q625, K625:Q625, 0)&gt;0, SMALL('Raw Data'!K620:N620, 2), 0), 0)</f>
        <v/>
      </c>
      <c r="BB625" s="2">
        <f>IF($A625, 1, 0)</f>
        <v/>
      </c>
      <c r="BC625">
        <f>IF(ISNUMBER('Raw Data'!D620), IF(_xlfn.XLOOKUP(SMALL('Raw Data'!K620:N620, 3), K625:Q625, K625:Q625, 0)&gt;0, SMALL('Raw Data'!K620:N620, 3), 0), 0)</f>
        <v/>
      </c>
      <c r="BD625" s="2">
        <f>IF($A625, 1, 0)</f>
        <v/>
      </c>
      <c r="BE625">
        <f>IF(ISNUMBER('Raw Data'!D620), IF(_xlfn.XLOOKUP(SMALL('Raw Data'!K620:N620, 4), K625:Q625, K625:Q625, 0)&gt;0, SMALL('Raw Data'!K620:N620, 4), 0), 0)</f>
        <v/>
      </c>
      <c r="BF625" s="2">
        <f>IF($A625, 1, 0)</f>
        <v/>
      </c>
      <c r="BG625">
        <f>IF(AND('Raw Data'!I620&lt;'Raw Data'!J620, 'Raw Data'!D620&gt;'Raw Data'!E620), 'Raw Data'!I620, IF(AND('Raw Data'!J620&lt;'Raw Data'!I620, 'Raw Data'!E620&gt;'Raw Data'!D620), 'Raw Data'!J620, 0))</f>
        <v/>
      </c>
      <c r="BH625">
        <f>IF(OR(AND('Raw Data'!I620&lt;'Raw Data'!J620, 'Raw Data'!I620&gt;BH$1), AND('Raw Data'!J620&lt;'Raw Data'!I620, 'Raw Data'!J620&gt;BH$1)), 1, 0)</f>
        <v/>
      </c>
      <c r="BI625">
        <f>IF(AND(BH625, ABS('Raw Data'!D620-'Raw Data'!E620)&lt;4), 'Raw Data'!Z620, 0)</f>
        <v/>
      </c>
      <c r="BJ625">
        <f>IF('Raw Data'!F620&gt;Analysis!BJ$1, 1, 0)</f>
        <v/>
      </c>
      <c r="BK625">
        <f>IF(BJ625, AQ625, 0)</f>
        <v/>
      </c>
      <c r="BL625">
        <f>IF(AND('Raw Data'!F620&lt;Analysis!BL$1, ISBLANK('Raw Data'!F620)=FALSE), 1, 0)</f>
        <v/>
      </c>
      <c r="BM625">
        <f>IF(BL625, AS625, 0)</f>
        <v/>
      </c>
      <c r="BN625">
        <f>IF(AND('Raw Data'!F620&lt;Analysis!BN$1, ISBLANK('Raw Data'!F620)=FALSE), 1, 0)</f>
        <v/>
      </c>
      <c r="BO625">
        <f>IF(BN625, AI625, 0)</f>
        <v/>
      </c>
    </row>
    <row r="626">
      <c r="A626" s="2">
        <f>'Raw Data'!A621</f>
        <v/>
      </c>
      <c r="B626" s="2">
        <f>IF(A626, 1, 0)</f>
        <v/>
      </c>
      <c r="C626">
        <f>IF('Raw Data'!D621&lt;'Raw Data'!E621, 'Raw Data'!J621, 0)</f>
        <v/>
      </c>
      <c r="D626" s="2">
        <f>IF(A626, 1, 0)</f>
        <v/>
      </c>
      <c r="E626">
        <f>IF('Raw Data'!D621&gt;'Raw Data'!E621, 'Raw Data'!I621, 0)</f>
        <v/>
      </c>
      <c r="F626" s="2">
        <f>IF('Raw Data'!F621&gt;0, 1, 0)</f>
        <v/>
      </c>
      <c r="G626">
        <f>IF(SUM('Raw Data'!D621:E621)&lt;'Raw Data'!F621, 'Raw Data'!H621, 0)</f>
        <v/>
      </c>
      <c r="H626">
        <f>IF('Raw Data'!F621&gt;0, 1, 0)</f>
        <v/>
      </c>
      <c r="I626">
        <f>IF(SUM('Raw Data'!D621:E621)&gt;'Raw Data'!F621, 'Raw Data'!G621, 0)</f>
        <v/>
      </c>
      <c r="J626" s="2">
        <f>IF($A626, 1, 0)</f>
        <v/>
      </c>
      <c r="K626">
        <f>IF(AND('Raw Data'!D621&gt;'Raw Data'!E621, ABS('Raw Data'!D621-'Raw Data'!E621)&lt;14), 'Raw Data'!K621, 0)</f>
        <v/>
      </c>
      <c r="L626" s="2">
        <f>IF($A626, 1, 0)</f>
        <v/>
      </c>
      <c r="M626">
        <f>IF(AND('Raw Data'!D621&gt;'Raw Data'!E621, ABS('Raw Data'!D621-'Raw Data'!E621)&gt;13), 'Raw Data'!L621, 0)</f>
        <v/>
      </c>
      <c r="N626" s="2">
        <f>IF($A626, 1, 0)</f>
        <v/>
      </c>
      <c r="O626">
        <f>IF(AND('Raw Data'!E621&gt;'Raw Data'!D621, ABS('Raw Data'!E621-'Raw Data'!D621)&lt;14), 'Raw Data'!M621, 0)</f>
        <v/>
      </c>
      <c r="P626" s="2">
        <f>IF($A626, 1, 0)</f>
        <v/>
      </c>
      <c r="Q626">
        <f>IF(AND('Raw Data'!E621&gt;'Raw Data'!D621, ABS('Raw Data'!E621-'Raw Data'!D621)&gt;13), 'Raw Data'!N621, 0)</f>
        <v/>
      </c>
      <c r="R626" s="2">
        <f>IF($A626, 1, 0)</f>
        <v/>
      </c>
      <c r="S626">
        <f>IF(AND('Raw Data'!D621&gt;'Raw Data'!E621, ABS('Raw Data'!E621-'Raw Data'!D621)&gt;7), 'Raw Data'!V621, 0)</f>
        <v/>
      </c>
      <c r="T626" s="2">
        <f>IF($A626, 1, 0)</f>
        <v/>
      </c>
      <c r="U626">
        <f>IF(ABS('Raw Data'!D621-'Raw Data'!E621)&lt;8, 'Raw Data'!W621, 0)</f>
        <v/>
      </c>
      <c r="V626" s="2">
        <f>IF($A626, 1, 0)</f>
        <v/>
      </c>
      <c r="W626">
        <f>IF(AND('Raw Data'!E621&gt;'Raw Data'!D621, ABS('Raw Data'!E621-'Raw Data'!D621)&gt;7), 'Raw Data'!X621, 0)</f>
        <v/>
      </c>
      <c r="X626" s="2">
        <f>IF($A626, 1, 0)</f>
        <v/>
      </c>
      <c r="Y626">
        <f>IF(AND('Raw Data'!D621&gt;'Raw Data'!E621, ABS('Raw Data'!E621-'Raw Data'!D621)&gt;3), 'Raw Data'!Y621, 0)</f>
        <v/>
      </c>
      <c r="Z626" s="2">
        <f>IF($A626, 1, 0)</f>
        <v/>
      </c>
      <c r="AA626">
        <f>IF(ABS('Raw Data'!D621-'Raw Data'!E621)&lt;4, 'Raw Data'!Z621, 0)</f>
        <v/>
      </c>
      <c r="AB626" s="2">
        <f>IF($A626, 1, 0)</f>
        <v/>
      </c>
      <c r="AC626">
        <f>IF(AND('Raw Data'!E621&gt;'Raw Data'!D621, ABS('Raw Data'!E621-'Raw Data'!D621)&gt;7), 'Raw Data'!AA621, 0)</f>
        <v/>
      </c>
      <c r="AD626" s="2">
        <f>IF($A626, 1, 0)</f>
        <v/>
      </c>
      <c r="AE626">
        <f>IF(AND('Raw Data'!D621&gt;9, 'Raw Data'!E621&gt;9), 'Raw Data'!AL621, 0)</f>
        <v/>
      </c>
      <c r="AF626" s="2">
        <f>IF($A626, 1, 0)</f>
        <v/>
      </c>
      <c r="AG626">
        <f>IF(AE626=0, 'Raw Data'!AM621, 0)</f>
        <v/>
      </c>
      <c r="AH626" s="2">
        <f>IF($A626, 1, 0)</f>
        <v/>
      </c>
      <c r="AI626">
        <f>IF(AND('Raw Data'!$D621&gt;14, 'Raw Data'!$E621&gt;14), 'Raw Data'!AN621, 0)</f>
        <v/>
      </c>
      <c r="AJ626" s="2">
        <f>IF($A626, 1, 0)</f>
        <v/>
      </c>
      <c r="AK626">
        <f>IF(AI626=0, 'Raw Data'!AO621, 0)</f>
        <v/>
      </c>
      <c r="AL626" s="2">
        <f>IF($A626, 1, 0)</f>
        <v/>
      </c>
      <c r="AM626">
        <f>IF(AND('Raw Data'!$D621&gt;19, 'Raw Data'!$E621&gt;19), 'Raw Data'!AP621, 0)</f>
        <v/>
      </c>
      <c r="AN626" s="2">
        <f>IF($A626, 1, 0)</f>
        <v/>
      </c>
      <c r="AO626">
        <f>IF(AM626=0, 'Raw Data'!AQ621, 0)</f>
        <v/>
      </c>
      <c r="AP626" s="2">
        <f>IF($A626, 1, 0)</f>
        <v/>
      </c>
      <c r="AQ626">
        <f>IF(AND('Raw Data'!$D621&gt;24, 'Raw Data'!$E621&gt;24), 'Raw Data'!AR621, 0)</f>
        <v/>
      </c>
      <c r="AR626" s="2">
        <f>IF($A626, 1, 0)</f>
        <v/>
      </c>
      <c r="AS626">
        <f>IF(AQ626=0, 'Raw Data'!AS621, 0)</f>
        <v/>
      </c>
      <c r="AT626" s="2">
        <f>IF($A626, 1, 0)</f>
        <v/>
      </c>
      <c r="AU626">
        <f>IF(AND('Raw Data'!$D621&gt;29, 'Raw Data'!$E621&gt;29), 'Raw Data'!AT621, 0)</f>
        <v/>
      </c>
      <c r="AV626" s="2">
        <f>IF($A626, 1, 0)</f>
        <v/>
      </c>
      <c r="AW626">
        <f>IF(AU626=0, 'Raw Data'!AU621, 0)</f>
        <v/>
      </c>
      <c r="AX626" s="2">
        <f>IF($A626, 1, 0)</f>
        <v/>
      </c>
      <c r="AY626">
        <f>IF(ISNUMBER('Raw Data'!D621), IF(_xlfn.XLOOKUP(SMALL('Raw Data'!K621:N621, 1), K626:Q626, K626:Q626, 0)&gt;0, SMALL('Raw Data'!K621:N621, 1), 0), 0)</f>
        <v/>
      </c>
      <c r="AZ626" s="2">
        <f>IF($A626, 1, 0)</f>
        <v/>
      </c>
      <c r="BA626">
        <f>IF(ISNUMBER('Raw Data'!D621), IF(_xlfn.XLOOKUP(SMALL('Raw Data'!K621:N621, 2), K626:Q626, K626:Q626, 0)&gt;0, SMALL('Raw Data'!K621:N621, 2), 0), 0)</f>
        <v/>
      </c>
      <c r="BB626" s="2">
        <f>IF($A626, 1, 0)</f>
        <v/>
      </c>
      <c r="BC626">
        <f>IF(ISNUMBER('Raw Data'!D621), IF(_xlfn.XLOOKUP(SMALL('Raw Data'!K621:N621, 3), K626:Q626, K626:Q626, 0)&gt;0, SMALL('Raw Data'!K621:N621, 3), 0), 0)</f>
        <v/>
      </c>
      <c r="BD626" s="2">
        <f>IF($A626, 1, 0)</f>
        <v/>
      </c>
      <c r="BE626">
        <f>IF(ISNUMBER('Raw Data'!D621), IF(_xlfn.XLOOKUP(SMALL('Raw Data'!K621:N621, 4), K626:Q626, K626:Q626, 0)&gt;0, SMALL('Raw Data'!K621:N621, 4), 0), 0)</f>
        <v/>
      </c>
      <c r="BF626" s="2">
        <f>IF($A626, 1, 0)</f>
        <v/>
      </c>
      <c r="BG626">
        <f>IF(AND('Raw Data'!I621&lt;'Raw Data'!J621, 'Raw Data'!D621&gt;'Raw Data'!E621), 'Raw Data'!I621, IF(AND('Raw Data'!J621&lt;'Raw Data'!I621, 'Raw Data'!E621&gt;'Raw Data'!D621), 'Raw Data'!J621, 0))</f>
        <v/>
      </c>
      <c r="BH626">
        <f>IF(OR(AND('Raw Data'!I621&lt;'Raw Data'!J621, 'Raw Data'!I621&gt;BH$1), AND('Raw Data'!J621&lt;'Raw Data'!I621, 'Raw Data'!J621&gt;BH$1)), 1, 0)</f>
        <v/>
      </c>
      <c r="BI626">
        <f>IF(AND(BH626, ABS('Raw Data'!D621-'Raw Data'!E621)&lt;4), 'Raw Data'!Z621, 0)</f>
        <v/>
      </c>
      <c r="BJ626">
        <f>IF('Raw Data'!F621&gt;Analysis!BJ$1, 1, 0)</f>
        <v/>
      </c>
      <c r="BK626">
        <f>IF(BJ626, AQ626, 0)</f>
        <v/>
      </c>
      <c r="BL626">
        <f>IF(AND('Raw Data'!F621&lt;Analysis!BL$1, ISBLANK('Raw Data'!F621)=FALSE), 1, 0)</f>
        <v/>
      </c>
      <c r="BM626">
        <f>IF(BL626, AS626, 0)</f>
        <v/>
      </c>
      <c r="BN626">
        <f>IF(AND('Raw Data'!F621&lt;Analysis!BN$1, ISBLANK('Raw Data'!F621)=FALSE), 1, 0)</f>
        <v/>
      </c>
      <c r="BO626">
        <f>IF(BN626, AI626, 0)</f>
        <v/>
      </c>
    </row>
    <row r="627">
      <c r="A627" s="2">
        <f>'Raw Data'!A622</f>
        <v/>
      </c>
      <c r="B627" s="2">
        <f>IF(A627, 1, 0)</f>
        <v/>
      </c>
      <c r="C627">
        <f>IF('Raw Data'!D622&lt;'Raw Data'!E622, 'Raw Data'!J622, 0)</f>
        <v/>
      </c>
      <c r="D627" s="2">
        <f>IF(A627, 1, 0)</f>
        <v/>
      </c>
      <c r="E627">
        <f>IF('Raw Data'!D622&gt;'Raw Data'!E622, 'Raw Data'!I622, 0)</f>
        <v/>
      </c>
      <c r="F627" s="2">
        <f>IF('Raw Data'!F622&gt;0, 1, 0)</f>
        <v/>
      </c>
      <c r="G627">
        <f>IF(SUM('Raw Data'!D622:E622)&lt;'Raw Data'!F622, 'Raw Data'!H622, 0)</f>
        <v/>
      </c>
      <c r="H627">
        <f>IF('Raw Data'!F622&gt;0, 1, 0)</f>
        <v/>
      </c>
      <c r="I627">
        <f>IF(SUM('Raw Data'!D622:E622)&gt;'Raw Data'!F622, 'Raw Data'!G622, 0)</f>
        <v/>
      </c>
      <c r="J627" s="2">
        <f>IF($A627, 1, 0)</f>
        <v/>
      </c>
      <c r="K627">
        <f>IF(AND('Raw Data'!D622&gt;'Raw Data'!E622, ABS('Raw Data'!D622-'Raw Data'!E622)&lt;14), 'Raw Data'!K622, 0)</f>
        <v/>
      </c>
      <c r="L627" s="2">
        <f>IF($A627, 1, 0)</f>
        <v/>
      </c>
      <c r="M627">
        <f>IF(AND('Raw Data'!D622&gt;'Raw Data'!E622, ABS('Raw Data'!D622-'Raw Data'!E622)&gt;13), 'Raw Data'!L622, 0)</f>
        <v/>
      </c>
      <c r="N627" s="2">
        <f>IF($A627, 1, 0)</f>
        <v/>
      </c>
      <c r="O627">
        <f>IF(AND('Raw Data'!E622&gt;'Raw Data'!D622, ABS('Raw Data'!E622-'Raw Data'!D622)&lt;14), 'Raw Data'!M622, 0)</f>
        <v/>
      </c>
      <c r="P627" s="2">
        <f>IF($A627, 1, 0)</f>
        <v/>
      </c>
      <c r="Q627">
        <f>IF(AND('Raw Data'!E622&gt;'Raw Data'!D622, ABS('Raw Data'!E622-'Raw Data'!D622)&gt;13), 'Raw Data'!N622, 0)</f>
        <v/>
      </c>
      <c r="R627" s="2">
        <f>IF($A627, 1, 0)</f>
        <v/>
      </c>
      <c r="S627">
        <f>IF(AND('Raw Data'!D622&gt;'Raw Data'!E622, ABS('Raw Data'!E622-'Raw Data'!D622)&gt;7), 'Raw Data'!V622, 0)</f>
        <v/>
      </c>
      <c r="T627" s="2">
        <f>IF($A627, 1, 0)</f>
        <v/>
      </c>
      <c r="U627">
        <f>IF(ABS('Raw Data'!D622-'Raw Data'!E622)&lt;8, 'Raw Data'!W622, 0)</f>
        <v/>
      </c>
      <c r="V627" s="2">
        <f>IF($A627, 1, 0)</f>
        <v/>
      </c>
      <c r="W627">
        <f>IF(AND('Raw Data'!E622&gt;'Raw Data'!D622, ABS('Raw Data'!E622-'Raw Data'!D622)&gt;7), 'Raw Data'!X622, 0)</f>
        <v/>
      </c>
      <c r="X627" s="2">
        <f>IF($A627, 1, 0)</f>
        <v/>
      </c>
      <c r="Y627">
        <f>IF(AND('Raw Data'!D622&gt;'Raw Data'!E622, ABS('Raw Data'!E622-'Raw Data'!D622)&gt;3), 'Raw Data'!Y622, 0)</f>
        <v/>
      </c>
      <c r="Z627" s="2">
        <f>IF($A627, 1, 0)</f>
        <v/>
      </c>
      <c r="AA627">
        <f>IF(ABS('Raw Data'!D622-'Raw Data'!E622)&lt;4, 'Raw Data'!Z622, 0)</f>
        <v/>
      </c>
      <c r="AB627" s="2">
        <f>IF($A627, 1, 0)</f>
        <v/>
      </c>
      <c r="AC627">
        <f>IF(AND('Raw Data'!E622&gt;'Raw Data'!D622, ABS('Raw Data'!E622-'Raw Data'!D622)&gt;7), 'Raw Data'!AA622, 0)</f>
        <v/>
      </c>
      <c r="AD627" s="2">
        <f>IF($A627, 1, 0)</f>
        <v/>
      </c>
      <c r="AE627">
        <f>IF(AND('Raw Data'!D622&gt;9, 'Raw Data'!E622&gt;9), 'Raw Data'!AL622, 0)</f>
        <v/>
      </c>
      <c r="AF627" s="2">
        <f>IF($A627, 1, 0)</f>
        <v/>
      </c>
      <c r="AG627">
        <f>IF(AE627=0, 'Raw Data'!AM622, 0)</f>
        <v/>
      </c>
      <c r="AH627" s="2">
        <f>IF($A627, 1, 0)</f>
        <v/>
      </c>
      <c r="AI627">
        <f>IF(AND('Raw Data'!$D622&gt;14, 'Raw Data'!$E622&gt;14), 'Raw Data'!AN622, 0)</f>
        <v/>
      </c>
      <c r="AJ627" s="2">
        <f>IF($A627, 1, 0)</f>
        <v/>
      </c>
      <c r="AK627">
        <f>IF(AI627=0, 'Raw Data'!AO622, 0)</f>
        <v/>
      </c>
      <c r="AL627" s="2">
        <f>IF($A627, 1, 0)</f>
        <v/>
      </c>
      <c r="AM627">
        <f>IF(AND('Raw Data'!$D622&gt;19, 'Raw Data'!$E622&gt;19), 'Raw Data'!AP622, 0)</f>
        <v/>
      </c>
      <c r="AN627" s="2">
        <f>IF($A627, 1, 0)</f>
        <v/>
      </c>
      <c r="AO627">
        <f>IF(AM627=0, 'Raw Data'!AQ622, 0)</f>
        <v/>
      </c>
      <c r="AP627" s="2">
        <f>IF($A627, 1, 0)</f>
        <v/>
      </c>
      <c r="AQ627">
        <f>IF(AND('Raw Data'!$D622&gt;24, 'Raw Data'!$E622&gt;24), 'Raw Data'!AR622, 0)</f>
        <v/>
      </c>
      <c r="AR627" s="2">
        <f>IF($A627, 1, 0)</f>
        <v/>
      </c>
      <c r="AS627">
        <f>IF(AQ627=0, 'Raw Data'!AS622, 0)</f>
        <v/>
      </c>
      <c r="AT627" s="2">
        <f>IF($A627, 1, 0)</f>
        <v/>
      </c>
      <c r="AU627">
        <f>IF(AND('Raw Data'!$D622&gt;29, 'Raw Data'!$E622&gt;29), 'Raw Data'!AT622, 0)</f>
        <v/>
      </c>
      <c r="AV627" s="2">
        <f>IF($A627, 1, 0)</f>
        <v/>
      </c>
      <c r="AW627">
        <f>IF(AU627=0, 'Raw Data'!AU622, 0)</f>
        <v/>
      </c>
      <c r="AX627" s="2">
        <f>IF($A627, 1, 0)</f>
        <v/>
      </c>
      <c r="AY627">
        <f>IF(ISNUMBER('Raw Data'!D622), IF(_xlfn.XLOOKUP(SMALL('Raw Data'!K622:N622, 1), K627:Q627, K627:Q627, 0)&gt;0, SMALL('Raw Data'!K622:N622, 1), 0), 0)</f>
        <v/>
      </c>
      <c r="AZ627" s="2">
        <f>IF($A627, 1, 0)</f>
        <v/>
      </c>
      <c r="BA627">
        <f>IF(ISNUMBER('Raw Data'!D622), IF(_xlfn.XLOOKUP(SMALL('Raw Data'!K622:N622, 2), K627:Q627, K627:Q627, 0)&gt;0, SMALL('Raw Data'!K622:N622, 2), 0), 0)</f>
        <v/>
      </c>
      <c r="BB627" s="2">
        <f>IF($A627, 1, 0)</f>
        <v/>
      </c>
      <c r="BC627">
        <f>IF(ISNUMBER('Raw Data'!D622), IF(_xlfn.XLOOKUP(SMALL('Raw Data'!K622:N622, 3), K627:Q627, K627:Q627, 0)&gt;0, SMALL('Raw Data'!K622:N622, 3), 0), 0)</f>
        <v/>
      </c>
      <c r="BD627" s="2">
        <f>IF($A627, 1, 0)</f>
        <v/>
      </c>
      <c r="BE627">
        <f>IF(ISNUMBER('Raw Data'!D622), IF(_xlfn.XLOOKUP(SMALL('Raw Data'!K622:N622, 4), K627:Q627, K627:Q627, 0)&gt;0, SMALL('Raw Data'!K622:N622, 4), 0), 0)</f>
        <v/>
      </c>
      <c r="BF627" s="2">
        <f>IF($A627, 1, 0)</f>
        <v/>
      </c>
      <c r="BG627">
        <f>IF(AND('Raw Data'!I622&lt;'Raw Data'!J622, 'Raw Data'!D622&gt;'Raw Data'!E622), 'Raw Data'!I622, IF(AND('Raw Data'!J622&lt;'Raw Data'!I622, 'Raw Data'!E622&gt;'Raw Data'!D622), 'Raw Data'!J622, 0))</f>
        <v/>
      </c>
      <c r="BH627">
        <f>IF(OR(AND('Raw Data'!I622&lt;'Raw Data'!J622, 'Raw Data'!I622&gt;BH$1), AND('Raw Data'!J622&lt;'Raw Data'!I622, 'Raw Data'!J622&gt;BH$1)), 1, 0)</f>
        <v/>
      </c>
      <c r="BI627">
        <f>IF(AND(BH627, ABS('Raw Data'!D622-'Raw Data'!E622)&lt;4), 'Raw Data'!Z622, 0)</f>
        <v/>
      </c>
      <c r="BJ627">
        <f>IF('Raw Data'!F622&gt;Analysis!BJ$1, 1, 0)</f>
        <v/>
      </c>
      <c r="BK627">
        <f>IF(BJ627, AQ627, 0)</f>
        <v/>
      </c>
      <c r="BL627">
        <f>IF(AND('Raw Data'!F622&lt;Analysis!BL$1, ISBLANK('Raw Data'!F622)=FALSE), 1, 0)</f>
        <v/>
      </c>
      <c r="BM627">
        <f>IF(BL627, AS627, 0)</f>
        <v/>
      </c>
      <c r="BN627">
        <f>IF(AND('Raw Data'!F622&lt;Analysis!BN$1, ISBLANK('Raw Data'!F622)=FALSE), 1, 0)</f>
        <v/>
      </c>
      <c r="BO627">
        <f>IF(BN627, AI627, 0)</f>
        <v/>
      </c>
    </row>
    <row r="628">
      <c r="A628" s="2">
        <f>'Raw Data'!A623</f>
        <v/>
      </c>
      <c r="B628" s="2">
        <f>IF(A628, 1, 0)</f>
        <v/>
      </c>
      <c r="C628">
        <f>IF('Raw Data'!D623&lt;'Raw Data'!E623, 'Raw Data'!J623, 0)</f>
        <v/>
      </c>
      <c r="D628" s="2">
        <f>IF(A628, 1, 0)</f>
        <v/>
      </c>
      <c r="E628">
        <f>IF('Raw Data'!D623&gt;'Raw Data'!E623, 'Raw Data'!I623, 0)</f>
        <v/>
      </c>
      <c r="F628" s="2">
        <f>IF('Raw Data'!F623&gt;0, 1, 0)</f>
        <v/>
      </c>
      <c r="G628">
        <f>IF(SUM('Raw Data'!D623:E623)&lt;'Raw Data'!F623, 'Raw Data'!H623, 0)</f>
        <v/>
      </c>
      <c r="H628">
        <f>IF('Raw Data'!F623&gt;0, 1, 0)</f>
        <v/>
      </c>
      <c r="I628">
        <f>IF(SUM('Raw Data'!D623:E623)&gt;'Raw Data'!F623, 'Raw Data'!G623, 0)</f>
        <v/>
      </c>
      <c r="J628" s="2">
        <f>IF($A628, 1, 0)</f>
        <v/>
      </c>
      <c r="K628">
        <f>IF(AND('Raw Data'!D623&gt;'Raw Data'!E623, ABS('Raw Data'!D623-'Raw Data'!E623)&lt;14), 'Raw Data'!K623, 0)</f>
        <v/>
      </c>
      <c r="L628" s="2">
        <f>IF($A628, 1, 0)</f>
        <v/>
      </c>
      <c r="M628">
        <f>IF(AND('Raw Data'!D623&gt;'Raw Data'!E623, ABS('Raw Data'!D623-'Raw Data'!E623)&gt;13), 'Raw Data'!L623, 0)</f>
        <v/>
      </c>
      <c r="N628" s="2">
        <f>IF($A628, 1, 0)</f>
        <v/>
      </c>
      <c r="O628">
        <f>IF(AND('Raw Data'!E623&gt;'Raw Data'!D623, ABS('Raw Data'!E623-'Raw Data'!D623)&lt;14), 'Raw Data'!M623, 0)</f>
        <v/>
      </c>
      <c r="P628" s="2">
        <f>IF($A628, 1, 0)</f>
        <v/>
      </c>
      <c r="Q628">
        <f>IF(AND('Raw Data'!E623&gt;'Raw Data'!D623, ABS('Raw Data'!E623-'Raw Data'!D623)&gt;13), 'Raw Data'!N623, 0)</f>
        <v/>
      </c>
      <c r="R628" s="2">
        <f>IF($A628, 1, 0)</f>
        <v/>
      </c>
      <c r="S628">
        <f>IF(AND('Raw Data'!D623&gt;'Raw Data'!E623, ABS('Raw Data'!E623-'Raw Data'!D623)&gt;7), 'Raw Data'!V623, 0)</f>
        <v/>
      </c>
      <c r="T628" s="2">
        <f>IF($A628, 1, 0)</f>
        <v/>
      </c>
      <c r="U628">
        <f>IF(ABS('Raw Data'!D623-'Raw Data'!E623)&lt;8, 'Raw Data'!W623, 0)</f>
        <v/>
      </c>
      <c r="V628" s="2">
        <f>IF($A628, 1, 0)</f>
        <v/>
      </c>
      <c r="W628">
        <f>IF(AND('Raw Data'!E623&gt;'Raw Data'!D623, ABS('Raw Data'!E623-'Raw Data'!D623)&gt;7), 'Raw Data'!X623, 0)</f>
        <v/>
      </c>
      <c r="X628" s="2">
        <f>IF($A628, 1, 0)</f>
        <v/>
      </c>
      <c r="Y628">
        <f>IF(AND('Raw Data'!D623&gt;'Raw Data'!E623, ABS('Raw Data'!E623-'Raw Data'!D623)&gt;3), 'Raw Data'!Y623, 0)</f>
        <v/>
      </c>
      <c r="Z628" s="2">
        <f>IF($A628, 1, 0)</f>
        <v/>
      </c>
      <c r="AA628">
        <f>IF(ABS('Raw Data'!D623-'Raw Data'!E623)&lt;4, 'Raw Data'!Z623, 0)</f>
        <v/>
      </c>
      <c r="AB628" s="2">
        <f>IF($A628, 1, 0)</f>
        <v/>
      </c>
      <c r="AC628">
        <f>IF(AND('Raw Data'!E623&gt;'Raw Data'!D623, ABS('Raw Data'!E623-'Raw Data'!D623)&gt;7), 'Raw Data'!AA623, 0)</f>
        <v/>
      </c>
      <c r="AD628" s="2">
        <f>IF($A628, 1, 0)</f>
        <v/>
      </c>
      <c r="AE628">
        <f>IF(AND('Raw Data'!D623&gt;9, 'Raw Data'!E623&gt;9), 'Raw Data'!AL623, 0)</f>
        <v/>
      </c>
      <c r="AF628" s="2">
        <f>IF($A628, 1, 0)</f>
        <v/>
      </c>
      <c r="AG628">
        <f>IF(AE628=0, 'Raw Data'!AM623, 0)</f>
        <v/>
      </c>
      <c r="AH628" s="2">
        <f>IF($A628, 1, 0)</f>
        <v/>
      </c>
      <c r="AI628">
        <f>IF(AND('Raw Data'!$D623&gt;14, 'Raw Data'!$E623&gt;14), 'Raw Data'!AN623, 0)</f>
        <v/>
      </c>
      <c r="AJ628" s="2">
        <f>IF($A628, 1, 0)</f>
        <v/>
      </c>
      <c r="AK628">
        <f>IF(AI628=0, 'Raw Data'!AO623, 0)</f>
        <v/>
      </c>
      <c r="AL628" s="2">
        <f>IF($A628, 1, 0)</f>
        <v/>
      </c>
      <c r="AM628">
        <f>IF(AND('Raw Data'!$D623&gt;19, 'Raw Data'!$E623&gt;19), 'Raw Data'!AP623, 0)</f>
        <v/>
      </c>
      <c r="AN628" s="2">
        <f>IF($A628, 1, 0)</f>
        <v/>
      </c>
      <c r="AO628">
        <f>IF(AM628=0, 'Raw Data'!AQ623, 0)</f>
        <v/>
      </c>
      <c r="AP628" s="2">
        <f>IF($A628, 1, 0)</f>
        <v/>
      </c>
      <c r="AQ628">
        <f>IF(AND('Raw Data'!$D623&gt;24, 'Raw Data'!$E623&gt;24), 'Raw Data'!AR623, 0)</f>
        <v/>
      </c>
      <c r="AR628" s="2">
        <f>IF($A628, 1, 0)</f>
        <v/>
      </c>
      <c r="AS628">
        <f>IF(AQ628=0, 'Raw Data'!AS623, 0)</f>
        <v/>
      </c>
      <c r="AT628" s="2">
        <f>IF($A628, 1, 0)</f>
        <v/>
      </c>
      <c r="AU628">
        <f>IF(AND('Raw Data'!$D623&gt;29, 'Raw Data'!$E623&gt;29), 'Raw Data'!AT623, 0)</f>
        <v/>
      </c>
      <c r="AV628" s="2">
        <f>IF($A628, 1, 0)</f>
        <v/>
      </c>
      <c r="AW628">
        <f>IF(AU628=0, 'Raw Data'!AU623, 0)</f>
        <v/>
      </c>
      <c r="AX628" s="2">
        <f>IF($A628, 1, 0)</f>
        <v/>
      </c>
      <c r="AY628">
        <f>IF(ISNUMBER('Raw Data'!D623), IF(_xlfn.XLOOKUP(SMALL('Raw Data'!K623:N623, 1), K628:Q628, K628:Q628, 0)&gt;0, SMALL('Raw Data'!K623:N623, 1), 0), 0)</f>
        <v/>
      </c>
      <c r="AZ628" s="2">
        <f>IF($A628, 1, 0)</f>
        <v/>
      </c>
      <c r="BA628">
        <f>IF(ISNUMBER('Raw Data'!D623), IF(_xlfn.XLOOKUP(SMALL('Raw Data'!K623:N623, 2), K628:Q628, K628:Q628, 0)&gt;0, SMALL('Raw Data'!K623:N623, 2), 0), 0)</f>
        <v/>
      </c>
      <c r="BB628" s="2">
        <f>IF($A628, 1, 0)</f>
        <v/>
      </c>
      <c r="BC628">
        <f>IF(ISNUMBER('Raw Data'!D623), IF(_xlfn.XLOOKUP(SMALL('Raw Data'!K623:N623, 3), K628:Q628, K628:Q628, 0)&gt;0, SMALL('Raw Data'!K623:N623, 3), 0), 0)</f>
        <v/>
      </c>
      <c r="BD628" s="2">
        <f>IF($A628, 1, 0)</f>
        <v/>
      </c>
      <c r="BE628">
        <f>IF(ISNUMBER('Raw Data'!D623), IF(_xlfn.XLOOKUP(SMALL('Raw Data'!K623:N623, 4), K628:Q628, K628:Q628, 0)&gt;0, SMALL('Raw Data'!K623:N623, 4), 0), 0)</f>
        <v/>
      </c>
      <c r="BF628" s="2">
        <f>IF($A628, 1, 0)</f>
        <v/>
      </c>
      <c r="BG628">
        <f>IF(AND('Raw Data'!I623&lt;'Raw Data'!J623, 'Raw Data'!D623&gt;'Raw Data'!E623), 'Raw Data'!I623, IF(AND('Raw Data'!J623&lt;'Raw Data'!I623, 'Raw Data'!E623&gt;'Raw Data'!D623), 'Raw Data'!J623, 0))</f>
        <v/>
      </c>
      <c r="BH628">
        <f>IF(OR(AND('Raw Data'!I623&lt;'Raw Data'!J623, 'Raw Data'!I623&gt;BH$1), AND('Raw Data'!J623&lt;'Raw Data'!I623, 'Raw Data'!J623&gt;BH$1)), 1, 0)</f>
        <v/>
      </c>
      <c r="BI628">
        <f>IF(AND(BH628, ABS('Raw Data'!D623-'Raw Data'!E623)&lt;4), 'Raw Data'!Z623, 0)</f>
        <v/>
      </c>
      <c r="BJ628">
        <f>IF('Raw Data'!F623&gt;Analysis!BJ$1, 1, 0)</f>
        <v/>
      </c>
      <c r="BK628">
        <f>IF(BJ628, AQ628, 0)</f>
        <v/>
      </c>
      <c r="BL628">
        <f>IF(AND('Raw Data'!F623&lt;Analysis!BL$1, ISBLANK('Raw Data'!F623)=FALSE), 1, 0)</f>
        <v/>
      </c>
      <c r="BM628">
        <f>IF(BL628, AS628, 0)</f>
        <v/>
      </c>
      <c r="BN628">
        <f>IF(AND('Raw Data'!F623&lt;Analysis!BN$1, ISBLANK('Raw Data'!F623)=FALSE), 1, 0)</f>
        <v/>
      </c>
      <c r="BO628">
        <f>IF(BN628, AI628, 0)</f>
        <v/>
      </c>
    </row>
    <row r="629">
      <c r="A629" s="2">
        <f>'Raw Data'!A624</f>
        <v/>
      </c>
      <c r="B629" s="2">
        <f>IF(A629, 1, 0)</f>
        <v/>
      </c>
      <c r="C629">
        <f>IF('Raw Data'!D624&lt;'Raw Data'!E624, 'Raw Data'!J624, 0)</f>
        <v/>
      </c>
      <c r="D629" s="2">
        <f>IF(A629, 1, 0)</f>
        <v/>
      </c>
      <c r="E629">
        <f>IF('Raw Data'!D624&gt;'Raw Data'!E624, 'Raw Data'!I624, 0)</f>
        <v/>
      </c>
      <c r="F629" s="2">
        <f>IF('Raw Data'!F624&gt;0, 1, 0)</f>
        <v/>
      </c>
      <c r="G629">
        <f>IF(SUM('Raw Data'!D624:E624)&lt;'Raw Data'!F624, 'Raw Data'!H624, 0)</f>
        <v/>
      </c>
      <c r="H629">
        <f>IF('Raw Data'!F624&gt;0, 1, 0)</f>
        <v/>
      </c>
      <c r="I629">
        <f>IF(SUM('Raw Data'!D624:E624)&gt;'Raw Data'!F624, 'Raw Data'!G624, 0)</f>
        <v/>
      </c>
      <c r="J629" s="2">
        <f>IF($A629, 1, 0)</f>
        <v/>
      </c>
      <c r="K629">
        <f>IF(AND('Raw Data'!D624&gt;'Raw Data'!E624, ABS('Raw Data'!D624-'Raw Data'!E624)&lt;14), 'Raw Data'!K624, 0)</f>
        <v/>
      </c>
      <c r="L629" s="2">
        <f>IF($A629, 1, 0)</f>
        <v/>
      </c>
      <c r="M629">
        <f>IF(AND('Raw Data'!D624&gt;'Raw Data'!E624, ABS('Raw Data'!D624-'Raw Data'!E624)&gt;13), 'Raw Data'!L624, 0)</f>
        <v/>
      </c>
      <c r="N629" s="2">
        <f>IF($A629, 1, 0)</f>
        <v/>
      </c>
      <c r="O629">
        <f>IF(AND('Raw Data'!E624&gt;'Raw Data'!D624, ABS('Raw Data'!E624-'Raw Data'!D624)&lt;14), 'Raw Data'!M624, 0)</f>
        <v/>
      </c>
      <c r="P629" s="2">
        <f>IF($A629, 1, 0)</f>
        <v/>
      </c>
      <c r="Q629">
        <f>IF(AND('Raw Data'!E624&gt;'Raw Data'!D624, ABS('Raw Data'!E624-'Raw Data'!D624)&gt;13), 'Raw Data'!N624, 0)</f>
        <v/>
      </c>
      <c r="R629" s="2">
        <f>IF($A629, 1, 0)</f>
        <v/>
      </c>
      <c r="S629">
        <f>IF(AND('Raw Data'!D624&gt;'Raw Data'!E624, ABS('Raw Data'!E624-'Raw Data'!D624)&gt;7), 'Raw Data'!V624, 0)</f>
        <v/>
      </c>
      <c r="T629" s="2">
        <f>IF($A629, 1, 0)</f>
        <v/>
      </c>
      <c r="U629">
        <f>IF(ABS('Raw Data'!D624-'Raw Data'!E624)&lt;8, 'Raw Data'!W624, 0)</f>
        <v/>
      </c>
      <c r="V629" s="2">
        <f>IF($A629, 1, 0)</f>
        <v/>
      </c>
      <c r="W629">
        <f>IF(AND('Raw Data'!E624&gt;'Raw Data'!D624, ABS('Raw Data'!E624-'Raw Data'!D624)&gt;7), 'Raw Data'!X624, 0)</f>
        <v/>
      </c>
      <c r="X629" s="2">
        <f>IF($A629, 1, 0)</f>
        <v/>
      </c>
      <c r="Y629">
        <f>IF(AND('Raw Data'!D624&gt;'Raw Data'!E624, ABS('Raw Data'!E624-'Raw Data'!D624)&gt;3), 'Raw Data'!Y624, 0)</f>
        <v/>
      </c>
      <c r="Z629" s="2">
        <f>IF($A629, 1, 0)</f>
        <v/>
      </c>
      <c r="AA629">
        <f>IF(ABS('Raw Data'!D624-'Raw Data'!E624)&lt;4, 'Raw Data'!Z624, 0)</f>
        <v/>
      </c>
      <c r="AB629" s="2">
        <f>IF($A629, 1, 0)</f>
        <v/>
      </c>
      <c r="AC629">
        <f>IF(AND('Raw Data'!E624&gt;'Raw Data'!D624, ABS('Raw Data'!E624-'Raw Data'!D624)&gt;7), 'Raw Data'!AA624, 0)</f>
        <v/>
      </c>
      <c r="AD629" s="2">
        <f>IF($A629, 1, 0)</f>
        <v/>
      </c>
      <c r="AE629">
        <f>IF(AND('Raw Data'!D624&gt;9, 'Raw Data'!E624&gt;9), 'Raw Data'!AL624, 0)</f>
        <v/>
      </c>
      <c r="AF629" s="2">
        <f>IF($A629, 1, 0)</f>
        <v/>
      </c>
      <c r="AG629">
        <f>IF(AE629=0, 'Raw Data'!AM624, 0)</f>
        <v/>
      </c>
      <c r="AH629" s="2">
        <f>IF($A629, 1, 0)</f>
        <v/>
      </c>
      <c r="AI629">
        <f>IF(AND('Raw Data'!$D624&gt;14, 'Raw Data'!$E624&gt;14), 'Raw Data'!AN624, 0)</f>
        <v/>
      </c>
      <c r="AJ629" s="2">
        <f>IF($A629, 1, 0)</f>
        <v/>
      </c>
      <c r="AK629">
        <f>IF(AI629=0, 'Raw Data'!AO624, 0)</f>
        <v/>
      </c>
      <c r="AL629" s="2">
        <f>IF($A629, 1, 0)</f>
        <v/>
      </c>
      <c r="AM629">
        <f>IF(AND('Raw Data'!$D624&gt;19, 'Raw Data'!$E624&gt;19), 'Raw Data'!AP624, 0)</f>
        <v/>
      </c>
      <c r="AN629" s="2">
        <f>IF($A629, 1, 0)</f>
        <v/>
      </c>
      <c r="AO629">
        <f>IF(AM629=0, 'Raw Data'!AQ624, 0)</f>
        <v/>
      </c>
      <c r="AP629" s="2">
        <f>IF($A629, 1, 0)</f>
        <v/>
      </c>
      <c r="AQ629">
        <f>IF(AND('Raw Data'!$D624&gt;24, 'Raw Data'!$E624&gt;24), 'Raw Data'!AR624, 0)</f>
        <v/>
      </c>
      <c r="AR629" s="2">
        <f>IF($A629, 1, 0)</f>
        <v/>
      </c>
      <c r="AS629">
        <f>IF(AQ629=0, 'Raw Data'!AS624, 0)</f>
        <v/>
      </c>
      <c r="AT629" s="2">
        <f>IF($A629, 1, 0)</f>
        <v/>
      </c>
      <c r="AU629">
        <f>IF(AND('Raw Data'!$D624&gt;29, 'Raw Data'!$E624&gt;29), 'Raw Data'!AT624, 0)</f>
        <v/>
      </c>
      <c r="AV629" s="2">
        <f>IF($A629, 1, 0)</f>
        <v/>
      </c>
      <c r="AW629">
        <f>IF(AU629=0, 'Raw Data'!AU624, 0)</f>
        <v/>
      </c>
      <c r="AX629" s="2">
        <f>IF($A629, 1, 0)</f>
        <v/>
      </c>
      <c r="AY629">
        <f>IF(ISNUMBER('Raw Data'!D624), IF(_xlfn.XLOOKUP(SMALL('Raw Data'!K624:N624, 1), K629:Q629, K629:Q629, 0)&gt;0, SMALL('Raw Data'!K624:N624, 1), 0), 0)</f>
        <v/>
      </c>
      <c r="AZ629" s="2">
        <f>IF($A629, 1, 0)</f>
        <v/>
      </c>
      <c r="BA629">
        <f>IF(ISNUMBER('Raw Data'!D624), IF(_xlfn.XLOOKUP(SMALL('Raw Data'!K624:N624, 2), K629:Q629, K629:Q629, 0)&gt;0, SMALL('Raw Data'!K624:N624, 2), 0), 0)</f>
        <v/>
      </c>
      <c r="BB629" s="2">
        <f>IF($A629, 1, 0)</f>
        <v/>
      </c>
      <c r="BC629">
        <f>IF(ISNUMBER('Raw Data'!D624), IF(_xlfn.XLOOKUP(SMALL('Raw Data'!K624:N624, 3), K629:Q629, K629:Q629, 0)&gt;0, SMALL('Raw Data'!K624:N624, 3), 0), 0)</f>
        <v/>
      </c>
      <c r="BD629" s="2">
        <f>IF($A629, 1, 0)</f>
        <v/>
      </c>
      <c r="BE629">
        <f>IF(ISNUMBER('Raw Data'!D624), IF(_xlfn.XLOOKUP(SMALL('Raw Data'!K624:N624, 4), K629:Q629, K629:Q629, 0)&gt;0, SMALL('Raw Data'!K624:N624, 4), 0), 0)</f>
        <v/>
      </c>
      <c r="BF629" s="2">
        <f>IF($A629, 1, 0)</f>
        <v/>
      </c>
      <c r="BG629">
        <f>IF(AND('Raw Data'!I624&lt;'Raw Data'!J624, 'Raw Data'!D624&gt;'Raw Data'!E624), 'Raw Data'!I624, IF(AND('Raw Data'!J624&lt;'Raw Data'!I624, 'Raw Data'!E624&gt;'Raw Data'!D624), 'Raw Data'!J624, 0))</f>
        <v/>
      </c>
      <c r="BH629">
        <f>IF(OR(AND('Raw Data'!I624&lt;'Raw Data'!J624, 'Raw Data'!I624&gt;BH$1), AND('Raw Data'!J624&lt;'Raw Data'!I624, 'Raw Data'!J624&gt;BH$1)), 1, 0)</f>
        <v/>
      </c>
      <c r="BI629">
        <f>IF(AND(BH629, ABS('Raw Data'!D624-'Raw Data'!E624)&lt;4), 'Raw Data'!Z624, 0)</f>
        <v/>
      </c>
      <c r="BJ629">
        <f>IF('Raw Data'!F624&gt;Analysis!BJ$1, 1, 0)</f>
        <v/>
      </c>
      <c r="BK629">
        <f>IF(BJ629, AQ629, 0)</f>
        <v/>
      </c>
      <c r="BL629">
        <f>IF(AND('Raw Data'!F624&lt;Analysis!BL$1, ISBLANK('Raw Data'!F624)=FALSE), 1, 0)</f>
        <v/>
      </c>
      <c r="BM629">
        <f>IF(BL629, AS629, 0)</f>
        <v/>
      </c>
      <c r="BN629">
        <f>IF(AND('Raw Data'!F624&lt;Analysis!BN$1, ISBLANK('Raw Data'!F624)=FALSE), 1, 0)</f>
        <v/>
      </c>
      <c r="BO629">
        <f>IF(BN629, AI629, 0)</f>
        <v/>
      </c>
    </row>
    <row r="630">
      <c r="A630" s="2">
        <f>'Raw Data'!A625</f>
        <v/>
      </c>
      <c r="B630" s="2">
        <f>IF(A630, 1, 0)</f>
        <v/>
      </c>
      <c r="C630">
        <f>IF('Raw Data'!D625&lt;'Raw Data'!E625, 'Raw Data'!J625, 0)</f>
        <v/>
      </c>
      <c r="D630" s="2">
        <f>IF(A630, 1, 0)</f>
        <v/>
      </c>
      <c r="E630">
        <f>IF('Raw Data'!D625&gt;'Raw Data'!E625, 'Raw Data'!I625, 0)</f>
        <v/>
      </c>
      <c r="F630" s="2">
        <f>IF('Raw Data'!F625&gt;0, 1, 0)</f>
        <v/>
      </c>
      <c r="G630">
        <f>IF(SUM('Raw Data'!D625:E625)&lt;'Raw Data'!F625, 'Raw Data'!H625, 0)</f>
        <v/>
      </c>
      <c r="H630">
        <f>IF('Raw Data'!F625&gt;0, 1, 0)</f>
        <v/>
      </c>
      <c r="I630">
        <f>IF(SUM('Raw Data'!D625:E625)&gt;'Raw Data'!F625, 'Raw Data'!G625, 0)</f>
        <v/>
      </c>
      <c r="J630" s="2">
        <f>IF($A630, 1, 0)</f>
        <v/>
      </c>
      <c r="K630">
        <f>IF(AND('Raw Data'!D625&gt;'Raw Data'!E625, ABS('Raw Data'!D625-'Raw Data'!E625)&lt;14), 'Raw Data'!K625, 0)</f>
        <v/>
      </c>
      <c r="L630" s="2">
        <f>IF($A630, 1, 0)</f>
        <v/>
      </c>
      <c r="M630">
        <f>IF(AND('Raw Data'!D625&gt;'Raw Data'!E625, ABS('Raw Data'!D625-'Raw Data'!E625)&gt;13), 'Raw Data'!L625, 0)</f>
        <v/>
      </c>
      <c r="N630" s="2">
        <f>IF($A630, 1, 0)</f>
        <v/>
      </c>
      <c r="O630">
        <f>IF(AND('Raw Data'!E625&gt;'Raw Data'!D625, ABS('Raw Data'!E625-'Raw Data'!D625)&lt;14), 'Raw Data'!M625, 0)</f>
        <v/>
      </c>
      <c r="P630" s="2">
        <f>IF($A630, 1, 0)</f>
        <v/>
      </c>
      <c r="Q630">
        <f>IF(AND('Raw Data'!E625&gt;'Raw Data'!D625, ABS('Raw Data'!E625-'Raw Data'!D625)&gt;13), 'Raw Data'!N625, 0)</f>
        <v/>
      </c>
      <c r="R630" s="2">
        <f>IF($A630, 1, 0)</f>
        <v/>
      </c>
      <c r="S630">
        <f>IF(AND('Raw Data'!D625&gt;'Raw Data'!E625, ABS('Raw Data'!E625-'Raw Data'!D625)&gt;7), 'Raw Data'!V625, 0)</f>
        <v/>
      </c>
      <c r="T630" s="2">
        <f>IF($A630, 1, 0)</f>
        <v/>
      </c>
      <c r="U630">
        <f>IF(ABS('Raw Data'!D625-'Raw Data'!E625)&lt;8, 'Raw Data'!W625, 0)</f>
        <v/>
      </c>
      <c r="V630" s="2">
        <f>IF($A630, 1, 0)</f>
        <v/>
      </c>
      <c r="W630">
        <f>IF(AND('Raw Data'!E625&gt;'Raw Data'!D625, ABS('Raw Data'!E625-'Raw Data'!D625)&gt;7), 'Raw Data'!X625, 0)</f>
        <v/>
      </c>
      <c r="X630" s="2">
        <f>IF($A630, 1, 0)</f>
        <v/>
      </c>
      <c r="Y630">
        <f>IF(AND('Raw Data'!D625&gt;'Raw Data'!E625, ABS('Raw Data'!E625-'Raw Data'!D625)&gt;3), 'Raw Data'!Y625, 0)</f>
        <v/>
      </c>
      <c r="Z630" s="2">
        <f>IF($A630, 1, 0)</f>
        <v/>
      </c>
      <c r="AA630">
        <f>IF(ABS('Raw Data'!D625-'Raw Data'!E625)&lt;4, 'Raw Data'!Z625, 0)</f>
        <v/>
      </c>
      <c r="AB630" s="2">
        <f>IF($A630, 1, 0)</f>
        <v/>
      </c>
      <c r="AC630">
        <f>IF(AND('Raw Data'!E625&gt;'Raw Data'!D625, ABS('Raw Data'!E625-'Raw Data'!D625)&gt;7), 'Raw Data'!AA625, 0)</f>
        <v/>
      </c>
      <c r="AD630" s="2">
        <f>IF($A630, 1, 0)</f>
        <v/>
      </c>
      <c r="AE630">
        <f>IF(AND('Raw Data'!D625&gt;9, 'Raw Data'!E625&gt;9), 'Raw Data'!AL625, 0)</f>
        <v/>
      </c>
      <c r="AF630" s="2">
        <f>IF($A630, 1, 0)</f>
        <v/>
      </c>
      <c r="AG630">
        <f>IF(AE630=0, 'Raw Data'!AM625, 0)</f>
        <v/>
      </c>
      <c r="AH630" s="2">
        <f>IF($A630, 1, 0)</f>
        <v/>
      </c>
      <c r="AI630">
        <f>IF(AND('Raw Data'!$D625&gt;14, 'Raw Data'!$E625&gt;14), 'Raw Data'!AN625, 0)</f>
        <v/>
      </c>
      <c r="AJ630" s="2">
        <f>IF($A630, 1, 0)</f>
        <v/>
      </c>
      <c r="AK630">
        <f>IF(AI630=0, 'Raw Data'!AO625, 0)</f>
        <v/>
      </c>
      <c r="AL630" s="2">
        <f>IF($A630, 1, 0)</f>
        <v/>
      </c>
      <c r="AM630">
        <f>IF(AND('Raw Data'!$D625&gt;19, 'Raw Data'!$E625&gt;19), 'Raw Data'!AP625, 0)</f>
        <v/>
      </c>
      <c r="AN630" s="2">
        <f>IF($A630, 1, 0)</f>
        <v/>
      </c>
      <c r="AO630">
        <f>IF(AM630=0, 'Raw Data'!AQ625, 0)</f>
        <v/>
      </c>
      <c r="AP630" s="2">
        <f>IF($A630, 1, 0)</f>
        <v/>
      </c>
      <c r="AQ630">
        <f>IF(AND('Raw Data'!$D625&gt;24, 'Raw Data'!$E625&gt;24), 'Raw Data'!AR625, 0)</f>
        <v/>
      </c>
      <c r="AR630" s="2">
        <f>IF($A630, 1, 0)</f>
        <v/>
      </c>
      <c r="AS630">
        <f>IF(AQ630=0, 'Raw Data'!AS625, 0)</f>
        <v/>
      </c>
      <c r="AT630" s="2">
        <f>IF($A630, 1, 0)</f>
        <v/>
      </c>
      <c r="AU630">
        <f>IF(AND('Raw Data'!$D625&gt;29, 'Raw Data'!$E625&gt;29), 'Raw Data'!AT625, 0)</f>
        <v/>
      </c>
      <c r="AV630" s="2">
        <f>IF($A630, 1, 0)</f>
        <v/>
      </c>
      <c r="AW630">
        <f>IF(AU630=0, 'Raw Data'!AU625, 0)</f>
        <v/>
      </c>
      <c r="AX630" s="2">
        <f>IF($A630, 1, 0)</f>
        <v/>
      </c>
      <c r="AY630">
        <f>IF(ISNUMBER('Raw Data'!D625), IF(_xlfn.XLOOKUP(SMALL('Raw Data'!K625:N625, 1), K630:Q630, K630:Q630, 0)&gt;0, SMALL('Raw Data'!K625:N625, 1), 0), 0)</f>
        <v/>
      </c>
      <c r="AZ630" s="2">
        <f>IF($A630, 1, 0)</f>
        <v/>
      </c>
      <c r="BA630">
        <f>IF(ISNUMBER('Raw Data'!D625), IF(_xlfn.XLOOKUP(SMALL('Raw Data'!K625:N625, 2), K630:Q630, K630:Q630, 0)&gt;0, SMALL('Raw Data'!K625:N625, 2), 0), 0)</f>
        <v/>
      </c>
      <c r="BB630" s="2">
        <f>IF($A630, 1, 0)</f>
        <v/>
      </c>
      <c r="BC630">
        <f>IF(ISNUMBER('Raw Data'!D625), IF(_xlfn.XLOOKUP(SMALL('Raw Data'!K625:N625, 3), K630:Q630, K630:Q630, 0)&gt;0, SMALL('Raw Data'!K625:N625, 3), 0), 0)</f>
        <v/>
      </c>
      <c r="BD630" s="2">
        <f>IF($A630, 1, 0)</f>
        <v/>
      </c>
      <c r="BE630">
        <f>IF(ISNUMBER('Raw Data'!D625), IF(_xlfn.XLOOKUP(SMALL('Raw Data'!K625:N625, 4), K630:Q630, K630:Q630, 0)&gt;0, SMALL('Raw Data'!K625:N625, 4), 0), 0)</f>
        <v/>
      </c>
      <c r="BF630" s="2">
        <f>IF($A630, 1, 0)</f>
        <v/>
      </c>
      <c r="BG630">
        <f>IF(AND('Raw Data'!I625&lt;'Raw Data'!J625, 'Raw Data'!D625&gt;'Raw Data'!E625), 'Raw Data'!I625, IF(AND('Raw Data'!J625&lt;'Raw Data'!I625, 'Raw Data'!E625&gt;'Raw Data'!D625), 'Raw Data'!J625, 0))</f>
        <v/>
      </c>
      <c r="BH630">
        <f>IF(OR(AND('Raw Data'!I625&lt;'Raw Data'!J625, 'Raw Data'!I625&gt;BH$1), AND('Raw Data'!J625&lt;'Raw Data'!I625, 'Raw Data'!J625&gt;BH$1)), 1, 0)</f>
        <v/>
      </c>
      <c r="BI630">
        <f>IF(AND(BH630, ABS('Raw Data'!D625-'Raw Data'!E625)&lt;4), 'Raw Data'!Z625, 0)</f>
        <v/>
      </c>
      <c r="BJ630">
        <f>IF('Raw Data'!F625&gt;Analysis!BJ$1, 1, 0)</f>
        <v/>
      </c>
      <c r="BK630">
        <f>IF(BJ630, AQ630, 0)</f>
        <v/>
      </c>
      <c r="BL630">
        <f>IF(AND('Raw Data'!F625&lt;Analysis!BL$1, ISBLANK('Raw Data'!F625)=FALSE), 1, 0)</f>
        <v/>
      </c>
      <c r="BM630">
        <f>IF(BL630, AS630, 0)</f>
        <v/>
      </c>
      <c r="BN630">
        <f>IF(AND('Raw Data'!F625&lt;Analysis!BN$1, ISBLANK('Raw Data'!F625)=FALSE), 1, 0)</f>
        <v/>
      </c>
      <c r="BO630">
        <f>IF(BN630, AI630, 0)</f>
        <v/>
      </c>
    </row>
    <row r="631">
      <c r="A631" s="2">
        <f>'Raw Data'!A626</f>
        <v/>
      </c>
      <c r="B631" s="2">
        <f>IF(A631, 1, 0)</f>
        <v/>
      </c>
      <c r="C631">
        <f>IF('Raw Data'!D626&lt;'Raw Data'!E626, 'Raw Data'!J626, 0)</f>
        <v/>
      </c>
      <c r="D631" s="2">
        <f>IF(A631, 1, 0)</f>
        <v/>
      </c>
      <c r="E631">
        <f>IF('Raw Data'!D626&gt;'Raw Data'!E626, 'Raw Data'!I626, 0)</f>
        <v/>
      </c>
      <c r="F631" s="2">
        <f>IF('Raw Data'!F626&gt;0, 1, 0)</f>
        <v/>
      </c>
      <c r="G631">
        <f>IF(SUM('Raw Data'!D626:E626)&lt;'Raw Data'!F626, 'Raw Data'!H626, 0)</f>
        <v/>
      </c>
      <c r="H631">
        <f>IF('Raw Data'!F626&gt;0, 1, 0)</f>
        <v/>
      </c>
      <c r="I631">
        <f>IF(SUM('Raw Data'!D626:E626)&gt;'Raw Data'!F626, 'Raw Data'!G626, 0)</f>
        <v/>
      </c>
      <c r="J631" s="2">
        <f>IF($A631, 1, 0)</f>
        <v/>
      </c>
      <c r="K631">
        <f>IF(AND('Raw Data'!D626&gt;'Raw Data'!E626, ABS('Raw Data'!D626-'Raw Data'!E626)&lt;14), 'Raw Data'!K626, 0)</f>
        <v/>
      </c>
      <c r="L631" s="2">
        <f>IF($A631, 1, 0)</f>
        <v/>
      </c>
      <c r="M631">
        <f>IF(AND('Raw Data'!D626&gt;'Raw Data'!E626, ABS('Raw Data'!D626-'Raw Data'!E626)&gt;13), 'Raw Data'!L626, 0)</f>
        <v/>
      </c>
      <c r="N631" s="2">
        <f>IF($A631, 1, 0)</f>
        <v/>
      </c>
      <c r="O631">
        <f>IF(AND('Raw Data'!E626&gt;'Raw Data'!D626, ABS('Raw Data'!E626-'Raw Data'!D626)&lt;14), 'Raw Data'!M626, 0)</f>
        <v/>
      </c>
      <c r="P631" s="2">
        <f>IF($A631, 1, 0)</f>
        <v/>
      </c>
      <c r="Q631">
        <f>IF(AND('Raw Data'!E626&gt;'Raw Data'!D626, ABS('Raw Data'!E626-'Raw Data'!D626)&gt;13), 'Raw Data'!N626, 0)</f>
        <v/>
      </c>
      <c r="R631" s="2">
        <f>IF($A631, 1, 0)</f>
        <v/>
      </c>
      <c r="S631">
        <f>IF(AND('Raw Data'!D626&gt;'Raw Data'!E626, ABS('Raw Data'!E626-'Raw Data'!D626)&gt;7), 'Raw Data'!V626, 0)</f>
        <v/>
      </c>
      <c r="T631" s="2">
        <f>IF($A631, 1, 0)</f>
        <v/>
      </c>
      <c r="U631">
        <f>IF(ABS('Raw Data'!D626-'Raw Data'!E626)&lt;8, 'Raw Data'!W626, 0)</f>
        <v/>
      </c>
      <c r="V631" s="2">
        <f>IF($A631, 1, 0)</f>
        <v/>
      </c>
      <c r="W631">
        <f>IF(AND('Raw Data'!E626&gt;'Raw Data'!D626, ABS('Raw Data'!E626-'Raw Data'!D626)&gt;7), 'Raw Data'!X626, 0)</f>
        <v/>
      </c>
      <c r="X631" s="2">
        <f>IF($A631, 1, 0)</f>
        <v/>
      </c>
      <c r="Y631">
        <f>IF(AND('Raw Data'!D626&gt;'Raw Data'!E626, ABS('Raw Data'!E626-'Raw Data'!D626)&gt;3), 'Raw Data'!Y626, 0)</f>
        <v/>
      </c>
      <c r="Z631" s="2">
        <f>IF($A631, 1, 0)</f>
        <v/>
      </c>
      <c r="AA631">
        <f>IF(ABS('Raw Data'!D626-'Raw Data'!E626)&lt;4, 'Raw Data'!Z626, 0)</f>
        <v/>
      </c>
      <c r="AB631" s="2">
        <f>IF($A631, 1, 0)</f>
        <v/>
      </c>
      <c r="AC631">
        <f>IF(AND('Raw Data'!E626&gt;'Raw Data'!D626, ABS('Raw Data'!E626-'Raw Data'!D626)&gt;7), 'Raw Data'!AA626, 0)</f>
        <v/>
      </c>
      <c r="AD631" s="2">
        <f>IF($A631, 1, 0)</f>
        <v/>
      </c>
      <c r="AE631">
        <f>IF(AND('Raw Data'!D626&gt;9, 'Raw Data'!E626&gt;9), 'Raw Data'!AL626, 0)</f>
        <v/>
      </c>
      <c r="AF631" s="2">
        <f>IF($A631, 1, 0)</f>
        <v/>
      </c>
      <c r="AG631">
        <f>IF(AE631=0, 'Raw Data'!AM626, 0)</f>
        <v/>
      </c>
      <c r="AH631" s="2">
        <f>IF($A631, 1, 0)</f>
        <v/>
      </c>
      <c r="AI631">
        <f>IF(AND('Raw Data'!$D626&gt;14, 'Raw Data'!$E626&gt;14), 'Raw Data'!AN626, 0)</f>
        <v/>
      </c>
      <c r="AJ631" s="2">
        <f>IF($A631, 1, 0)</f>
        <v/>
      </c>
      <c r="AK631">
        <f>IF(AI631=0, 'Raw Data'!AO626, 0)</f>
        <v/>
      </c>
      <c r="AL631" s="2">
        <f>IF($A631, 1, 0)</f>
        <v/>
      </c>
      <c r="AM631">
        <f>IF(AND('Raw Data'!$D626&gt;19, 'Raw Data'!$E626&gt;19), 'Raw Data'!AP626, 0)</f>
        <v/>
      </c>
      <c r="AN631" s="2">
        <f>IF($A631, 1, 0)</f>
        <v/>
      </c>
      <c r="AO631">
        <f>IF(AM631=0, 'Raw Data'!AQ626, 0)</f>
        <v/>
      </c>
      <c r="AP631" s="2">
        <f>IF($A631, 1, 0)</f>
        <v/>
      </c>
      <c r="AQ631">
        <f>IF(AND('Raw Data'!$D626&gt;24, 'Raw Data'!$E626&gt;24), 'Raw Data'!AR626, 0)</f>
        <v/>
      </c>
      <c r="AR631" s="2">
        <f>IF($A631, 1, 0)</f>
        <v/>
      </c>
      <c r="AS631">
        <f>IF(AQ631=0, 'Raw Data'!AS626, 0)</f>
        <v/>
      </c>
      <c r="AT631" s="2">
        <f>IF($A631, 1, 0)</f>
        <v/>
      </c>
      <c r="AU631">
        <f>IF(AND('Raw Data'!$D626&gt;29, 'Raw Data'!$E626&gt;29), 'Raw Data'!AT626, 0)</f>
        <v/>
      </c>
      <c r="AV631" s="2">
        <f>IF($A631, 1, 0)</f>
        <v/>
      </c>
      <c r="AW631">
        <f>IF(AU631=0, 'Raw Data'!AU626, 0)</f>
        <v/>
      </c>
      <c r="AX631" s="2">
        <f>IF($A631, 1, 0)</f>
        <v/>
      </c>
      <c r="AY631">
        <f>IF(ISNUMBER('Raw Data'!D626), IF(_xlfn.XLOOKUP(SMALL('Raw Data'!K626:N626, 1), K631:Q631, K631:Q631, 0)&gt;0, SMALL('Raw Data'!K626:N626, 1), 0), 0)</f>
        <v/>
      </c>
      <c r="AZ631" s="2">
        <f>IF($A631, 1, 0)</f>
        <v/>
      </c>
      <c r="BA631">
        <f>IF(ISNUMBER('Raw Data'!D626), IF(_xlfn.XLOOKUP(SMALL('Raw Data'!K626:N626, 2), K631:Q631, K631:Q631, 0)&gt;0, SMALL('Raw Data'!K626:N626, 2), 0), 0)</f>
        <v/>
      </c>
      <c r="BB631" s="2">
        <f>IF($A631, 1, 0)</f>
        <v/>
      </c>
      <c r="BC631">
        <f>IF(ISNUMBER('Raw Data'!D626), IF(_xlfn.XLOOKUP(SMALL('Raw Data'!K626:N626, 3), K631:Q631, K631:Q631, 0)&gt;0, SMALL('Raw Data'!K626:N626, 3), 0), 0)</f>
        <v/>
      </c>
      <c r="BD631" s="2">
        <f>IF($A631, 1, 0)</f>
        <v/>
      </c>
      <c r="BE631">
        <f>IF(ISNUMBER('Raw Data'!D626), IF(_xlfn.XLOOKUP(SMALL('Raw Data'!K626:N626, 4), K631:Q631, K631:Q631, 0)&gt;0, SMALL('Raw Data'!K626:N626, 4), 0), 0)</f>
        <v/>
      </c>
      <c r="BF631" s="2">
        <f>IF($A631, 1, 0)</f>
        <v/>
      </c>
      <c r="BG631">
        <f>IF(AND('Raw Data'!I626&lt;'Raw Data'!J626, 'Raw Data'!D626&gt;'Raw Data'!E626), 'Raw Data'!I626, IF(AND('Raw Data'!J626&lt;'Raw Data'!I626, 'Raw Data'!E626&gt;'Raw Data'!D626), 'Raw Data'!J626, 0))</f>
        <v/>
      </c>
      <c r="BH631">
        <f>IF(OR(AND('Raw Data'!I626&lt;'Raw Data'!J626, 'Raw Data'!I626&gt;BH$1), AND('Raw Data'!J626&lt;'Raw Data'!I626, 'Raw Data'!J626&gt;BH$1)), 1, 0)</f>
        <v/>
      </c>
      <c r="BI631">
        <f>IF(AND(BH631, ABS('Raw Data'!D626-'Raw Data'!E626)&lt;4), 'Raw Data'!Z626, 0)</f>
        <v/>
      </c>
      <c r="BJ631">
        <f>IF('Raw Data'!F626&gt;Analysis!BJ$1, 1, 0)</f>
        <v/>
      </c>
      <c r="BK631">
        <f>IF(BJ631, AQ631, 0)</f>
        <v/>
      </c>
      <c r="BL631">
        <f>IF(AND('Raw Data'!F626&lt;Analysis!BL$1, ISBLANK('Raw Data'!F626)=FALSE), 1, 0)</f>
        <v/>
      </c>
      <c r="BM631">
        <f>IF(BL631, AS631, 0)</f>
        <v/>
      </c>
      <c r="BN631">
        <f>IF(AND('Raw Data'!F626&lt;Analysis!BN$1, ISBLANK('Raw Data'!F626)=FALSE), 1, 0)</f>
        <v/>
      </c>
      <c r="BO631">
        <f>IF(BN631, AI631, 0)</f>
        <v/>
      </c>
    </row>
    <row r="632">
      <c r="A632" s="2">
        <f>'Raw Data'!A627</f>
        <v/>
      </c>
      <c r="B632" s="2">
        <f>IF(A632, 1, 0)</f>
        <v/>
      </c>
      <c r="C632">
        <f>IF('Raw Data'!D627&lt;'Raw Data'!E627, 'Raw Data'!J627, 0)</f>
        <v/>
      </c>
      <c r="D632" s="2">
        <f>IF(A632, 1, 0)</f>
        <v/>
      </c>
      <c r="E632">
        <f>IF('Raw Data'!D627&gt;'Raw Data'!E627, 'Raw Data'!I627, 0)</f>
        <v/>
      </c>
      <c r="F632" s="2">
        <f>IF('Raw Data'!F627&gt;0, 1, 0)</f>
        <v/>
      </c>
      <c r="G632">
        <f>IF(SUM('Raw Data'!D627:E627)&lt;'Raw Data'!F627, 'Raw Data'!H627, 0)</f>
        <v/>
      </c>
      <c r="H632">
        <f>IF('Raw Data'!F627&gt;0, 1, 0)</f>
        <v/>
      </c>
      <c r="I632">
        <f>IF(SUM('Raw Data'!D627:E627)&gt;'Raw Data'!F627, 'Raw Data'!G627, 0)</f>
        <v/>
      </c>
      <c r="J632" s="2">
        <f>IF($A632, 1, 0)</f>
        <v/>
      </c>
      <c r="K632">
        <f>IF(AND('Raw Data'!D627&gt;'Raw Data'!E627, ABS('Raw Data'!D627-'Raw Data'!E627)&lt;14), 'Raw Data'!K627, 0)</f>
        <v/>
      </c>
      <c r="L632" s="2">
        <f>IF($A632, 1, 0)</f>
        <v/>
      </c>
      <c r="M632">
        <f>IF(AND('Raw Data'!D627&gt;'Raw Data'!E627, ABS('Raw Data'!D627-'Raw Data'!E627)&gt;13), 'Raw Data'!L627, 0)</f>
        <v/>
      </c>
      <c r="N632" s="2">
        <f>IF($A632, 1, 0)</f>
        <v/>
      </c>
      <c r="O632">
        <f>IF(AND('Raw Data'!E627&gt;'Raw Data'!D627, ABS('Raw Data'!E627-'Raw Data'!D627)&lt;14), 'Raw Data'!M627, 0)</f>
        <v/>
      </c>
      <c r="P632" s="2">
        <f>IF($A632, 1, 0)</f>
        <v/>
      </c>
      <c r="Q632">
        <f>IF(AND('Raw Data'!E627&gt;'Raw Data'!D627, ABS('Raw Data'!E627-'Raw Data'!D627)&gt;13), 'Raw Data'!N627, 0)</f>
        <v/>
      </c>
      <c r="R632" s="2">
        <f>IF($A632, 1, 0)</f>
        <v/>
      </c>
      <c r="S632">
        <f>IF(AND('Raw Data'!D627&gt;'Raw Data'!E627, ABS('Raw Data'!E627-'Raw Data'!D627)&gt;7), 'Raw Data'!V627, 0)</f>
        <v/>
      </c>
      <c r="T632" s="2">
        <f>IF($A632, 1, 0)</f>
        <v/>
      </c>
      <c r="U632">
        <f>IF(ABS('Raw Data'!D627-'Raw Data'!E627)&lt;8, 'Raw Data'!W627, 0)</f>
        <v/>
      </c>
      <c r="V632" s="2">
        <f>IF($A632, 1, 0)</f>
        <v/>
      </c>
      <c r="W632">
        <f>IF(AND('Raw Data'!E627&gt;'Raw Data'!D627, ABS('Raw Data'!E627-'Raw Data'!D627)&gt;7), 'Raw Data'!X627, 0)</f>
        <v/>
      </c>
      <c r="X632" s="2">
        <f>IF($A632, 1, 0)</f>
        <v/>
      </c>
      <c r="Y632">
        <f>IF(AND('Raw Data'!D627&gt;'Raw Data'!E627, ABS('Raw Data'!E627-'Raw Data'!D627)&gt;3), 'Raw Data'!Y627, 0)</f>
        <v/>
      </c>
      <c r="Z632" s="2">
        <f>IF($A632, 1, 0)</f>
        <v/>
      </c>
      <c r="AA632">
        <f>IF(ABS('Raw Data'!D627-'Raw Data'!E627)&lt;4, 'Raw Data'!Z627, 0)</f>
        <v/>
      </c>
      <c r="AB632" s="2">
        <f>IF($A632, 1, 0)</f>
        <v/>
      </c>
      <c r="AC632">
        <f>IF(AND('Raw Data'!E627&gt;'Raw Data'!D627, ABS('Raw Data'!E627-'Raw Data'!D627)&gt;7), 'Raw Data'!AA627, 0)</f>
        <v/>
      </c>
      <c r="AD632" s="2">
        <f>IF($A632, 1, 0)</f>
        <v/>
      </c>
      <c r="AE632">
        <f>IF(AND('Raw Data'!D627&gt;9, 'Raw Data'!E627&gt;9), 'Raw Data'!AL627, 0)</f>
        <v/>
      </c>
      <c r="AF632" s="2">
        <f>IF($A632, 1, 0)</f>
        <v/>
      </c>
      <c r="AG632">
        <f>IF(AE632=0, 'Raw Data'!AM627, 0)</f>
        <v/>
      </c>
      <c r="AH632" s="2">
        <f>IF($A632, 1, 0)</f>
        <v/>
      </c>
      <c r="AI632">
        <f>IF(AND('Raw Data'!$D627&gt;14, 'Raw Data'!$E627&gt;14), 'Raw Data'!AN627, 0)</f>
        <v/>
      </c>
      <c r="AJ632" s="2">
        <f>IF($A632, 1, 0)</f>
        <v/>
      </c>
      <c r="AK632">
        <f>IF(AI632=0, 'Raw Data'!AO627, 0)</f>
        <v/>
      </c>
      <c r="AL632" s="2">
        <f>IF($A632, 1, 0)</f>
        <v/>
      </c>
      <c r="AM632">
        <f>IF(AND('Raw Data'!$D627&gt;19, 'Raw Data'!$E627&gt;19), 'Raw Data'!AP627, 0)</f>
        <v/>
      </c>
      <c r="AN632" s="2">
        <f>IF($A632, 1, 0)</f>
        <v/>
      </c>
      <c r="AO632">
        <f>IF(AM632=0, 'Raw Data'!AQ627, 0)</f>
        <v/>
      </c>
      <c r="AP632" s="2">
        <f>IF($A632, 1, 0)</f>
        <v/>
      </c>
      <c r="AQ632">
        <f>IF(AND('Raw Data'!$D627&gt;24, 'Raw Data'!$E627&gt;24), 'Raw Data'!AR627, 0)</f>
        <v/>
      </c>
      <c r="AR632" s="2">
        <f>IF($A632, 1, 0)</f>
        <v/>
      </c>
      <c r="AS632">
        <f>IF(AQ632=0, 'Raw Data'!AS627, 0)</f>
        <v/>
      </c>
      <c r="AT632" s="2">
        <f>IF($A632, 1, 0)</f>
        <v/>
      </c>
      <c r="AU632">
        <f>IF(AND('Raw Data'!$D627&gt;29, 'Raw Data'!$E627&gt;29), 'Raw Data'!AT627, 0)</f>
        <v/>
      </c>
      <c r="AV632" s="2">
        <f>IF($A632, 1, 0)</f>
        <v/>
      </c>
      <c r="AW632">
        <f>IF(AU632=0, 'Raw Data'!AU627, 0)</f>
        <v/>
      </c>
      <c r="AX632" s="2">
        <f>IF($A632, 1, 0)</f>
        <v/>
      </c>
      <c r="AY632">
        <f>IF(ISNUMBER('Raw Data'!D627), IF(_xlfn.XLOOKUP(SMALL('Raw Data'!K627:N627, 1), K632:Q632, K632:Q632, 0)&gt;0, SMALL('Raw Data'!K627:N627, 1), 0), 0)</f>
        <v/>
      </c>
      <c r="AZ632" s="2">
        <f>IF($A632, 1, 0)</f>
        <v/>
      </c>
      <c r="BA632">
        <f>IF(ISNUMBER('Raw Data'!D627), IF(_xlfn.XLOOKUP(SMALL('Raw Data'!K627:N627, 2), K632:Q632, K632:Q632, 0)&gt;0, SMALL('Raw Data'!K627:N627, 2), 0), 0)</f>
        <v/>
      </c>
      <c r="BB632" s="2">
        <f>IF($A632, 1, 0)</f>
        <v/>
      </c>
      <c r="BC632">
        <f>IF(ISNUMBER('Raw Data'!D627), IF(_xlfn.XLOOKUP(SMALL('Raw Data'!K627:N627, 3), K632:Q632, K632:Q632, 0)&gt;0, SMALL('Raw Data'!K627:N627, 3), 0), 0)</f>
        <v/>
      </c>
      <c r="BD632" s="2">
        <f>IF($A632, 1, 0)</f>
        <v/>
      </c>
      <c r="BE632">
        <f>IF(ISNUMBER('Raw Data'!D627), IF(_xlfn.XLOOKUP(SMALL('Raw Data'!K627:N627, 4), K632:Q632, K632:Q632, 0)&gt;0, SMALL('Raw Data'!K627:N627, 4), 0), 0)</f>
        <v/>
      </c>
      <c r="BF632" s="2">
        <f>IF($A632, 1, 0)</f>
        <v/>
      </c>
      <c r="BG632">
        <f>IF(AND('Raw Data'!I627&lt;'Raw Data'!J627, 'Raw Data'!D627&gt;'Raw Data'!E627), 'Raw Data'!I627, IF(AND('Raw Data'!J627&lt;'Raw Data'!I627, 'Raw Data'!E627&gt;'Raw Data'!D627), 'Raw Data'!J627, 0))</f>
        <v/>
      </c>
      <c r="BH632">
        <f>IF(OR(AND('Raw Data'!I627&lt;'Raw Data'!J627, 'Raw Data'!I627&gt;BH$1), AND('Raw Data'!J627&lt;'Raw Data'!I627, 'Raw Data'!J627&gt;BH$1)), 1, 0)</f>
        <v/>
      </c>
      <c r="BI632">
        <f>IF(AND(BH632, ABS('Raw Data'!D627-'Raw Data'!E627)&lt;4), 'Raw Data'!Z627, 0)</f>
        <v/>
      </c>
      <c r="BJ632">
        <f>IF('Raw Data'!F627&gt;Analysis!BJ$1, 1, 0)</f>
        <v/>
      </c>
      <c r="BK632">
        <f>IF(BJ632, AQ632, 0)</f>
        <v/>
      </c>
      <c r="BL632">
        <f>IF(AND('Raw Data'!F627&lt;Analysis!BL$1, ISBLANK('Raw Data'!F627)=FALSE), 1, 0)</f>
        <v/>
      </c>
      <c r="BM632">
        <f>IF(BL632, AS632, 0)</f>
        <v/>
      </c>
      <c r="BN632">
        <f>IF(AND('Raw Data'!F627&lt;Analysis!BN$1, ISBLANK('Raw Data'!F627)=FALSE), 1, 0)</f>
        <v/>
      </c>
      <c r="BO632">
        <f>IF(BN632, AI632, 0)</f>
        <v/>
      </c>
    </row>
    <row r="633">
      <c r="A633" s="2">
        <f>'Raw Data'!A628</f>
        <v/>
      </c>
      <c r="B633" s="2">
        <f>IF(A633, 1, 0)</f>
        <v/>
      </c>
      <c r="C633">
        <f>IF('Raw Data'!D628&lt;'Raw Data'!E628, 'Raw Data'!J628, 0)</f>
        <v/>
      </c>
      <c r="D633" s="2">
        <f>IF(A633, 1, 0)</f>
        <v/>
      </c>
      <c r="E633">
        <f>IF('Raw Data'!D628&gt;'Raw Data'!E628, 'Raw Data'!I628, 0)</f>
        <v/>
      </c>
      <c r="F633" s="2">
        <f>IF('Raw Data'!F628&gt;0, 1, 0)</f>
        <v/>
      </c>
      <c r="G633">
        <f>IF(SUM('Raw Data'!D628:E628)&lt;'Raw Data'!F628, 'Raw Data'!H628, 0)</f>
        <v/>
      </c>
      <c r="H633">
        <f>IF('Raw Data'!F628&gt;0, 1, 0)</f>
        <v/>
      </c>
      <c r="I633">
        <f>IF(SUM('Raw Data'!D628:E628)&gt;'Raw Data'!F628, 'Raw Data'!G628, 0)</f>
        <v/>
      </c>
      <c r="J633" s="2">
        <f>IF($A633, 1, 0)</f>
        <v/>
      </c>
      <c r="K633">
        <f>IF(AND('Raw Data'!D628&gt;'Raw Data'!E628, ABS('Raw Data'!D628-'Raw Data'!E628)&lt;14), 'Raw Data'!K628, 0)</f>
        <v/>
      </c>
      <c r="L633" s="2">
        <f>IF($A633, 1, 0)</f>
        <v/>
      </c>
      <c r="M633">
        <f>IF(AND('Raw Data'!D628&gt;'Raw Data'!E628, ABS('Raw Data'!D628-'Raw Data'!E628)&gt;13), 'Raw Data'!L628, 0)</f>
        <v/>
      </c>
      <c r="N633" s="2">
        <f>IF($A633, 1, 0)</f>
        <v/>
      </c>
      <c r="O633">
        <f>IF(AND('Raw Data'!E628&gt;'Raw Data'!D628, ABS('Raw Data'!E628-'Raw Data'!D628)&lt;14), 'Raw Data'!M628, 0)</f>
        <v/>
      </c>
      <c r="P633" s="2">
        <f>IF($A633, 1, 0)</f>
        <v/>
      </c>
      <c r="Q633">
        <f>IF(AND('Raw Data'!E628&gt;'Raw Data'!D628, ABS('Raw Data'!E628-'Raw Data'!D628)&gt;13), 'Raw Data'!N628, 0)</f>
        <v/>
      </c>
      <c r="R633" s="2">
        <f>IF($A633, 1, 0)</f>
        <v/>
      </c>
      <c r="S633">
        <f>IF(AND('Raw Data'!D628&gt;'Raw Data'!E628, ABS('Raw Data'!E628-'Raw Data'!D628)&gt;7), 'Raw Data'!V628, 0)</f>
        <v/>
      </c>
      <c r="T633" s="2">
        <f>IF($A633, 1, 0)</f>
        <v/>
      </c>
      <c r="U633">
        <f>IF(ABS('Raw Data'!D628-'Raw Data'!E628)&lt;8, 'Raw Data'!W628, 0)</f>
        <v/>
      </c>
      <c r="V633" s="2">
        <f>IF($A633, 1, 0)</f>
        <v/>
      </c>
      <c r="W633">
        <f>IF(AND('Raw Data'!E628&gt;'Raw Data'!D628, ABS('Raw Data'!E628-'Raw Data'!D628)&gt;7), 'Raw Data'!X628, 0)</f>
        <v/>
      </c>
      <c r="X633" s="2">
        <f>IF($A633, 1, 0)</f>
        <v/>
      </c>
      <c r="Y633">
        <f>IF(AND('Raw Data'!D628&gt;'Raw Data'!E628, ABS('Raw Data'!E628-'Raw Data'!D628)&gt;3), 'Raw Data'!Y628, 0)</f>
        <v/>
      </c>
      <c r="Z633" s="2">
        <f>IF($A633, 1, 0)</f>
        <v/>
      </c>
      <c r="AA633">
        <f>IF(ABS('Raw Data'!D628-'Raw Data'!E628)&lt;4, 'Raw Data'!Z628, 0)</f>
        <v/>
      </c>
      <c r="AB633" s="2">
        <f>IF($A633, 1, 0)</f>
        <v/>
      </c>
      <c r="AC633">
        <f>IF(AND('Raw Data'!E628&gt;'Raw Data'!D628, ABS('Raw Data'!E628-'Raw Data'!D628)&gt;7), 'Raw Data'!AA628, 0)</f>
        <v/>
      </c>
      <c r="AD633" s="2">
        <f>IF($A633, 1, 0)</f>
        <v/>
      </c>
      <c r="AE633">
        <f>IF(AND('Raw Data'!D628&gt;9, 'Raw Data'!E628&gt;9), 'Raw Data'!AL628, 0)</f>
        <v/>
      </c>
      <c r="AF633" s="2">
        <f>IF($A633, 1, 0)</f>
        <v/>
      </c>
      <c r="AG633">
        <f>IF(AE633=0, 'Raw Data'!AM628, 0)</f>
        <v/>
      </c>
      <c r="AH633" s="2">
        <f>IF($A633, 1, 0)</f>
        <v/>
      </c>
      <c r="AI633">
        <f>IF(AND('Raw Data'!$D628&gt;14, 'Raw Data'!$E628&gt;14), 'Raw Data'!AN628, 0)</f>
        <v/>
      </c>
      <c r="AJ633" s="2">
        <f>IF($A633, 1, 0)</f>
        <v/>
      </c>
      <c r="AK633">
        <f>IF(AI633=0, 'Raw Data'!AO628, 0)</f>
        <v/>
      </c>
      <c r="AL633" s="2">
        <f>IF($A633, 1, 0)</f>
        <v/>
      </c>
      <c r="AM633">
        <f>IF(AND('Raw Data'!$D628&gt;19, 'Raw Data'!$E628&gt;19), 'Raw Data'!AP628, 0)</f>
        <v/>
      </c>
      <c r="AN633" s="2">
        <f>IF($A633, 1, 0)</f>
        <v/>
      </c>
      <c r="AO633">
        <f>IF(AM633=0, 'Raw Data'!AQ628, 0)</f>
        <v/>
      </c>
      <c r="AP633" s="2">
        <f>IF($A633, 1, 0)</f>
        <v/>
      </c>
      <c r="AQ633">
        <f>IF(AND('Raw Data'!$D628&gt;24, 'Raw Data'!$E628&gt;24), 'Raw Data'!AR628, 0)</f>
        <v/>
      </c>
      <c r="AR633" s="2">
        <f>IF($A633, 1, 0)</f>
        <v/>
      </c>
      <c r="AS633">
        <f>IF(AQ633=0, 'Raw Data'!AS628, 0)</f>
        <v/>
      </c>
      <c r="AT633" s="2">
        <f>IF($A633, 1, 0)</f>
        <v/>
      </c>
      <c r="AU633">
        <f>IF(AND('Raw Data'!$D628&gt;29, 'Raw Data'!$E628&gt;29), 'Raw Data'!AT628, 0)</f>
        <v/>
      </c>
      <c r="AV633" s="2">
        <f>IF($A633, 1, 0)</f>
        <v/>
      </c>
      <c r="AW633">
        <f>IF(AU633=0, 'Raw Data'!AU628, 0)</f>
        <v/>
      </c>
      <c r="AX633" s="2">
        <f>IF($A633, 1, 0)</f>
        <v/>
      </c>
      <c r="AY633">
        <f>IF(ISNUMBER('Raw Data'!D628), IF(_xlfn.XLOOKUP(SMALL('Raw Data'!K628:N628, 1), K633:Q633, K633:Q633, 0)&gt;0, SMALL('Raw Data'!K628:N628, 1), 0), 0)</f>
        <v/>
      </c>
      <c r="AZ633" s="2">
        <f>IF($A633, 1, 0)</f>
        <v/>
      </c>
      <c r="BA633">
        <f>IF(ISNUMBER('Raw Data'!D628), IF(_xlfn.XLOOKUP(SMALL('Raw Data'!K628:N628, 2), K633:Q633, K633:Q633, 0)&gt;0, SMALL('Raw Data'!K628:N628, 2), 0), 0)</f>
        <v/>
      </c>
      <c r="BB633" s="2">
        <f>IF($A633, 1, 0)</f>
        <v/>
      </c>
      <c r="BC633">
        <f>IF(ISNUMBER('Raw Data'!D628), IF(_xlfn.XLOOKUP(SMALL('Raw Data'!K628:N628, 3), K633:Q633, K633:Q633, 0)&gt;0, SMALL('Raw Data'!K628:N628, 3), 0), 0)</f>
        <v/>
      </c>
      <c r="BD633" s="2">
        <f>IF($A633, 1, 0)</f>
        <v/>
      </c>
      <c r="BE633">
        <f>IF(ISNUMBER('Raw Data'!D628), IF(_xlfn.XLOOKUP(SMALL('Raw Data'!K628:N628, 4), K633:Q633, K633:Q633, 0)&gt;0, SMALL('Raw Data'!K628:N628, 4), 0), 0)</f>
        <v/>
      </c>
      <c r="BF633" s="2">
        <f>IF($A633, 1, 0)</f>
        <v/>
      </c>
      <c r="BG633">
        <f>IF(AND('Raw Data'!I628&lt;'Raw Data'!J628, 'Raw Data'!D628&gt;'Raw Data'!E628), 'Raw Data'!I628, IF(AND('Raw Data'!J628&lt;'Raw Data'!I628, 'Raw Data'!E628&gt;'Raw Data'!D628), 'Raw Data'!J628, 0))</f>
        <v/>
      </c>
      <c r="BH633">
        <f>IF(OR(AND('Raw Data'!I628&lt;'Raw Data'!J628, 'Raw Data'!I628&gt;BH$1), AND('Raw Data'!J628&lt;'Raw Data'!I628, 'Raw Data'!J628&gt;BH$1)), 1, 0)</f>
        <v/>
      </c>
      <c r="BI633">
        <f>IF(AND(BH633, ABS('Raw Data'!D628-'Raw Data'!E628)&lt;4), 'Raw Data'!Z628, 0)</f>
        <v/>
      </c>
      <c r="BJ633">
        <f>IF('Raw Data'!F628&gt;Analysis!BJ$1, 1, 0)</f>
        <v/>
      </c>
      <c r="BK633">
        <f>IF(BJ633, AQ633, 0)</f>
        <v/>
      </c>
      <c r="BL633">
        <f>IF(AND('Raw Data'!F628&lt;Analysis!BL$1, ISBLANK('Raw Data'!F628)=FALSE), 1, 0)</f>
        <v/>
      </c>
      <c r="BM633">
        <f>IF(BL633, AS633, 0)</f>
        <v/>
      </c>
      <c r="BN633">
        <f>IF(AND('Raw Data'!F628&lt;Analysis!BN$1, ISBLANK('Raw Data'!F628)=FALSE), 1, 0)</f>
        <v/>
      </c>
      <c r="BO633">
        <f>IF(BN633, AI633, 0)</f>
        <v/>
      </c>
    </row>
    <row r="634">
      <c r="A634" s="2">
        <f>'Raw Data'!A629</f>
        <v/>
      </c>
      <c r="B634" s="2">
        <f>IF(A634, 1, 0)</f>
        <v/>
      </c>
      <c r="C634">
        <f>IF('Raw Data'!D629&lt;'Raw Data'!E629, 'Raw Data'!J629, 0)</f>
        <v/>
      </c>
      <c r="D634" s="2">
        <f>IF(A634, 1, 0)</f>
        <v/>
      </c>
      <c r="E634">
        <f>IF('Raw Data'!D629&gt;'Raw Data'!E629, 'Raw Data'!I629, 0)</f>
        <v/>
      </c>
      <c r="F634" s="2">
        <f>IF('Raw Data'!F629&gt;0, 1, 0)</f>
        <v/>
      </c>
      <c r="G634">
        <f>IF(SUM('Raw Data'!D629:E629)&lt;'Raw Data'!F629, 'Raw Data'!H629, 0)</f>
        <v/>
      </c>
      <c r="H634">
        <f>IF('Raw Data'!F629&gt;0, 1, 0)</f>
        <v/>
      </c>
      <c r="I634">
        <f>IF(SUM('Raw Data'!D629:E629)&gt;'Raw Data'!F629, 'Raw Data'!G629, 0)</f>
        <v/>
      </c>
      <c r="J634" s="2">
        <f>IF($A634, 1, 0)</f>
        <v/>
      </c>
      <c r="K634">
        <f>IF(AND('Raw Data'!D629&gt;'Raw Data'!E629, ABS('Raw Data'!D629-'Raw Data'!E629)&lt;14), 'Raw Data'!K629, 0)</f>
        <v/>
      </c>
      <c r="L634" s="2">
        <f>IF($A634, 1, 0)</f>
        <v/>
      </c>
      <c r="M634">
        <f>IF(AND('Raw Data'!D629&gt;'Raw Data'!E629, ABS('Raw Data'!D629-'Raw Data'!E629)&gt;13), 'Raw Data'!L629, 0)</f>
        <v/>
      </c>
      <c r="N634" s="2">
        <f>IF($A634, 1, 0)</f>
        <v/>
      </c>
      <c r="O634">
        <f>IF(AND('Raw Data'!E629&gt;'Raw Data'!D629, ABS('Raw Data'!E629-'Raw Data'!D629)&lt;14), 'Raw Data'!M629, 0)</f>
        <v/>
      </c>
      <c r="P634" s="2">
        <f>IF($A634, 1, 0)</f>
        <v/>
      </c>
      <c r="Q634">
        <f>IF(AND('Raw Data'!E629&gt;'Raw Data'!D629, ABS('Raw Data'!E629-'Raw Data'!D629)&gt;13), 'Raw Data'!N629, 0)</f>
        <v/>
      </c>
      <c r="R634" s="2">
        <f>IF($A634, 1, 0)</f>
        <v/>
      </c>
      <c r="S634">
        <f>IF(AND('Raw Data'!D629&gt;'Raw Data'!E629, ABS('Raw Data'!E629-'Raw Data'!D629)&gt;7), 'Raw Data'!V629, 0)</f>
        <v/>
      </c>
      <c r="T634" s="2">
        <f>IF($A634, 1, 0)</f>
        <v/>
      </c>
      <c r="U634">
        <f>IF(ABS('Raw Data'!D629-'Raw Data'!E629)&lt;8, 'Raw Data'!W629, 0)</f>
        <v/>
      </c>
      <c r="V634" s="2">
        <f>IF($A634, 1, 0)</f>
        <v/>
      </c>
      <c r="W634">
        <f>IF(AND('Raw Data'!E629&gt;'Raw Data'!D629, ABS('Raw Data'!E629-'Raw Data'!D629)&gt;7), 'Raw Data'!X629, 0)</f>
        <v/>
      </c>
      <c r="X634" s="2">
        <f>IF($A634, 1, 0)</f>
        <v/>
      </c>
      <c r="Y634">
        <f>IF(AND('Raw Data'!D629&gt;'Raw Data'!E629, ABS('Raw Data'!E629-'Raw Data'!D629)&gt;3), 'Raw Data'!Y629, 0)</f>
        <v/>
      </c>
      <c r="Z634" s="2">
        <f>IF($A634, 1, 0)</f>
        <v/>
      </c>
      <c r="AA634">
        <f>IF(ABS('Raw Data'!D629-'Raw Data'!E629)&lt;4, 'Raw Data'!Z629, 0)</f>
        <v/>
      </c>
      <c r="AB634" s="2">
        <f>IF($A634, 1, 0)</f>
        <v/>
      </c>
      <c r="AC634">
        <f>IF(AND('Raw Data'!E629&gt;'Raw Data'!D629, ABS('Raw Data'!E629-'Raw Data'!D629)&gt;7), 'Raw Data'!AA629, 0)</f>
        <v/>
      </c>
      <c r="AD634" s="2">
        <f>IF($A634, 1, 0)</f>
        <v/>
      </c>
      <c r="AE634">
        <f>IF(AND('Raw Data'!D629&gt;9, 'Raw Data'!E629&gt;9), 'Raw Data'!AL629, 0)</f>
        <v/>
      </c>
      <c r="AF634" s="2">
        <f>IF($A634, 1, 0)</f>
        <v/>
      </c>
      <c r="AG634">
        <f>IF(AE634=0, 'Raw Data'!AM629, 0)</f>
        <v/>
      </c>
      <c r="AH634" s="2">
        <f>IF($A634, 1, 0)</f>
        <v/>
      </c>
      <c r="AI634">
        <f>IF(AND('Raw Data'!$D629&gt;14, 'Raw Data'!$E629&gt;14), 'Raw Data'!AN629, 0)</f>
        <v/>
      </c>
      <c r="AJ634" s="2">
        <f>IF($A634, 1, 0)</f>
        <v/>
      </c>
      <c r="AK634">
        <f>IF(AI634=0, 'Raw Data'!AO629, 0)</f>
        <v/>
      </c>
      <c r="AL634" s="2">
        <f>IF($A634, 1, 0)</f>
        <v/>
      </c>
      <c r="AM634">
        <f>IF(AND('Raw Data'!$D629&gt;19, 'Raw Data'!$E629&gt;19), 'Raw Data'!AP629, 0)</f>
        <v/>
      </c>
      <c r="AN634" s="2">
        <f>IF($A634, 1, 0)</f>
        <v/>
      </c>
      <c r="AO634">
        <f>IF(AM634=0, 'Raw Data'!AQ629, 0)</f>
        <v/>
      </c>
      <c r="AP634" s="2">
        <f>IF($A634, 1, 0)</f>
        <v/>
      </c>
      <c r="AQ634">
        <f>IF(AND('Raw Data'!$D629&gt;24, 'Raw Data'!$E629&gt;24), 'Raw Data'!AR629, 0)</f>
        <v/>
      </c>
      <c r="AR634" s="2">
        <f>IF($A634, 1, 0)</f>
        <v/>
      </c>
      <c r="AS634">
        <f>IF(AQ634=0, 'Raw Data'!AS629, 0)</f>
        <v/>
      </c>
      <c r="AT634" s="2">
        <f>IF($A634, 1, 0)</f>
        <v/>
      </c>
      <c r="AU634">
        <f>IF(AND('Raw Data'!$D629&gt;29, 'Raw Data'!$E629&gt;29), 'Raw Data'!AT629, 0)</f>
        <v/>
      </c>
      <c r="AV634" s="2">
        <f>IF($A634, 1, 0)</f>
        <v/>
      </c>
      <c r="AW634">
        <f>IF(AU634=0, 'Raw Data'!AU629, 0)</f>
        <v/>
      </c>
      <c r="AX634" s="2">
        <f>IF($A634, 1, 0)</f>
        <v/>
      </c>
      <c r="AY634">
        <f>IF(ISNUMBER('Raw Data'!D629), IF(_xlfn.XLOOKUP(SMALL('Raw Data'!K629:N629, 1), K634:Q634, K634:Q634, 0)&gt;0, SMALL('Raw Data'!K629:N629, 1), 0), 0)</f>
        <v/>
      </c>
      <c r="AZ634" s="2">
        <f>IF($A634, 1, 0)</f>
        <v/>
      </c>
      <c r="BA634">
        <f>IF(ISNUMBER('Raw Data'!D629), IF(_xlfn.XLOOKUP(SMALL('Raw Data'!K629:N629, 2), K634:Q634, K634:Q634, 0)&gt;0, SMALL('Raw Data'!K629:N629, 2), 0), 0)</f>
        <v/>
      </c>
      <c r="BB634" s="2">
        <f>IF($A634, 1, 0)</f>
        <v/>
      </c>
      <c r="BC634">
        <f>IF(ISNUMBER('Raw Data'!D629), IF(_xlfn.XLOOKUP(SMALL('Raw Data'!K629:N629, 3), K634:Q634, K634:Q634, 0)&gt;0, SMALL('Raw Data'!K629:N629, 3), 0), 0)</f>
        <v/>
      </c>
      <c r="BD634" s="2">
        <f>IF($A634, 1, 0)</f>
        <v/>
      </c>
      <c r="BE634">
        <f>IF(ISNUMBER('Raw Data'!D629), IF(_xlfn.XLOOKUP(SMALL('Raw Data'!K629:N629, 4), K634:Q634, K634:Q634, 0)&gt;0, SMALL('Raw Data'!K629:N629, 4), 0), 0)</f>
        <v/>
      </c>
      <c r="BF634" s="2">
        <f>IF($A634, 1, 0)</f>
        <v/>
      </c>
      <c r="BG634">
        <f>IF(AND('Raw Data'!I629&lt;'Raw Data'!J629, 'Raw Data'!D629&gt;'Raw Data'!E629), 'Raw Data'!I629, IF(AND('Raw Data'!J629&lt;'Raw Data'!I629, 'Raw Data'!E629&gt;'Raw Data'!D629), 'Raw Data'!J629, 0))</f>
        <v/>
      </c>
      <c r="BH634">
        <f>IF(OR(AND('Raw Data'!I629&lt;'Raw Data'!J629, 'Raw Data'!I629&gt;BH$1), AND('Raw Data'!J629&lt;'Raw Data'!I629, 'Raw Data'!J629&gt;BH$1)), 1, 0)</f>
        <v/>
      </c>
      <c r="BI634">
        <f>IF(AND(BH634, ABS('Raw Data'!D629-'Raw Data'!E629)&lt;4), 'Raw Data'!Z629, 0)</f>
        <v/>
      </c>
      <c r="BJ634">
        <f>IF('Raw Data'!F629&gt;Analysis!BJ$1, 1, 0)</f>
        <v/>
      </c>
      <c r="BK634">
        <f>IF(BJ634, AQ634, 0)</f>
        <v/>
      </c>
      <c r="BL634">
        <f>IF(AND('Raw Data'!F629&lt;Analysis!BL$1, ISBLANK('Raw Data'!F629)=FALSE), 1, 0)</f>
        <v/>
      </c>
      <c r="BM634">
        <f>IF(BL634, AS634, 0)</f>
        <v/>
      </c>
      <c r="BN634">
        <f>IF(AND('Raw Data'!F629&lt;Analysis!BN$1, ISBLANK('Raw Data'!F629)=FALSE), 1, 0)</f>
        <v/>
      </c>
      <c r="BO634">
        <f>IF(BN634, AI634, 0)</f>
        <v/>
      </c>
    </row>
    <row r="635">
      <c r="A635" s="2">
        <f>'Raw Data'!A630</f>
        <v/>
      </c>
      <c r="B635" s="2">
        <f>IF(A635, 1, 0)</f>
        <v/>
      </c>
      <c r="C635">
        <f>IF('Raw Data'!D630&lt;'Raw Data'!E630, 'Raw Data'!J630, 0)</f>
        <v/>
      </c>
      <c r="D635" s="2">
        <f>IF(A635, 1, 0)</f>
        <v/>
      </c>
      <c r="E635">
        <f>IF('Raw Data'!D630&gt;'Raw Data'!E630, 'Raw Data'!I630, 0)</f>
        <v/>
      </c>
      <c r="F635" s="2">
        <f>IF('Raw Data'!F630&gt;0, 1, 0)</f>
        <v/>
      </c>
      <c r="G635">
        <f>IF(SUM('Raw Data'!D630:E630)&lt;'Raw Data'!F630, 'Raw Data'!H630, 0)</f>
        <v/>
      </c>
      <c r="H635">
        <f>IF('Raw Data'!F630&gt;0, 1, 0)</f>
        <v/>
      </c>
      <c r="I635">
        <f>IF(SUM('Raw Data'!D630:E630)&gt;'Raw Data'!F630, 'Raw Data'!G630, 0)</f>
        <v/>
      </c>
      <c r="J635" s="2">
        <f>IF($A635, 1, 0)</f>
        <v/>
      </c>
      <c r="K635">
        <f>IF(AND('Raw Data'!D630&gt;'Raw Data'!E630, ABS('Raw Data'!D630-'Raw Data'!E630)&lt;14), 'Raw Data'!K630, 0)</f>
        <v/>
      </c>
      <c r="L635" s="2">
        <f>IF($A635, 1, 0)</f>
        <v/>
      </c>
      <c r="M635">
        <f>IF(AND('Raw Data'!D630&gt;'Raw Data'!E630, ABS('Raw Data'!D630-'Raw Data'!E630)&gt;13), 'Raw Data'!L630, 0)</f>
        <v/>
      </c>
      <c r="N635" s="2">
        <f>IF($A635, 1, 0)</f>
        <v/>
      </c>
      <c r="O635">
        <f>IF(AND('Raw Data'!E630&gt;'Raw Data'!D630, ABS('Raw Data'!E630-'Raw Data'!D630)&lt;14), 'Raw Data'!M630, 0)</f>
        <v/>
      </c>
      <c r="P635" s="2">
        <f>IF($A635, 1, 0)</f>
        <v/>
      </c>
      <c r="Q635">
        <f>IF(AND('Raw Data'!E630&gt;'Raw Data'!D630, ABS('Raw Data'!E630-'Raw Data'!D630)&gt;13), 'Raw Data'!N630, 0)</f>
        <v/>
      </c>
      <c r="R635" s="2">
        <f>IF($A635, 1, 0)</f>
        <v/>
      </c>
      <c r="S635">
        <f>IF(AND('Raw Data'!D630&gt;'Raw Data'!E630, ABS('Raw Data'!E630-'Raw Data'!D630)&gt;7), 'Raw Data'!V630, 0)</f>
        <v/>
      </c>
      <c r="T635" s="2">
        <f>IF($A635, 1, 0)</f>
        <v/>
      </c>
      <c r="U635">
        <f>IF(ABS('Raw Data'!D630-'Raw Data'!E630)&lt;8, 'Raw Data'!W630, 0)</f>
        <v/>
      </c>
      <c r="V635" s="2">
        <f>IF($A635, 1, 0)</f>
        <v/>
      </c>
      <c r="W635">
        <f>IF(AND('Raw Data'!E630&gt;'Raw Data'!D630, ABS('Raw Data'!E630-'Raw Data'!D630)&gt;7), 'Raw Data'!X630, 0)</f>
        <v/>
      </c>
      <c r="X635" s="2">
        <f>IF($A635, 1, 0)</f>
        <v/>
      </c>
      <c r="Y635">
        <f>IF(AND('Raw Data'!D630&gt;'Raw Data'!E630, ABS('Raw Data'!E630-'Raw Data'!D630)&gt;3), 'Raw Data'!Y630, 0)</f>
        <v/>
      </c>
      <c r="Z635" s="2">
        <f>IF($A635, 1, 0)</f>
        <v/>
      </c>
      <c r="AA635">
        <f>IF(ABS('Raw Data'!D630-'Raw Data'!E630)&lt;4, 'Raw Data'!Z630, 0)</f>
        <v/>
      </c>
      <c r="AB635" s="2">
        <f>IF($A635, 1, 0)</f>
        <v/>
      </c>
      <c r="AC635">
        <f>IF(AND('Raw Data'!E630&gt;'Raw Data'!D630, ABS('Raw Data'!E630-'Raw Data'!D630)&gt;7), 'Raw Data'!AA630, 0)</f>
        <v/>
      </c>
      <c r="AD635" s="2">
        <f>IF($A635, 1, 0)</f>
        <v/>
      </c>
      <c r="AE635">
        <f>IF(AND('Raw Data'!D630&gt;9, 'Raw Data'!E630&gt;9), 'Raw Data'!AL630, 0)</f>
        <v/>
      </c>
      <c r="AF635" s="2">
        <f>IF($A635, 1, 0)</f>
        <v/>
      </c>
      <c r="AG635">
        <f>IF(AE635=0, 'Raw Data'!AM630, 0)</f>
        <v/>
      </c>
      <c r="AH635" s="2">
        <f>IF($A635, 1, 0)</f>
        <v/>
      </c>
      <c r="AI635">
        <f>IF(AND('Raw Data'!$D630&gt;14, 'Raw Data'!$E630&gt;14), 'Raw Data'!AN630, 0)</f>
        <v/>
      </c>
      <c r="AJ635" s="2">
        <f>IF($A635, 1, 0)</f>
        <v/>
      </c>
      <c r="AK635">
        <f>IF(AI635=0, 'Raw Data'!AO630, 0)</f>
        <v/>
      </c>
      <c r="AL635" s="2">
        <f>IF($A635, 1, 0)</f>
        <v/>
      </c>
      <c r="AM635">
        <f>IF(AND('Raw Data'!$D630&gt;19, 'Raw Data'!$E630&gt;19), 'Raw Data'!AP630, 0)</f>
        <v/>
      </c>
      <c r="AN635" s="2">
        <f>IF($A635, 1, 0)</f>
        <v/>
      </c>
      <c r="AO635">
        <f>IF(AM635=0, 'Raw Data'!AQ630, 0)</f>
        <v/>
      </c>
      <c r="AP635" s="2">
        <f>IF($A635, 1, 0)</f>
        <v/>
      </c>
      <c r="AQ635">
        <f>IF(AND('Raw Data'!$D630&gt;24, 'Raw Data'!$E630&gt;24), 'Raw Data'!AR630, 0)</f>
        <v/>
      </c>
      <c r="AR635" s="2">
        <f>IF($A635, 1, 0)</f>
        <v/>
      </c>
      <c r="AS635">
        <f>IF(AQ635=0, 'Raw Data'!AS630, 0)</f>
        <v/>
      </c>
      <c r="AT635" s="2">
        <f>IF($A635, 1, 0)</f>
        <v/>
      </c>
      <c r="AU635">
        <f>IF(AND('Raw Data'!$D630&gt;29, 'Raw Data'!$E630&gt;29), 'Raw Data'!AT630, 0)</f>
        <v/>
      </c>
      <c r="AV635" s="2">
        <f>IF($A635, 1, 0)</f>
        <v/>
      </c>
      <c r="AW635">
        <f>IF(AU635=0, 'Raw Data'!AU630, 0)</f>
        <v/>
      </c>
      <c r="AX635" s="2">
        <f>IF($A635, 1, 0)</f>
        <v/>
      </c>
      <c r="AY635">
        <f>IF(ISNUMBER('Raw Data'!D630), IF(_xlfn.XLOOKUP(SMALL('Raw Data'!K630:N630, 1), K635:Q635, K635:Q635, 0)&gt;0, SMALL('Raw Data'!K630:N630, 1), 0), 0)</f>
        <v/>
      </c>
      <c r="AZ635" s="2">
        <f>IF($A635, 1, 0)</f>
        <v/>
      </c>
      <c r="BA635">
        <f>IF(ISNUMBER('Raw Data'!D630), IF(_xlfn.XLOOKUP(SMALL('Raw Data'!K630:N630, 2), K635:Q635, K635:Q635, 0)&gt;0, SMALL('Raw Data'!K630:N630, 2), 0), 0)</f>
        <v/>
      </c>
      <c r="BB635" s="2">
        <f>IF($A635, 1, 0)</f>
        <v/>
      </c>
      <c r="BC635">
        <f>IF(ISNUMBER('Raw Data'!D630), IF(_xlfn.XLOOKUP(SMALL('Raw Data'!K630:N630, 3), K635:Q635, K635:Q635, 0)&gt;0, SMALL('Raw Data'!K630:N630, 3), 0), 0)</f>
        <v/>
      </c>
      <c r="BD635" s="2">
        <f>IF($A635, 1, 0)</f>
        <v/>
      </c>
      <c r="BE635">
        <f>IF(ISNUMBER('Raw Data'!D630), IF(_xlfn.XLOOKUP(SMALL('Raw Data'!K630:N630, 4), K635:Q635, K635:Q635, 0)&gt;0, SMALL('Raw Data'!K630:N630, 4), 0), 0)</f>
        <v/>
      </c>
      <c r="BF635" s="2">
        <f>IF($A635, 1, 0)</f>
        <v/>
      </c>
      <c r="BG635">
        <f>IF(AND('Raw Data'!I630&lt;'Raw Data'!J630, 'Raw Data'!D630&gt;'Raw Data'!E630), 'Raw Data'!I630, IF(AND('Raw Data'!J630&lt;'Raw Data'!I630, 'Raw Data'!E630&gt;'Raw Data'!D630), 'Raw Data'!J630, 0))</f>
        <v/>
      </c>
      <c r="BH635">
        <f>IF(OR(AND('Raw Data'!I630&lt;'Raw Data'!J630, 'Raw Data'!I630&gt;BH$1), AND('Raw Data'!J630&lt;'Raw Data'!I630, 'Raw Data'!J630&gt;BH$1)), 1, 0)</f>
        <v/>
      </c>
      <c r="BI635">
        <f>IF(AND(BH635, ABS('Raw Data'!D630-'Raw Data'!E630)&lt;4), 'Raw Data'!Z630, 0)</f>
        <v/>
      </c>
      <c r="BJ635">
        <f>IF('Raw Data'!F630&gt;Analysis!BJ$1, 1, 0)</f>
        <v/>
      </c>
      <c r="BK635">
        <f>IF(BJ635, AQ635, 0)</f>
        <v/>
      </c>
      <c r="BL635">
        <f>IF(AND('Raw Data'!F630&lt;Analysis!BL$1, ISBLANK('Raw Data'!F630)=FALSE), 1, 0)</f>
        <v/>
      </c>
      <c r="BM635">
        <f>IF(BL635, AS635, 0)</f>
        <v/>
      </c>
      <c r="BN635">
        <f>IF(AND('Raw Data'!F630&lt;Analysis!BN$1, ISBLANK('Raw Data'!F630)=FALSE), 1, 0)</f>
        <v/>
      </c>
      <c r="BO635">
        <f>IF(BN635, AI635, 0)</f>
        <v/>
      </c>
    </row>
    <row r="636">
      <c r="A636" s="2">
        <f>'Raw Data'!A631</f>
        <v/>
      </c>
      <c r="B636" s="2">
        <f>IF(A636, 1, 0)</f>
        <v/>
      </c>
      <c r="C636">
        <f>IF('Raw Data'!D631&lt;'Raw Data'!E631, 'Raw Data'!J631, 0)</f>
        <v/>
      </c>
      <c r="D636" s="2">
        <f>IF(A636, 1, 0)</f>
        <v/>
      </c>
      <c r="E636">
        <f>IF('Raw Data'!D631&gt;'Raw Data'!E631, 'Raw Data'!I631, 0)</f>
        <v/>
      </c>
      <c r="F636" s="2">
        <f>IF('Raw Data'!F631&gt;0, 1, 0)</f>
        <v/>
      </c>
      <c r="G636">
        <f>IF(SUM('Raw Data'!D631:E631)&lt;'Raw Data'!F631, 'Raw Data'!H631, 0)</f>
        <v/>
      </c>
      <c r="H636">
        <f>IF('Raw Data'!F631&gt;0, 1, 0)</f>
        <v/>
      </c>
      <c r="I636">
        <f>IF(SUM('Raw Data'!D631:E631)&gt;'Raw Data'!F631, 'Raw Data'!G631, 0)</f>
        <v/>
      </c>
      <c r="J636" s="2">
        <f>IF($A636, 1, 0)</f>
        <v/>
      </c>
      <c r="K636">
        <f>IF(AND('Raw Data'!D631&gt;'Raw Data'!E631, ABS('Raw Data'!D631-'Raw Data'!E631)&lt;14), 'Raw Data'!K631, 0)</f>
        <v/>
      </c>
      <c r="L636" s="2">
        <f>IF($A636, 1, 0)</f>
        <v/>
      </c>
      <c r="M636">
        <f>IF(AND('Raw Data'!D631&gt;'Raw Data'!E631, ABS('Raw Data'!D631-'Raw Data'!E631)&gt;13), 'Raw Data'!L631, 0)</f>
        <v/>
      </c>
      <c r="N636" s="2">
        <f>IF($A636, 1, 0)</f>
        <v/>
      </c>
      <c r="O636">
        <f>IF(AND('Raw Data'!E631&gt;'Raw Data'!D631, ABS('Raw Data'!E631-'Raw Data'!D631)&lt;14), 'Raw Data'!M631, 0)</f>
        <v/>
      </c>
      <c r="P636" s="2">
        <f>IF($A636, 1, 0)</f>
        <v/>
      </c>
      <c r="Q636">
        <f>IF(AND('Raw Data'!E631&gt;'Raw Data'!D631, ABS('Raw Data'!E631-'Raw Data'!D631)&gt;13), 'Raw Data'!N631, 0)</f>
        <v/>
      </c>
      <c r="R636" s="2">
        <f>IF($A636, 1, 0)</f>
        <v/>
      </c>
      <c r="S636">
        <f>IF(AND('Raw Data'!D631&gt;'Raw Data'!E631, ABS('Raw Data'!E631-'Raw Data'!D631)&gt;7), 'Raw Data'!V631, 0)</f>
        <v/>
      </c>
      <c r="T636" s="2">
        <f>IF($A636, 1, 0)</f>
        <v/>
      </c>
      <c r="U636">
        <f>IF(ABS('Raw Data'!D631-'Raw Data'!E631)&lt;8, 'Raw Data'!W631, 0)</f>
        <v/>
      </c>
      <c r="V636" s="2">
        <f>IF($A636, 1, 0)</f>
        <v/>
      </c>
      <c r="W636">
        <f>IF(AND('Raw Data'!E631&gt;'Raw Data'!D631, ABS('Raw Data'!E631-'Raw Data'!D631)&gt;7), 'Raw Data'!X631, 0)</f>
        <v/>
      </c>
      <c r="X636" s="2">
        <f>IF($A636, 1, 0)</f>
        <v/>
      </c>
      <c r="Y636">
        <f>IF(AND('Raw Data'!D631&gt;'Raw Data'!E631, ABS('Raw Data'!E631-'Raw Data'!D631)&gt;3), 'Raw Data'!Y631, 0)</f>
        <v/>
      </c>
      <c r="Z636" s="2">
        <f>IF($A636, 1, 0)</f>
        <v/>
      </c>
      <c r="AA636">
        <f>IF(ABS('Raw Data'!D631-'Raw Data'!E631)&lt;4, 'Raw Data'!Z631, 0)</f>
        <v/>
      </c>
      <c r="AB636" s="2">
        <f>IF($A636, 1, 0)</f>
        <v/>
      </c>
      <c r="AC636">
        <f>IF(AND('Raw Data'!E631&gt;'Raw Data'!D631, ABS('Raw Data'!E631-'Raw Data'!D631)&gt;7), 'Raw Data'!AA631, 0)</f>
        <v/>
      </c>
      <c r="AD636" s="2">
        <f>IF($A636, 1, 0)</f>
        <v/>
      </c>
      <c r="AE636">
        <f>IF(AND('Raw Data'!D631&gt;9, 'Raw Data'!E631&gt;9), 'Raw Data'!AL631, 0)</f>
        <v/>
      </c>
      <c r="AF636" s="2">
        <f>IF($A636, 1, 0)</f>
        <v/>
      </c>
      <c r="AG636">
        <f>IF(AE636=0, 'Raw Data'!AM631, 0)</f>
        <v/>
      </c>
      <c r="AH636" s="2">
        <f>IF($A636, 1, 0)</f>
        <v/>
      </c>
      <c r="AI636">
        <f>IF(AND('Raw Data'!$D631&gt;14, 'Raw Data'!$E631&gt;14), 'Raw Data'!AN631, 0)</f>
        <v/>
      </c>
      <c r="AJ636" s="2">
        <f>IF($A636, 1, 0)</f>
        <v/>
      </c>
      <c r="AK636">
        <f>IF(AI636=0, 'Raw Data'!AO631, 0)</f>
        <v/>
      </c>
      <c r="AL636" s="2">
        <f>IF($A636, 1, 0)</f>
        <v/>
      </c>
      <c r="AM636">
        <f>IF(AND('Raw Data'!$D631&gt;19, 'Raw Data'!$E631&gt;19), 'Raw Data'!AP631, 0)</f>
        <v/>
      </c>
      <c r="AN636" s="2">
        <f>IF($A636, 1, 0)</f>
        <v/>
      </c>
      <c r="AO636">
        <f>IF(AM636=0, 'Raw Data'!AQ631, 0)</f>
        <v/>
      </c>
      <c r="AP636" s="2">
        <f>IF($A636, 1, 0)</f>
        <v/>
      </c>
      <c r="AQ636">
        <f>IF(AND('Raw Data'!$D631&gt;24, 'Raw Data'!$E631&gt;24), 'Raw Data'!AR631, 0)</f>
        <v/>
      </c>
      <c r="AR636" s="2">
        <f>IF($A636, 1, 0)</f>
        <v/>
      </c>
      <c r="AS636">
        <f>IF(AQ636=0, 'Raw Data'!AS631, 0)</f>
        <v/>
      </c>
      <c r="AT636" s="2">
        <f>IF($A636, 1, 0)</f>
        <v/>
      </c>
      <c r="AU636">
        <f>IF(AND('Raw Data'!$D631&gt;29, 'Raw Data'!$E631&gt;29), 'Raw Data'!AT631, 0)</f>
        <v/>
      </c>
      <c r="AV636" s="2">
        <f>IF($A636, 1, 0)</f>
        <v/>
      </c>
      <c r="AW636">
        <f>IF(AU636=0, 'Raw Data'!AU631, 0)</f>
        <v/>
      </c>
      <c r="AX636" s="2">
        <f>IF($A636, 1, 0)</f>
        <v/>
      </c>
      <c r="AY636">
        <f>IF(ISNUMBER('Raw Data'!D631), IF(_xlfn.XLOOKUP(SMALL('Raw Data'!K631:N631, 1), K636:Q636, K636:Q636, 0)&gt;0, SMALL('Raw Data'!K631:N631, 1), 0), 0)</f>
        <v/>
      </c>
      <c r="AZ636" s="2">
        <f>IF($A636, 1, 0)</f>
        <v/>
      </c>
      <c r="BA636">
        <f>IF(ISNUMBER('Raw Data'!D631), IF(_xlfn.XLOOKUP(SMALL('Raw Data'!K631:N631, 2), K636:Q636, K636:Q636, 0)&gt;0, SMALL('Raw Data'!K631:N631, 2), 0), 0)</f>
        <v/>
      </c>
      <c r="BB636" s="2">
        <f>IF($A636, 1, 0)</f>
        <v/>
      </c>
      <c r="BC636">
        <f>IF(ISNUMBER('Raw Data'!D631), IF(_xlfn.XLOOKUP(SMALL('Raw Data'!K631:N631, 3), K636:Q636, K636:Q636, 0)&gt;0, SMALL('Raw Data'!K631:N631, 3), 0), 0)</f>
        <v/>
      </c>
      <c r="BD636" s="2">
        <f>IF($A636, 1, 0)</f>
        <v/>
      </c>
      <c r="BE636">
        <f>IF(ISNUMBER('Raw Data'!D631), IF(_xlfn.XLOOKUP(SMALL('Raw Data'!K631:N631, 4), K636:Q636, K636:Q636, 0)&gt;0, SMALL('Raw Data'!K631:N631, 4), 0), 0)</f>
        <v/>
      </c>
      <c r="BF636" s="2">
        <f>IF($A636, 1, 0)</f>
        <v/>
      </c>
      <c r="BG636">
        <f>IF(AND('Raw Data'!I631&lt;'Raw Data'!J631, 'Raw Data'!D631&gt;'Raw Data'!E631), 'Raw Data'!I631, IF(AND('Raw Data'!J631&lt;'Raw Data'!I631, 'Raw Data'!E631&gt;'Raw Data'!D631), 'Raw Data'!J631, 0))</f>
        <v/>
      </c>
      <c r="BH636">
        <f>IF(OR(AND('Raw Data'!I631&lt;'Raw Data'!J631, 'Raw Data'!I631&gt;BH$1), AND('Raw Data'!J631&lt;'Raw Data'!I631, 'Raw Data'!J631&gt;BH$1)), 1, 0)</f>
        <v/>
      </c>
      <c r="BI636">
        <f>IF(AND(BH636, ABS('Raw Data'!D631-'Raw Data'!E631)&lt;4), 'Raw Data'!Z631, 0)</f>
        <v/>
      </c>
      <c r="BJ636">
        <f>IF('Raw Data'!F631&gt;Analysis!BJ$1, 1, 0)</f>
        <v/>
      </c>
      <c r="BK636">
        <f>IF(BJ636, AQ636, 0)</f>
        <v/>
      </c>
      <c r="BL636">
        <f>IF(AND('Raw Data'!F631&lt;Analysis!BL$1, ISBLANK('Raw Data'!F631)=FALSE), 1, 0)</f>
        <v/>
      </c>
      <c r="BM636">
        <f>IF(BL636, AS636, 0)</f>
        <v/>
      </c>
      <c r="BN636">
        <f>IF(AND('Raw Data'!F631&lt;Analysis!BN$1, ISBLANK('Raw Data'!F631)=FALSE), 1, 0)</f>
        <v/>
      </c>
      <c r="BO636">
        <f>IF(BN636, AI636, 0)</f>
        <v/>
      </c>
    </row>
    <row r="637">
      <c r="A637" s="2">
        <f>'Raw Data'!A632</f>
        <v/>
      </c>
      <c r="B637" s="2">
        <f>IF(A637, 1, 0)</f>
        <v/>
      </c>
      <c r="C637">
        <f>IF('Raw Data'!D632&lt;'Raw Data'!E632, 'Raw Data'!J632, 0)</f>
        <v/>
      </c>
      <c r="D637" s="2">
        <f>IF(A637, 1, 0)</f>
        <v/>
      </c>
      <c r="E637">
        <f>IF('Raw Data'!D632&gt;'Raw Data'!E632, 'Raw Data'!I632, 0)</f>
        <v/>
      </c>
      <c r="F637" s="2">
        <f>IF('Raw Data'!F632&gt;0, 1, 0)</f>
        <v/>
      </c>
      <c r="G637">
        <f>IF(SUM('Raw Data'!D632:E632)&lt;'Raw Data'!F632, 'Raw Data'!H632, 0)</f>
        <v/>
      </c>
      <c r="H637">
        <f>IF('Raw Data'!F632&gt;0, 1, 0)</f>
        <v/>
      </c>
      <c r="I637">
        <f>IF(SUM('Raw Data'!D632:E632)&gt;'Raw Data'!F632, 'Raw Data'!G632, 0)</f>
        <v/>
      </c>
      <c r="J637" s="2">
        <f>IF($A637, 1, 0)</f>
        <v/>
      </c>
      <c r="K637">
        <f>IF(AND('Raw Data'!D632&gt;'Raw Data'!E632, ABS('Raw Data'!D632-'Raw Data'!E632)&lt;14), 'Raw Data'!K632, 0)</f>
        <v/>
      </c>
      <c r="L637" s="2">
        <f>IF($A637, 1, 0)</f>
        <v/>
      </c>
      <c r="M637">
        <f>IF(AND('Raw Data'!D632&gt;'Raw Data'!E632, ABS('Raw Data'!D632-'Raw Data'!E632)&gt;13), 'Raw Data'!L632, 0)</f>
        <v/>
      </c>
      <c r="N637" s="2">
        <f>IF($A637, 1, 0)</f>
        <v/>
      </c>
      <c r="O637">
        <f>IF(AND('Raw Data'!E632&gt;'Raw Data'!D632, ABS('Raw Data'!E632-'Raw Data'!D632)&lt;14), 'Raw Data'!M632, 0)</f>
        <v/>
      </c>
      <c r="P637" s="2">
        <f>IF($A637, 1, 0)</f>
        <v/>
      </c>
      <c r="Q637">
        <f>IF(AND('Raw Data'!E632&gt;'Raw Data'!D632, ABS('Raw Data'!E632-'Raw Data'!D632)&gt;13), 'Raw Data'!N632, 0)</f>
        <v/>
      </c>
      <c r="R637" s="2">
        <f>IF($A637, 1, 0)</f>
        <v/>
      </c>
      <c r="S637">
        <f>IF(AND('Raw Data'!D632&gt;'Raw Data'!E632, ABS('Raw Data'!E632-'Raw Data'!D632)&gt;7), 'Raw Data'!V632, 0)</f>
        <v/>
      </c>
      <c r="T637" s="2">
        <f>IF($A637, 1, 0)</f>
        <v/>
      </c>
      <c r="U637">
        <f>IF(ABS('Raw Data'!D632-'Raw Data'!E632)&lt;8, 'Raw Data'!W632, 0)</f>
        <v/>
      </c>
      <c r="V637" s="2">
        <f>IF($A637, 1, 0)</f>
        <v/>
      </c>
      <c r="W637">
        <f>IF(AND('Raw Data'!E632&gt;'Raw Data'!D632, ABS('Raw Data'!E632-'Raw Data'!D632)&gt;7), 'Raw Data'!X632, 0)</f>
        <v/>
      </c>
      <c r="X637" s="2">
        <f>IF($A637, 1, 0)</f>
        <v/>
      </c>
      <c r="Y637">
        <f>IF(AND('Raw Data'!D632&gt;'Raw Data'!E632, ABS('Raw Data'!E632-'Raw Data'!D632)&gt;3), 'Raw Data'!Y632, 0)</f>
        <v/>
      </c>
      <c r="Z637" s="2">
        <f>IF($A637, 1, 0)</f>
        <v/>
      </c>
      <c r="AA637">
        <f>IF(ABS('Raw Data'!D632-'Raw Data'!E632)&lt;4, 'Raw Data'!Z632, 0)</f>
        <v/>
      </c>
      <c r="AB637" s="2">
        <f>IF($A637, 1, 0)</f>
        <v/>
      </c>
      <c r="AC637">
        <f>IF(AND('Raw Data'!E632&gt;'Raw Data'!D632, ABS('Raw Data'!E632-'Raw Data'!D632)&gt;7), 'Raw Data'!AA632, 0)</f>
        <v/>
      </c>
      <c r="AD637" s="2">
        <f>IF($A637, 1, 0)</f>
        <v/>
      </c>
      <c r="AE637">
        <f>IF(AND('Raw Data'!D632&gt;9, 'Raw Data'!E632&gt;9), 'Raw Data'!AL632, 0)</f>
        <v/>
      </c>
      <c r="AF637" s="2">
        <f>IF($A637, 1, 0)</f>
        <v/>
      </c>
      <c r="AG637">
        <f>IF(AE637=0, 'Raw Data'!AM632, 0)</f>
        <v/>
      </c>
      <c r="AH637" s="2">
        <f>IF($A637, 1, 0)</f>
        <v/>
      </c>
      <c r="AI637">
        <f>IF(AND('Raw Data'!$D632&gt;14, 'Raw Data'!$E632&gt;14), 'Raw Data'!AN632, 0)</f>
        <v/>
      </c>
      <c r="AJ637" s="2">
        <f>IF($A637, 1, 0)</f>
        <v/>
      </c>
      <c r="AK637">
        <f>IF(AI637=0, 'Raw Data'!AO632, 0)</f>
        <v/>
      </c>
      <c r="AL637" s="2">
        <f>IF($A637, 1, 0)</f>
        <v/>
      </c>
      <c r="AM637">
        <f>IF(AND('Raw Data'!$D632&gt;19, 'Raw Data'!$E632&gt;19), 'Raw Data'!AP632, 0)</f>
        <v/>
      </c>
      <c r="AN637" s="2">
        <f>IF($A637, 1, 0)</f>
        <v/>
      </c>
      <c r="AO637">
        <f>IF(AM637=0, 'Raw Data'!AQ632, 0)</f>
        <v/>
      </c>
      <c r="AP637" s="2">
        <f>IF($A637, 1, 0)</f>
        <v/>
      </c>
      <c r="AQ637">
        <f>IF(AND('Raw Data'!$D632&gt;24, 'Raw Data'!$E632&gt;24), 'Raw Data'!AR632, 0)</f>
        <v/>
      </c>
      <c r="AR637" s="2">
        <f>IF($A637, 1, 0)</f>
        <v/>
      </c>
      <c r="AS637">
        <f>IF(AQ637=0, 'Raw Data'!AS632, 0)</f>
        <v/>
      </c>
      <c r="AT637" s="2">
        <f>IF($A637, 1, 0)</f>
        <v/>
      </c>
      <c r="AU637">
        <f>IF(AND('Raw Data'!$D632&gt;29, 'Raw Data'!$E632&gt;29), 'Raw Data'!AT632, 0)</f>
        <v/>
      </c>
      <c r="AV637" s="2">
        <f>IF($A637, 1, 0)</f>
        <v/>
      </c>
      <c r="AW637">
        <f>IF(AU637=0, 'Raw Data'!AU632, 0)</f>
        <v/>
      </c>
      <c r="AX637" s="2">
        <f>IF($A637, 1, 0)</f>
        <v/>
      </c>
      <c r="AY637">
        <f>IF(ISNUMBER('Raw Data'!D632), IF(_xlfn.XLOOKUP(SMALL('Raw Data'!K632:N632, 1), K637:Q637, K637:Q637, 0)&gt;0, SMALL('Raw Data'!K632:N632, 1), 0), 0)</f>
        <v/>
      </c>
      <c r="AZ637" s="2">
        <f>IF($A637, 1, 0)</f>
        <v/>
      </c>
      <c r="BA637">
        <f>IF(ISNUMBER('Raw Data'!D632), IF(_xlfn.XLOOKUP(SMALL('Raw Data'!K632:N632, 2), K637:Q637, K637:Q637, 0)&gt;0, SMALL('Raw Data'!K632:N632, 2), 0), 0)</f>
        <v/>
      </c>
      <c r="BB637" s="2">
        <f>IF($A637, 1, 0)</f>
        <v/>
      </c>
      <c r="BC637">
        <f>IF(ISNUMBER('Raw Data'!D632), IF(_xlfn.XLOOKUP(SMALL('Raw Data'!K632:N632, 3), K637:Q637, K637:Q637, 0)&gt;0, SMALL('Raw Data'!K632:N632, 3), 0), 0)</f>
        <v/>
      </c>
      <c r="BD637" s="2">
        <f>IF($A637, 1, 0)</f>
        <v/>
      </c>
      <c r="BE637">
        <f>IF(ISNUMBER('Raw Data'!D632), IF(_xlfn.XLOOKUP(SMALL('Raw Data'!K632:N632, 4), K637:Q637, K637:Q637, 0)&gt;0, SMALL('Raw Data'!K632:N632, 4), 0), 0)</f>
        <v/>
      </c>
      <c r="BF637" s="2">
        <f>IF($A637, 1, 0)</f>
        <v/>
      </c>
      <c r="BG637">
        <f>IF(AND('Raw Data'!I632&lt;'Raw Data'!J632, 'Raw Data'!D632&gt;'Raw Data'!E632), 'Raw Data'!I632, IF(AND('Raw Data'!J632&lt;'Raw Data'!I632, 'Raw Data'!E632&gt;'Raw Data'!D632), 'Raw Data'!J632, 0))</f>
        <v/>
      </c>
      <c r="BH637">
        <f>IF(OR(AND('Raw Data'!I632&lt;'Raw Data'!J632, 'Raw Data'!I632&gt;BH$1), AND('Raw Data'!J632&lt;'Raw Data'!I632, 'Raw Data'!J632&gt;BH$1)), 1, 0)</f>
        <v/>
      </c>
      <c r="BI637">
        <f>IF(AND(BH637, ABS('Raw Data'!D632-'Raw Data'!E632)&lt;4), 'Raw Data'!Z632, 0)</f>
        <v/>
      </c>
      <c r="BJ637">
        <f>IF('Raw Data'!F632&gt;Analysis!BJ$1, 1, 0)</f>
        <v/>
      </c>
      <c r="BK637">
        <f>IF(BJ637, AQ637, 0)</f>
        <v/>
      </c>
      <c r="BL637">
        <f>IF(AND('Raw Data'!F632&lt;Analysis!BL$1, ISBLANK('Raw Data'!F632)=FALSE), 1, 0)</f>
        <v/>
      </c>
      <c r="BM637">
        <f>IF(BL637, AS637, 0)</f>
        <v/>
      </c>
      <c r="BN637">
        <f>IF(AND('Raw Data'!F632&lt;Analysis!BN$1, ISBLANK('Raw Data'!F632)=FALSE), 1, 0)</f>
        <v/>
      </c>
      <c r="BO637">
        <f>IF(BN637, AI637, 0)</f>
        <v/>
      </c>
    </row>
    <row r="638">
      <c r="A638" s="2">
        <f>'Raw Data'!A633</f>
        <v/>
      </c>
      <c r="B638" s="2">
        <f>IF(A638, 1, 0)</f>
        <v/>
      </c>
      <c r="C638">
        <f>IF('Raw Data'!D633&lt;'Raw Data'!E633, 'Raw Data'!J633, 0)</f>
        <v/>
      </c>
      <c r="D638" s="2">
        <f>IF(A638, 1, 0)</f>
        <v/>
      </c>
      <c r="E638">
        <f>IF('Raw Data'!D633&gt;'Raw Data'!E633, 'Raw Data'!I633, 0)</f>
        <v/>
      </c>
      <c r="F638" s="2">
        <f>IF('Raw Data'!F633&gt;0, 1, 0)</f>
        <v/>
      </c>
      <c r="G638">
        <f>IF(SUM('Raw Data'!D633:E633)&lt;'Raw Data'!F633, 'Raw Data'!H633, 0)</f>
        <v/>
      </c>
      <c r="H638">
        <f>IF('Raw Data'!F633&gt;0, 1, 0)</f>
        <v/>
      </c>
      <c r="I638">
        <f>IF(SUM('Raw Data'!D633:E633)&gt;'Raw Data'!F633, 'Raw Data'!G633, 0)</f>
        <v/>
      </c>
      <c r="J638" s="2">
        <f>IF($A638, 1, 0)</f>
        <v/>
      </c>
      <c r="K638">
        <f>IF(AND('Raw Data'!D633&gt;'Raw Data'!E633, ABS('Raw Data'!D633-'Raw Data'!E633)&lt;14), 'Raw Data'!K633, 0)</f>
        <v/>
      </c>
      <c r="L638" s="2">
        <f>IF($A638, 1, 0)</f>
        <v/>
      </c>
      <c r="M638">
        <f>IF(AND('Raw Data'!D633&gt;'Raw Data'!E633, ABS('Raw Data'!D633-'Raw Data'!E633)&gt;13), 'Raw Data'!L633, 0)</f>
        <v/>
      </c>
      <c r="N638" s="2">
        <f>IF($A638, 1, 0)</f>
        <v/>
      </c>
      <c r="O638">
        <f>IF(AND('Raw Data'!E633&gt;'Raw Data'!D633, ABS('Raw Data'!E633-'Raw Data'!D633)&lt;14), 'Raw Data'!M633, 0)</f>
        <v/>
      </c>
      <c r="P638" s="2">
        <f>IF($A638, 1, 0)</f>
        <v/>
      </c>
      <c r="Q638">
        <f>IF(AND('Raw Data'!E633&gt;'Raw Data'!D633, ABS('Raw Data'!E633-'Raw Data'!D633)&gt;13), 'Raw Data'!N633, 0)</f>
        <v/>
      </c>
      <c r="R638" s="2">
        <f>IF($A638, 1, 0)</f>
        <v/>
      </c>
      <c r="S638">
        <f>IF(AND('Raw Data'!D633&gt;'Raw Data'!E633, ABS('Raw Data'!E633-'Raw Data'!D633)&gt;7), 'Raw Data'!V633, 0)</f>
        <v/>
      </c>
      <c r="T638" s="2">
        <f>IF($A638, 1, 0)</f>
        <v/>
      </c>
      <c r="U638">
        <f>IF(ABS('Raw Data'!D633-'Raw Data'!E633)&lt;8, 'Raw Data'!W633, 0)</f>
        <v/>
      </c>
      <c r="V638" s="2">
        <f>IF($A638, 1, 0)</f>
        <v/>
      </c>
      <c r="W638">
        <f>IF(AND('Raw Data'!E633&gt;'Raw Data'!D633, ABS('Raw Data'!E633-'Raw Data'!D633)&gt;7), 'Raw Data'!X633, 0)</f>
        <v/>
      </c>
      <c r="X638" s="2">
        <f>IF($A638, 1, 0)</f>
        <v/>
      </c>
      <c r="Y638">
        <f>IF(AND('Raw Data'!D633&gt;'Raw Data'!E633, ABS('Raw Data'!E633-'Raw Data'!D633)&gt;3), 'Raw Data'!Y633, 0)</f>
        <v/>
      </c>
      <c r="Z638" s="2">
        <f>IF($A638, 1, 0)</f>
        <v/>
      </c>
      <c r="AA638">
        <f>IF(ABS('Raw Data'!D633-'Raw Data'!E633)&lt;4, 'Raw Data'!Z633, 0)</f>
        <v/>
      </c>
      <c r="AB638" s="2">
        <f>IF($A638, 1, 0)</f>
        <v/>
      </c>
      <c r="AC638">
        <f>IF(AND('Raw Data'!E633&gt;'Raw Data'!D633, ABS('Raw Data'!E633-'Raw Data'!D633)&gt;7), 'Raw Data'!AA633, 0)</f>
        <v/>
      </c>
      <c r="AD638" s="2">
        <f>IF($A638, 1, 0)</f>
        <v/>
      </c>
      <c r="AE638">
        <f>IF(AND('Raw Data'!D633&gt;9, 'Raw Data'!E633&gt;9), 'Raw Data'!AL633, 0)</f>
        <v/>
      </c>
      <c r="AF638" s="2">
        <f>IF($A638, 1, 0)</f>
        <v/>
      </c>
      <c r="AG638">
        <f>IF(AE638=0, 'Raw Data'!AM633, 0)</f>
        <v/>
      </c>
      <c r="AH638" s="2">
        <f>IF($A638, 1, 0)</f>
        <v/>
      </c>
      <c r="AI638">
        <f>IF(AND('Raw Data'!$D633&gt;14, 'Raw Data'!$E633&gt;14), 'Raw Data'!AN633, 0)</f>
        <v/>
      </c>
      <c r="AJ638" s="2">
        <f>IF($A638, 1, 0)</f>
        <v/>
      </c>
      <c r="AK638">
        <f>IF(AI638=0, 'Raw Data'!AO633, 0)</f>
        <v/>
      </c>
      <c r="AL638" s="2">
        <f>IF($A638, 1, 0)</f>
        <v/>
      </c>
      <c r="AM638">
        <f>IF(AND('Raw Data'!$D633&gt;19, 'Raw Data'!$E633&gt;19), 'Raw Data'!AP633, 0)</f>
        <v/>
      </c>
      <c r="AN638" s="2">
        <f>IF($A638, 1, 0)</f>
        <v/>
      </c>
      <c r="AO638">
        <f>IF(AM638=0, 'Raw Data'!AQ633, 0)</f>
        <v/>
      </c>
      <c r="AP638" s="2">
        <f>IF($A638, 1, 0)</f>
        <v/>
      </c>
      <c r="AQ638">
        <f>IF(AND('Raw Data'!$D633&gt;24, 'Raw Data'!$E633&gt;24), 'Raw Data'!AR633, 0)</f>
        <v/>
      </c>
      <c r="AR638" s="2">
        <f>IF($A638, 1, 0)</f>
        <v/>
      </c>
      <c r="AS638">
        <f>IF(AQ638=0, 'Raw Data'!AS633, 0)</f>
        <v/>
      </c>
      <c r="AT638" s="2">
        <f>IF($A638, 1, 0)</f>
        <v/>
      </c>
      <c r="AU638">
        <f>IF(AND('Raw Data'!$D633&gt;29, 'Raw Data'!$E633&gt;29), 'Raw Data'!AT633, 0)</f>
        <v/>
      </c>
      <c r="AV638" s="2">
        <f>IF($A638, 1, 0)</f>
        <v/>
      </c>
      <c r="AW638">
        <f>IF(AU638=0, 'Raw Data'!AU633, 0)</f>
        <v/>
      </c>
      <c r="AX638" s="2">
        <f>IF($A638, 1, 0)</f>
        <v/>
      </c>
      <c r="AY638">
        <f>IF(ISNUMBER('Raw Data'!D633), IF(_xlfn.XLOOKUP(SMALL('Raw Data'!K633:N633, 1), K638:Q638, K638:Q638, 0)&gt;0, SMALL('Raw Data'!K633:N633, 1), 0), 0)</f>
        <v/>
      </c>
      <c r="AZ638" s="2">
        <f>IF($A638, 1, 0)</f>
        <v/>
      </c>
      <c r="BA638">
        <f>IF(ISNUMBER('Raw Data'!D633), IF(_xlfn.XLOOKUP(SMALL('Raw Data'!K633:N633, 2), K638:Q638, K638:Q638, 0)&gt;0, SMALL('Raw Data'!K633:N633, 2), 0), 0)</f>
        <v/>
      </c>
      <c r="BB638" s="2">
        <f>IF($A638, 1, 0)</f>
        <v/>
      </c>
      <c r="BC638">
        <f>IF(ISNUMBER('Raw Data'!D633), IF(_xlfn.XLOOKUP(SMALL('Raw Data'!K633:N633, 3), K638:Q638, K638:Q638, 0)&gt;0, SMALL('Raw Data'!K633:N633, 3), 0), 0)</f>
        <v/>
      </c>
      <c r="BD638" s="2">
        <f>IF($A638, 1, 0)</f>
        <v/>
      </c>
      <c r="BE638">
        <f>IF(ISNUMBER('Raw Data'!D633), IF(_xlfn.XLOOKUP(SMALL('Raw Data'!K633:N633, 4), K638:Q638, K638:Q638, 0)&gt;0, SMALL('Raw Data'!K633:N633, 4), 0), 0)</f>
        <v/>
      </c>
      <c r="BF638" s="2">
        <f>IF($A638, 1, 0)</f>
        <v/>
      </c>
      <c r="BG638">
        <f>IF(AND('Raw Data'!I633&lt;'Raw Data'!J633, 'Raw Data'!D633&gt;'Raw Data'!E633), 'Raw Data'!I633, IF(AND('Raw Data'!J633&lt;'Raw Data'!I633, 'Raw Data'!E633&gt;'Raw Data'!D633), 'Raw Data'!J633, 0))</f>
        <v/>
      </c>
      <c r="BH638">
        <f>IF(OR(AND('Raw Data'!I633&lt;'Raw Data'!J633, 'Raw Data'!I633&gt;BH$1), AND('Raw Data'!J633&lt;'Raw Data'!I633, 'Raw Data'!J633&gt;BH$1)), 1, 0)</f>
        <v/>
      </c>
      <c r="BI638">
        <f>IF(AND(BH638, ABS('Raw Data'!D633-'Raw Data'!E633)&lt;4), 'Raw Data'!Z633, 0)</f>
        <v/>
      </c>
      <c r="BJ638">
        <f>IF('Raw Data'!F633&gt;Analysis!BJ$1, 1, 0)</f>
        <v/>
      </c>
      <c r="BK638">
        <f>IF(BJ638, AQ638, 0)</f>
        <v/>
      </c>
      <c r="BL638">
        <f>IF(AND('Raw Data'!F633&lt;Analysis!BL$1, ISBLANK('Raw Data'!F633)=FALSE), 1, 0)</f>
        <v/>
      </c>
      <c r="BM638">
        <f>IF(BL638, AS638, 0)</f>
        <v/>
      </c>
      <c r="BN638">
        <f>IF(AND('Raw Data'!F633&lt;Analysis!BN$1, ISBLANK('Raw Data'!F633)=FALSE), 1, 0)</f>
        <v/>
      </c>
      <c r="BO638">
        <f>IF(BN638, AI638, 0)</f>
        <v/>
      </c>
    </row>
    <row r="639">
      <c r="A639" s="2">
        <f>'Raw Data'!A634</f>
        <v/>
      </c>
      <c r="B639" s="2">
        <f>IF(A639, 1, 0)</f>
        <v/>
      </c>
      <c r="C639">
        <f>IF('Raw Data'!D634&lt;'Raw Data'!E634, 'Raw Data'!J634, 0)</f>
        <v/>
      </c>
      <c r="D639" s="2">
        <f>IF(A639, 1, 0)</f>
        <v/>
      </c>
      <c r="E639">
        <f>IF('Raw Data'!D634&gt;'Raw Data'!E634, 'Raw Data'!I634, 0)</f>
        <v/>
      </c>
      <c r="F639" s="2">
        <f>IF('Raw Data'!F634&gt;0, 1, 0)</f>
        <v/>
      </c>
      <c r="G639">
        <f>IF(SUM('Raw Data'!D634:E634)&lt;'Raw Data'!F634, 'Raw Data'!H634, 0)</f>
        <v/>
      </c>
      <c r="H639">
        <f>IF('Raw Data'!F634&gt;0, 1, 0)</f>
        <v/>
      </c>
      <c r="I639">
        <f>IF(SUM('Raw Data'!D634:E634)&gt;'Raw Data'!F634, 'Raw Data'!G634, 0)</f>
        <v/>
      </c>
      <c r="J639" s="2">
        <f>IF($A639, 1, 0)</f>
        <v/>
      </c>
      <c r="K639">
        <f>IF(AND('Raw Data'!D634&gt;'Raw Data'!E634, ABS('Raw Data'!D634-'Raw Data'!E634)&lt;14), 'Raw Data'!K634, 0)</f>
        <v/>
      </c>
      <c r="L639" s="2">
        <f>IF($A639, 1, 0)</f>
        <v/>
      </c>
      <c r="M639">
        <f>IF(AND('Raw Data'!D634&gt;'Raw Data'!E634, ABS('Raw Data'!D634-'Raw Data'!E634)&gt;13), 'Raw Data'!L634, 0)</f>
        <v/>
      </c>
      <c r="N639" s="2">
        <f>IF($A639, 1, 0)</f>
        <v/>
      </c>
      <c r="O639">
        <f>IF(AND('Raw Data'!E634&gt;'Raw Data'!D634, ABS('Raw Data'!E634-'Raw Data'!D634)&lt;14), 'Raw Data'!M634, 0)</f>
        <v/>
      </c>
      <c r="P639" s="2">
        <f>IF($A639, 1, 0)</f>
        <v/>
      </c>
      <c r="Q639">
        <f>IF(AND('Raw Data'!E634&gt;'Raw Data'!D634, ABS('Raw Data'!E634-'Raw Data'!D634)&gt;13), 'Raw Data'!N634, 0)</f>
        <v/>
      </c>
      <c r="R639" s="2">
        <f>IF($A639, 1, 0)</f>
        <v/>
      </c>
      <c r="S639">
        <f>IF(AND('Raw Data'!D634&gt;'Raw Data'!E634, ABS('Raw Data'!E634-'Raw Data'!D634)&gt;7), 'Raw Data'!V634, 0)</f>
        <v/>
      </c>
      <c r="T639" s="2">
        <f>IF($A639, 1, 0)</f>
        <v/>
      </c>
      <c r="U639">
        <f>IF(ABS('Raw Data'!D634-'Raw Data'!E634)&lt;8, 'Raw Data'!W634, 0)</f>
        <v/>
      </c>
      <c r="V639" s="2">
        <f>IF($A639, 1, 0)</f>
        <v/>
      </c>
      <c r="W639">
        <f>IF(AND('Raw Data'!E634&gt;'Raw Data'!D634, ABS('Raw Data'!E634-'Raw Data'!D634)&gt;7), 'Raw Data'!X634, 0)</f>
        <v/>
      </c>
      <c r="X639" s="2">
        <f>IF($A639, 1, 0)</f>
        <v/>
      </c>
      <c r="Y639">
        <f>IF(AND('Raw Data'!D634&gt;'Raw Data'!E634, ABS('Raw Data'!E634-'Raw Data'!D634)&gt;3), 'Raw Data'!Y634, 0)</f>
        <v/>
      </c>
      <c r="Z639" s="2">
        <f>IF($A639, 1, 0)</f>
        <v/>
      </c>
      <c r="AA639">
        <f>IF(ABS('Raw Data'!D634-'Raw Data'!E634)&lt;4, 'Raw Data'!Z634, 0)</f>
        <v/>
      </c>
      <c r="AB639" s="2">
        <f>IF($A639, 1, 0)</f>
        <v/>
      </c>
      <c r="AC639">
        <f>IF(AND('Raw Data'!E634&gt;'Raw Data'!D634, ABS('Raw Data'!E634-'Raw Data'!D634)&gt;7), 'Raw Data'!AA634, 0)</f>
        <v/>
      </c>
      <c r="AD639" s="2">
        <f>IF($A639, 1, 0)</f>
        <v/>
      </c>
      <c r="AE639">
        <f>IF(AND('Raw Data'!D634&gt;9, 'Raw Data'!E634&gt;9), 'Raw Data'!AL634, 0)</f>
        <v/>
      </c>
      <c r="AF639" s="2">
        <f>IF($A639, 1, 0)</f>
        <v/>
      </c>
      <c r="AG639">
        <f>IF(AE639=0, 'Raw Data'!AM634, 0)</f>
        <v/>
      </c>
      <c r="AH639" s="2">
        <f>IF($A639, 1, 0)</f>
        <v/>
      </c>
      <c r="AI639">
        <f>IF(AND('Raw Data'!$D634&gt;14, 'Raw Data'!$E634&gt;14), 'Raw Data'!AN634, 0)</f>
        <v/>
      </c>
      <c r="AJ639" s="2">
        <f>IF($A639, 1, 0)</f>
        <v/>
      </c>
      <c r="AK639">
        <f>IF(AI639=0, 'Raw Data'!AO634, 0)</f>
        <v/>
      </c>
      <c r="AL639" s="2">
        <f>IF($A639, 1, 0)</f>
        <v/>
      </c>
      <c r="AM639">
        <f>IF(AND('Raw Data'!$D634&gt;19, 'Raw Data'!$E634&gt;19), 'Raw Data'!AP634, 0)</f>
        <v/>
      </c>
      <c r="AN639" s="2">
        <f>IF($A639, 1, 0)</f>
        <v/>
      </c>
      <c r="AO639">
        <f>IF(AM639=0, 'Raw Data'!AQ634, 0)</f>
        <v/>
      </c>
      <c r="AP639" s="2">
        <f>IF($A639, 1, 0)</f>
        <v/>
      </c>
      <c r="AQ639">
        <f>IF(AND('Raw Data'!$D634&gt;24, 'Raw Data'!$E634&gt;24), 'Raw Data'!AR634, 0)</f>
        <v/>
      </c>
      <c r="AR639" s="2">
        <f>IF($A639, 1, 0)</f>
        <v/>
      </c>
      <c r="AS639">
        <f>IF(AQ639=0, 'Raw Data'!AS634, 0)</f>
        <v/>
      </c>
      <c r="AT639" s="2">
        <f>IF($A639, 1, 0)</f>
        <v/>
      </c>
      <c r="AU639">
        <f>IF(AND('Raw Data'!$D634&gt;29, 'Raw Data'!$E634&gt;29), 'Raw Data'!AT634, 0)</f>
        <v/>
      </c>
      <c r="AV639" s="2">
        <f>IF($A639, 1, 0)</f>
        <v/>
      </c>
      <c r="AW639">
        <f>IF(AU639=0, 'Raw Data'!AU634, 0)</f>
        <v/>
      </c>
      <c r="AX639" s="2">
        <f>IF($A639, 1, 0)</f>
        <v/>
      </c>
      <c r="AY639">
        <f>IF(ISNUMBER('Raw Data'!D634), IF(_xlfn.XLOOKUP(SMALL('Raw Data'!K634:N634, 1), K639:Q639, K639:Q639, 0)&gt;0, SMALL('Raw Data'!K634:N634, 1), 0), 0)</f>
        <v/>
      </c>
      <c r="AZ639" s="2">
        <f>IF($A639, 1, 0)</f>
        <v/>
      </c>
      <c r="BA639">
        <f>IF(ISNUMBER('Raw Data'!D634), IF(_xlfn.XLOOKUP(SMALL('Raw Data'!K634:N634, 2), K639:Q639, K639:Q639, 0)&gt;0, SMALL('Raw Data'!K634:N634, 2), 0), 0)</f>
        <v/>
      </c>
      <c r="BB639" s="2">
        <f>IF($A639, 1, 0)</f>
        <v/>
      </c>
      <c r="BC639">
        <f>IF(ISNUMBER('Raw Data'!D634), IF(_xlfn.XLOOKUP(SMALL('Raw Data'!K634:N634, 3), K639:Q639, K639:Q639, 0)&gt;0, SMALL('Raw Data'!K634:N634, 3), 0), 0)</f>
        <v/>
      </c>
      <c r="BD639" s="2">
        <f>IF($A639, 1, 0)</f>
        <v/>
      </c>
      <c r="BE639">
        <f>IF(ISNUMBER('Raw Data'!D634), IF(_xlfn.XLOOKUP(SMALL('Raw Data'!K634:N634, 4), K639:Q639, K639:Q639, 0)&gt;0, SMALL('Raw Data'!K634:N634, 4), 0), 0)</f>
        <v/>
      </c>
      <c r="BF639" s="2">
        <f>IF($A639, 1, 0)</f>
        <v/>
      </c>
      <c r="BG639">
        <f>IF(AND('Raw Data'!I634&lt;'Raw Data'!J634, 'Raw Data'!D634&gt;'Raw Data'!E634), 'Raw Data'!I634, IF(AND('Raw Data'!J634&lt;'Raw Data'!I634, 'Raw Data'!E634&gt;'Raw Data'!D634), 'Raw Data'!J634, 0))</f>
        <v/>
      </c>
      <c r="BH639">
        <f>IF(OR(AND('Raw Data'!I634&lt;'Raw Data'!J634, 'Raw Data'!I634&gt;BH$1), AND('Raw Data'!J634&lt;'Raw Data'!I634, 'Raw Data'!J634&gt;BH$1)), 1, 0)</f>
        <v/>
      </c>
      <c r="BI639">
        <f>IF(AND(BH639, ABS('Raw Data'!D634-'Raw Data'!E634)&lt;4), 'Raw Data'!Z634, 0)</f>
        <v/>
      </c>
      <c r="BJ639">
        <f>IF('Raw Data'!F634&gt;Analysis!BJ$1, 1, 0)</f>
        <v/>
      </c>
      <c r="BK639">
        <f>IF(BJ639, AQ639, 0)</f>
        <v/>
      </c>
      <c r="BL639">
        <f>IF(AND('Raw Data'!F634&lt;Analysis!BL$1, ISBLANK('Raw Data'!F634)=FALSE), 1, 0)</f>
        <v/>
      </c>
      <c r="BM639">
        <f>IF(BL639, AS639, 0)</f>
        <v/>
      </c>
      <c r="BN639">
        <f>IF(AND('Raw Data'!F634&lt;Analysis!BN$1, ISBLANK('Raw Data'!F634)=FALSE), 1, 0)</f>
        <v/>
      </c>
      <c r="BO639">
        <f>IF(BN639, AI639, 0)</f>
        <v/>
      </c>
    </row>
    <row r="640">
      <c r="A640" s="2">
        <f>'Raw Data'!A635</f>
        <v/>
      </c>
      <c r="B640" s="2">
        <f>IF(A640, 1, 0)</f>
        <v/>
      </c>
      <c r="C640">
        <f>IF('Raw Data'!D635&lt;'Raw Data'!E635, 'Raw Data'!J635, 0)</f>
        <v/>
      </c>
      <c r="D640" s="2">
        <f>IF(A640, 1, 0)</f>
        <v/>
      </c>
      <c r="E640">
        <f>IF('Raw Data'!D635&gt;'Raw Data'!E635, 'Raw Data'!I635, 0)</f>
        <v/>
      </c>
      <c r="F640" s="2">
        <f>IF('Raw Data'!F635&gt;0, 1, 0)</f>
        <v/>
      </c>
      <c r="G640">
        <f>IF(SUM('Raw Data'!D635:E635)&lt;'Raw Data'!F635, 'Raw Data'!H635, 0)</f>
        <v/>
      </c>
      <c r="H640">
        <f>IF('Raw Data'!F635&gt;0, 1, 0)</f>
        <v/>
      </c>
      <c r="I640">
        <f>IF(SUM('Raw Data'!D635:E635)&gt;'Raw Data'!F635, 'Raw Data'!G635, 0)</f>
        <v/>
      </c>
      <c r="J640" s="2">
        <f>IF($A640, 1, 0)</f>
        <v/>
      </c>
      <c r="K640">
        <f>IF(AND('Raw Data'!D635&gt;'Raw Data'!E635, ABS('Raw Data'!D635-'Raw Data'!E635)&lt;14), 'Raw Data'!K635, 0)</f>
        <v/>
      </c>
      <c r="L640" s="2">
        <f>IF($A640, 1, 0)</f>
        <v/>
      </c>
      <c r="M640">
        <f>IF(AND('Raw Data'!D635&gt;'Raw Data'!E635, ABS('Raw Data'!D635-'Raw Data'!E635)&gt;13), 'Raw Data'!L635, 0)</f>
        <v/>
      </c>
      <c r="N640" s="2">
        <f>IF($A640, 1, 0)</f>
        <v/>
      </c>
      <c r="O640">
        <f>IF(AND('Raw Data'!E635&gt;'Raw Data'!D635, ABS('Raw Data'!E635-'Raw Data'!D635)&lt;14), 'Raw Data'!M635, 0)</f>
        <v/>
      </c>
      <c r="P640" s="2">
        <f>IF($A640, 1, 0)</f>
        <v/>
      </c>
      <c r="Q640">
        <f>IF(AND('Raw Data'!E635&gt;'Raw Data'!D635, ABS('Raw Data'!E635-'Raw Data'!D635)&gt;13), 'Raw Data'!N635, 0)</f>
        <v/>
      </c>
      <c r="R640" s="2">
        <f>IF($A640, 1, 0)</f>
        <v/>
      </c>
      <c r="S640">
        <f>IF(AND('Raw Data'!D635&gt;'Raw Data'!E635, ABS('Raw Data'!E635-'Raw Data'!D635)&gt;7), 'Raw Data'!V635, 0)</f>
        <v/>
      </c>
      <c r="T640" s="2">
        <f>IF($A640, 1, 0)</f>
        <v/>
      </c>
      <c r="U640">
        <f>IF(ABS('Raw Data'!D635-'Raw Data'!E635)&lt;8, 'Raw Data'!W635, 0)</f>
        <v/>
      </c>
      <c r="V640" s="2">
        <f>IF($A640, 1, 0)</f>
        <v/>
      </c>
      <c r="W640">
        <f>IF(AND('Raw Data'!E635&gt;'Raw Data'!D635, ABS('Raw Data'!E635-'Raw Data'!D635)&gt;7), 'Raw Data'!X635, 0)</f>
        <v/>
      </c>
      <c r="X640" s="2">
        <f>IF($A640, 1, 0)</f>
        <v/>
      </c>
      <c r="Y640">
        <f>IF(AND('Raw Data'!D635&gt;'Raw Data'!E635, ABS('Raw Data'!E635-'Raw Data'!D635)&gt;3), 'Raw Data'!Y635, 0)</f>
        <v/>
      </c>
      <c r="Z640" s="2">
        <f>IF($A640, 1, 0)</f>
        <v/>
      </c>
      <c r="AA640">
        <f>IF(ABS('Raw Data'!D635-'Raw Data'!E635)&lt;4, 'Raw Data'!Z635, 0)</f>
        <v/>
      </c>
      <c r="AB640" s="2">
        <f>IF($A640, 1, 0)</f>
        <v/>
      </c>
      <c r="AC640">
        <f>IF(AND('Raw Data'!E635&gt;'Raw Data'!D635, ABS('Raw Data'!E635-'Raw Data'!D635)&gt;7), 'Raw Data'!AA635, 0)</f>
        <v/>
      </c>
      <c r="AD640" s="2">
        <f>IF($A640, 1, 0)</f>
        <v/>
      </c>
      <c r="AE640">
        <f>IF(AND('Raw Data'!D635&gt;9, 'Raw Data'!E635&gt;9), 'Raw Data'!AL635, 0)</f>
        <v/>
      </c>
      <c r="AF640" s="2">
        <f>IF($A640, 1, 0)</f>
        <v/>
      </c>
      <c r="AG640">
        <f>IF(AE640=0, 'Raw Data'!AM635, 0)</f>
        <v/>
      </c>
      <c r="AH640" s="2">
        <f>IF($A640, 1, 0)</f>
        <v/>
      </c>
      <c r="AI640">
        <f>IF(AND('Raw Data'!$D635&gt;14, 'Raw Data'!$E635&gt;14), 'Raw Data'!AN635, 0)</f>
        <v/>
      </c>
      <c r="AJ640" s="2">
        <f>IF($A640, 1, 0)</f>
        <v/>
      </c>
      <c r="AK640">
        <f>IF(AI640=0, 'Raw Data'!AO635, 0)</f>
        <v/>
      </c>
      <c r="AL640" s="2">
        <f>IF($A640, 1, 0)</f>
        <v/>
      </c>
      <c r="AM640">
        <f>IF(AND('Raw Data'!$D635&gt;19, 'Raw Data'!$E635&gt;19), 'Raw Data'!AP635, 0)</f>
        <v/>
      </c>
      <c r="AN640" s="2">
        <f>IF($A640, 1, 0)</f>
        <v/>
      </c>
      <c r="AO640">
        <f>IF(AM640=0, 'Raw Data'!AQ635, 0)</f>
        <v/>
      </c>
      <c r="AP640" s="2">
        <f>IF($A640, 1, 0)</f>
        <v/>
      </c>
      <c r="AQ640">
        <f>IF(AND('Raw Data'!$D635&gt;24, 'Raw Data'!$E635&gt;24), 'Raw Data'!AR635, 0)</f>
        <v/>
      </c>
      <c r="AR640" s="2">
        <f>IF($A640, 1, 0)</f>
        <v/>
      </c>
      <c r="AS640">
        <f>IF(AQ640=0, 'Raw Data'!AS635, 0)</f>
        <v/>
      </c>
      <c r="AT640" s="2">
        <f>IF($A640, 1, 0)</f>
        <v/>
      </c>
      <c r="AU640">
        <f>IF(AND('Raw Data'!$D635&gt;29, 'Raw Data'!$E635&gt;29), 'Raw Data'!AT635, 0)</f>
        <v/>
      </c>
      <c r="AV640" s="2">
        <f>IF($A640, 1, 0)</f>
        <v/>
      </c>
      <c r="AW640">
        <f>IF(AU640=0, 'Raw Data'!AU635, 0)</f>
        <v/>
      </c>
      <c r="AX640" s="2">
        <f>IF($A640, 1, 0)</f>
        <v/>
      </c>
      <c r="AY640">
        <f>IF(ISNUMBER('Raw Data'!D635), IF(_xlfn.XLOOKUP(SMALL('Raw Data'!K635:N635, 1), K640:Q640, K640:Q640, 0)&gt;0, SMALL('Raw Data'!K635:N635, 1), 0), 0)</f>
        <v/>
      </c>
      <c r="AZ640" s="2">
        <f>IF($A640, 1, 0)</f>
        <v/>
      </c>
      <c r="BA640">
        <f>IF(ISNUMBER('Raw Data'!D635), IF(_xlfn.XLOOKUP(SMALL('Raw Data'!K635:N635, 2), K640:Q640, K640:Q640, 0)&gt;0, SMALL('Raw Data'!K635:N635, 2), 0), 0)</f>
        <v/>
      </c>
      <c r="BB640" s="2">
        <f>IF($A640, 1, 0)</f>
        <v/>
      </c>
      <c r="BC640">
        <f>IF(ISNUMBER('Raw Data'!D635), IF(_xlfn.XLOOKUP(SMALL('Raw Data'!K635:N635, 3), K640:Q640, K640:Q640, 0)&gt;0, SMALL('Raw Data'!K635:N635, 3), 0), 0)</f>
        <v/>
      </c>
      <c r="BD640" s="2">
        <f>IF($A640, 1, 0)</f>
        <v/>
      </c>
      <c r="BE640">
        <f>IF(ISNUMBER('Raw Data'!D635), IF(_xlfn.XLOOKUP(SMALL('Raw Data'!K635:N635, 4), K640:Q640, K640:Q640, 0)&gt;0, SMALL('Raw Data'!K635:N635, 4), 0), 0)</f>
        <v/>
      </c>
      <c r="BF640" s="2">
        <f>IF($A640, 1, 0)</f>
        <v/>
      </c>
      <c r="BG640">
        <f>IF(AND('Raw Data'!I635&lt;'Raw Data'!J635, 'Raw Data'!D635&gt;'Raw Data'!E635), 'Raw Data'!I635, IF(AND('Raw Data'!J635&lt;'Raw Data'!I635, 'Raw Data'!E635&gt;'Raw Data'!D635), 'Raw Data'!J635, 0))</f>
        <v/>
      </c>
      <c r="BH640">
        <f>IF(OR(AND('Raw Data'!I635&lt;'Raw Data'!J635, 'Raw Data'!I635&gt;BH$1), AND('Raw Data'!J635&lt;'Raw Data'!I635, 'Raw Data'!J635&gt;BH$1)), 1, 0)</f>
        <v/>
      </c>
      <c r="BI640">
        <f>IF(AND(BH640, ABS('Raw Data'!D635-'Raw Data'!E635)&lt;4), 'Raw Data'!Z635, 0)</f>
        <v/>
      </c>
      <c r="BJ640">
        <f>IF('Raw Data'!F635&gt;Analysis!BJ$1, 1, 0)</f>
        <v/>
      </c>
      <c r="BK640">
        <f>IF(BJ640, AQ640, 0)</f>
        <v/>
      </c>
      <c r="BL640">
        <f>IF(AND('Raw Data'!F635&lt;Analysis!BL$1, ISBLANK('Raw Data'!F635)=FALSE), 1, 0)</f>
        <v/>
      </c>
      <c r="BM640">
        <f>IF(BL640, AS640, 0)</f>
        <v/>
      </c>
      <c r="BN640">
        <f>IF(AND('Raw Data'!F635&lt;Analysis!BN$1, ISBLANK('Raw Data'!F635)=FALSE), 1, 0)</f>
        <v/>
      </c>
      <c r="BO640">
        <f>IF(BN640, AI640, 0)</f>
        <v/>
      </c>
    </row>
    <row r="641">
      <c r="A641" s="2">
        <f>'Raw Data'!A636</f>
        <v/>
      </c>
      <c r="B641" s="2">
        <f>IF(A641, 1, 0)</f>
        <v/>
      </c>
      <c r="C641">
        <f>IF('Raw Data'!D636&lt;'Raw Data'!E636, 'Raw Data'!J636, 0)</f>
        <v/>
      </c>
      <c r="D641" s="2">
        <f>IF(A641, 1, 0)</f>
        <v/>
      </c>
      <c r="E641">
        <f>IF('Raw Data'!D636&gt;'Raw Data'!E636, 'Raw Data'!I636, 0)</f>
        <v/>
      </c>
      <c r="F641" s="2">
        <f>IF('Raw Data'!F636&gt;0, 1, 0)</f>
        <v/>
      </c>
      <c r="G641">
        <f>IF(SUM('Raw Data'!D636:E636)&lt;'Raw Data'!F636, 'Raw Data'!H636, 0)</f>
        <v/>
      </c>
      <c r="H641">
        <f>IF('Raw Data'!F636&gt;0, 1, 0)</f>
        <v/>
      </c>
      <c r="I641">
        <f>IF(SUM('Raw Data'!D636:E636)&gt;'Raw Data'!F636, 'Raw Data'!G636, 0)</f>
        <v/>
      </c>
      <c r="J641" s="2">
        <f>IF($A641, 1, 0)</f>
        <v/>
      </c>
      <c r="K641">
        <f>IF(AND('Raw Data'!D636&gt;'Raw Data'!E636, ABS('Raw Data'!D636-'Raw Data'!E636)&lt;14), 'Raw Data'!K636, 0)</f>
        <v/>
      </c>
      <c r="L641" s="2">
        <f>IF($A641, 1, 0)</f>
        <v/>
      </c>
      <c r="M641">
        <f>IF(AND('Raw Data'!D636&gt;'Raw Data'!E636, ABS('Raw Data'!D636-'Raw Data'!E636)&gt;13), 'Raw Data'!L636, 0)</f>
        <v/>
      </c>
      <c r="N641" s="2">
        <f>IF($A641, 1, 0)</f>
        <v/>
      </c>
      <c r="O641">
        <f>IF(AND('Raw Data'!E636&gt;'Raw Data'!D636, ABS('Raw Data'!E636-'Raw Data'!D636)&lt;14), 'Raw Data'!M636, 0)</f>
        <v/>
      </c>
      <c r="P641" s="2">
        <f>IF($A641, 1, 0)</f>
        <v/>
      </c>
      <c r="Q641">
        <f>IF(AND('Raw Data'!E636&gt;'Raw Data'!D636, ABS('Raw Data'!E636-'Raw Data'!D636)&gt;13), 'Raw Data'!N636, 0)</f>
        <v/>
      </c>
      <c r="R641" s="2">
        <f>IF($A641, 1, 0)</f>
        <v/>
      </c>
      <c r="S641">
        <f>IF(AND('Raw Data'!D636&gt;'Raw Data'!E636, ABS('Raw Data'!E636-'Raw Data'!D636)&gt;7), 'Raw Data'!V636, 0)</f>
        <v/>
      </c>
      <c r="T641" s="2">
        <f>IF($A641, 1, 0)</f>
        <v/>
      </c>
      <c r="U641">
        <f>IF(ABS('Raw Data'!D636-'Raw Data'!E636)&lt;8, 'Raw Data'!W636, 0)</f>
        <v/>
      </c>
      <c r="V641" s="2">
        <f>IF($A641, 1, 0)</f>
        <v/>
      </c>
      <c r="W641">
        <f>IF(AND('Raw Data'!E636&gt;'Raw Data'!D636, ABS('Raw Data'!E636-'Raw Data'!D636)&gt;7), 'Raw Data'!X636, 0)</f>
        <v/>
      </c>
      <c r="X641" s="2">
        <f>IF($A641, 1, 0)</f>
        <v/>
      </c>
      <c r="Y641">
        <f>IF(AND('Raw Data'!D636&gt;'Raw Data'!E636, ABS('Raw Data'!E636-'Raw Data'!D636)&gt;3), 'Raw Data'!Y636, 0)</f>
        <v/>
      </c>
      <c r="Z641" s="2">
        <f>IF($A641, 1, 0)</f>
        <v/>
      </c>
      <c r="AA641">
        <f>IF(ABS('Raw Data'!D636-'Raw Data'!E636)&lt;4, 'Raw Data'!Z636, 0)</f>
        <v/>
      </c>
      <c r="AB641" s="2">
        <f>IF($A641, 1, 0)</f>
        <v/>
      </c>
      <c r="AC641">
        <f>IF(AND('Raw Data'!E636&gt;'Raw Data'!D636, ABS('Raw Data'!E636-'Raw Data'!D636)&gt;7), 'Raw Data'!AA636, 0)</f>
        <v/>
      </c>
      <c r="AD641" s="2">
        <f>IF($A641, 1, 0)</f>
        <v/>
      </c>
      <c r="AE641">
        <f>IF(AND('Raw Data'!D636&gt;9, 'Raw Data'!E636&gt;9), 'Raw Data'!AL636, 0)</f>
        <v/>
      </c>
      <c r="AF641" s="2">
        <f>IF($A641, 1, 0)</f>
        <v/>
      </c>
      <c r="AG641">
        <f>IF(AE641=0, 'Raw Data'!AM636, 0)</f>
        <v/>
      </c>
      <c r="AH641" s="2">
        <f>IF($A641, 1, 0)</f>
        <v/>
      </c>
      <c r="AI641">
        <f>IF(AND('Raw Data'!$D636&gt;14, 'Raw Data'!$E636&gt;14), 'Raw Data'!AN636, 0)</f>
        <v/>
      </c>
      <c r="AJ641" s="2">
        <f>IF($A641, 1, 0)</f>
        <v/>
      </c>
      <c r="AK641">
        <f>IF(AI641=0, 'Raw Data'!AO636, 0)</f>
        <v/>
      </c>
      <c r="AL641" s="2">
        <f>IF($A641, 1, 0)</f>
        <v/>
      </c>
      <c r="AM641">
        <f>IF(AND('Raw Data'!$D636&gt;19, 'Raw Data'!$E636&gt;19), 'Raw Data'!AP636, 0)</f>
        <v/>
      </c>
      <c r="AN641" s="2">
        <f>IF($A641, 1, 0)</f>
        <v/>
      </c>
      <c r="AO641">
        <f>IF(AM641=0, 'Raw Data'!AQ636, 0)</f>
        <v/>
      </c>
      <c r="AP641" s="2">
        <f>IF($A641, 1, 0)</f>
        <v/>
      </c>
      <c r="AQ641">
        <f>IF(AND('Raw Data'!$D636&gt;24, 'Raw Data'!$E636&gt;24), 'Raw Data'!AR636, 0)</f>
        <v/>
      </c>
      <c r="AR641" s="2">
        <f>IF($A641, 1, 0)</f>
        <v/>
      </c>
      <c r="AS641">
        <f>IF(AQ641=0, 'Raw Data'!AS636, 0)</f>
        <v/>
      </c>
      <c r="AT641" s="2">
        <f>IF($A641, 1, 0)</f>
        <v/>
      </c>
      <c r="AU641">
        <f>IF(AND('Raw Data'!$D636&gt;29, 'Raw Data'!$E636&gt;29), 'Raw Data'!AT636, 0)</f>
        <v/>
      </c>
      <c r="AV641" s="2">
        <f>IF($A641, 1, 0)</f>
        <v/>
      </c>
      <c r="AW641">
        <f>IF(AU641=0, 'Raw Data'!AU636, 0)</f>
        <v/>
      </c>
      <c r="AX641" s="2">
        <f>IF($A641, 1, 0)</f>
        <v/>
      </c>
      <c r="AY641">
        <f>IF(ISNUMBER('Raw Data'!D636), IF(_xlfn.XLOOKUP(SMALL('Raw Data'!K636:N636, 1), K641:Q641, K641:Q641, 0)&gt;0, SMALL('Raw Data'!K636:N636, 1), 0), 0)</f>
        <v/>
      </c>
      <c r="AZ641" s="2">
        <f>IF($A641, 1, 0)</f>
        <v/>
      </c>
      <c r="BA641">
        <f>IF(ISNUMBER('Raw Data'!D636), IF(_xlfn.XLOOKUP(SMALL('Raw Data'!K636:N636, 2), K641:Q641, K641:Q641, 0)&gt;0, SMALL('Raw Data'!K636:N636, 2), 0), 0)</f>
        <v/>
      </c>
      <c r="BB641" s="2">
        <f>IF($A641, 1, 0)</f>
        <v/>
      </c>
      <c r="BC641">
        <f>IF(ISNUMBER('Raw Data'!D636), IF(_xlfn.XLOOKUP(SMALL('Raw Data'!K636:N636, 3), K641:Q641, K641:Q641, 0)&gt;0, SMALL('Raw Data'!K636:N636, 3), 0), 0)</f>
        <v/>
      </c>
      <c r="BD641" s="2">
        <f>IF($A641, 1, 0)</f>
        <v/>
      </c>
      <c r="BE641">
        <f>IF(ISNUMBER('Raw Data'!D636), IF(_xlfn.XLOOKUP(SMALL('Raw Data'!K636:N636, 4), K641:Q641, K641:Q641, 0)&gt;0, SMALL('Raw Data'!K636:N636, 4), 0), 0)</f>
        <v/>
      </c>
      <c r="BF641" s="2">
        <f>IF($A641, 1, 0)</f>
        <v/>
      </c>
      <c r="BG641">
        <f>IF(AND('Raw Data'!I636&lt;'Raw Data'!J636, 'Raw Data'!D636&gt;'Raw Data'!E636), 'Raw Data'!I636, IF(AND('Raw Data'!J636&lt;'Raw Data'!I636, 'Raw Data'!E636&gt;'Raw Data'!D636), 'Raw Data'!J636, 0))</f>
        <v/>
      </c>
      <c r="BH641">
        <f>IF(OR(AND('Raw Data'!I636&lt;'Raw Data'!J636, 'Raw Data'!I636&gt;BH$1), AND('Raw Data'!J636&lt;'Raw Data'!I636, 'Raw Data'!J636&gt;BH$1)), 1, 0)</f>
        <v/>
      </c>
      <c r="BI641">
        <f>IF(AND(BH641, ABS('Raw Data'!D636-'Raw Data'!E636)&lt;4), 'Raw Data'!Z636, 0)</f>
        <v/>
      </c>
      <c r="BJ641">
        <f>IF('Raw Data'!F636&gt;Analysis!BJ$1, 1, 0)</f>
        <v/>
      </c>
      <c r="BK641">
        <f>IF(BJ641, AQ641, 0)</f>
        <v/>
      </c>
      <c r="BL641">
        <f>IF(AND('Raw Data'!F636&lt;Analysis!BL$1, ISBLANK('Raw Data'!F636)=FALSE), 1, 0)</f>
        <v/>
      </c>
      <c r="BM641">
        <f>IF(BL641, AS641, 0)</f>
        <v/>
      </c>
      <c r="BN641">
        <f>IF(AND('Raw Data'!F636&lt;Analysis!BN$1, ISBLANK('Raw Data'!F636)=FALSE), 1, 0)</f>
        <v/>
      </c>
      <c r="BO641">
        <f>IF(BN641, AI641, 0)</f>
        <v/>
      </c>
    </row>
    <row r="642">
      <c r="A642" s="2">
        <f>'Raw Data'!A637</f>
        <v/>
      </c>
      <c r="B642" s="2">
        <f>IF(A642, 1, 0)</f>
        <v/>
      </c>
      <c r="C642">
        <f>IF('Raw Data'!D637&lt;'Raw Data'!E637, 'Raw Data'!J637, 0)</f>
        <v/>
      </c>
      <c r="D642" s="2">
        <f>IF(A642, 1, 0)</f>
        <v/>
      </c>
      <c r="E642">
        <f>IF('Raw Data'!D637&gt;'Raw Data'!E637, 'Raw Data'!I637, 0)</f>
        <v/>
      </c>
      <c r="F642" s="2">
        <f>IF('Raw Data'!F637&gt;0, 1, 0)</f>
        <v/>
      </c>
      <c r="G642">
        <f>IF(SUM('Raw Data'!D637:E637)&lt;'Raw Data'!F637, 'Raw Data'!H637, 0)</f>
        <v/>
      </c>
      <c r="H642">
        <f>IF('Raw Data'!F637&gt;0, 1, 0)</f>
        <v/>
      </c>
      <c r="I642">
        <f>IF(SUM('Raw Data'!D637:E637)&gt;'Raw Data'!F637, 'Raw Data'!G637, 0)</f>
        <v/>
      </c>
      <c r="J642" s="2">
        <f>IF($A642, 1, 0)</f>
        <v/>
      </c>
      <c r="K642">
        <f>IF(AND('Raw Data'!D637&gt;'Raw Data'!E637, ABS('Raw Data'!D637-'Raw Data'!E637)&lt;14), 'Raw Data'!K637, 0)</f>
        <v/>
      </c>
      <c r="L642" s="2">
        <f>IF($A642, 1, 0)</f>
        <v/>
      </c>
      <c r="M642">
        <f>IF(AND('Raw Data'!D637&gt;'Raw Data'!E637, ABS('Raw Data'!D637-'Raw Data'!E637)&gt;13), 'Raw Data'!L637, 0)</f>
        <v/>
      </c>
      <c r="N642" s="2">
        <f>IF($A642, 1, 0)</f>
        <v/>
      </c>
      <c r="O642">
        <f>IF(AND('Raw Data'!E637&gt;'Raw Data'!D637, ABS('Raw Data'!E637-'Raw Data'!D637)&lt;14), 'Raw Data'!M637, 0)</f>
        <v/>
      </c>
      <c r="P642" s="2">
        <f>IF($A642, 1, 0)</f>
        <v/>
      </c>
      <c r="Q642">
        <f>IF(AND('Raw Data'!E637&gt;'Raw Data'!D637, ABS('Raw Data'!E637-'Raw Data'!D637)&gt;13), 'Raw Data'!N637, 0)</f>
        <v/>
      </c>
      <c r="R642" s="2">
        <f>IF($A642, 1, 0)</f>
        <v/>
      </c>
      <c r="S642">
        <f>IF(AND('Raw Data'!D637&gt;'Raw Data'!E637, ABS('Raw Data'!E637-'Raw Data'!D637)&gt;7), 'Raw Data'!V637, 0)</f>
        <v/>
      </c>
      <c r="T642" s="2">
        <f>IF($A642, 1, 0)</f>
        <v/>
      </c>
      <c r="U642">
        <f>IF(ABS('Raw Data'!D637-'Raw Data'!E637)&lt;8, 'Raw Data'!W637, 0)</f>
        <v/>
      </c>
      <c r="V642" s="2">
        <f>IF($A642, 1, 0)</f>
        <v/>
      </c>
      <c r="W642">
        <f>IF(AND('Raw Data'!E637&gt;'Raw Data'!D637, ABS('Raw Data'!E637-'Raw Data'!D637)&gt;7), 'Raw Data'!X637, 0)</f>
        <v/>
      </c>
      <c r="X642" s="2">
        <f>IF($A642, 1, 0)</f>
        <v/>
      </c>
      <c r="Y642">
        <f>IF(AND('Raw Data'!D637&gt;'Raw Data'!E637, ABS('Raw Data'!E637-'Raw Data'!D637)&gt;3), 'Raw Data'!Y637, 0)</f>
        <v/>
      </c>
      <c r="Z642" s="2">
        <f>IF($A642, 1, 0)</f>
        <v/>
      </c>
      <c r="AA642">
        <f>IF(ABS('Raw Data'!D637-'Raw Data'!E637)&lt;4, 'Raw Data'!Z637, 0)</f>
        <v/>
      </c>
      <c r="AB642" s="2">
        <f>IF($A642, 1, 0)</f>
        <v/>
      </c>
      <c r="AC642">
        <f>IF(AND('Raw Data'!E637&gt;'Raw Data'!D637, ABS('Raw Data'!E637-'Raw Data'!D637)&gt;7), 'Raw Data'!AA637, 0)</f>
        <v/>
      </c>
      <c r="AD642" s="2">
        <f>IF($A642, 1, 0)</f>
        <v/>
      </c>
      <c r="AE642">
        <f>IF(AND('Raw Data'!D637&gt;9, 'Raw Data'!E637&gt;9), 'Raw Data'!AL637, 0)</f>
        <v/>
      </c>
      <c r="AF642" s="2">
        <f>IF($A642, 1, 0)</f>
        <v/>
      </c>
      <c r="AG642">
        <f>IF(AE642=0, 'Raw Data'!AM637, 0)</f>
        <v/>
      </c>
      <c r="AH642" s="2">
        <f>IF($A642, 1, 0)</f>
        <v/>
      </c>
      <c r="AI642">
        <f>IF(AND('Raw Data'!$D637&gt;14, 'Raw Data'!$E637&gt;14), 'Raw Data'!AN637, 0)</f>
        <v/>
      </c>
      <c r="AJ642" s="2">
        <f>IF($A642, 1, 0)</f>
        <v/>
      </c>
      <c r="AK642">
        <f>IF(AI642=0, 'Raw Data'!AO637, 0)</f>
        <v/>
      </c>
      <c r="AL642" s="2">
        <f>IF($A642, 1, 0)</f>
        <v/>
      </c>
      <c r="AM642">
        <f>IF(AND('Raw Data'!$D637&gt;19, 'Raw Data'!$E637&gt;19), 'Raw Data'!AP637, 0)</f>
        <v/>
      </c>
      <c r="AN642" s="2">
        <f>IF($A642, 1, 0)</f>
        <v/>
      </c>
      <c r="AO642">
        <f>IF(AM642=0, 'Raw Data'!AQ637, 0)</f>
        <v/>
      </c>
      <c r="AP642" s="2">
        <f>IF($A642, 1, 0)</f>
        <v/>
      </c>
      <c r="AQ642">
        <f>IF(AND('Raw Data'!$D637&gt;24, 'Raw Data'!$E637&gt;24), 'Raw Data'!AR637, 0)</f>
        <v/>
      </c>
      <c r="AR642" s="2">
        <f>IF($A642, 1, 0)</f>
        <v/>
      </c>
      <c r="AS642">
        <f>IF(AQ642=0, 'Raw Data'!AS637, 0)</f>
        <v/>
      </c>
      <c r="AT642" s="2">
        <f>IF($A642, 1, 0)</f>
        <v/>
      </c>
      <c r="AU642">
        <f>IF(AND('Raw Data'!$D637&gt;29, 'Raw Data'!$E637&gt;29), 'Raw Data'!AT637, 0)</f>
        <v/>
      </c>
      <c r="AV642" s="2">
        <f>IF($A642, 1, 0)</f>
        <v/>
      </c>
      <c r="AW642">
        <f>IF(AU642=0, 'Raw Data'!AU637, 0)</f>
        <v/>
      </c>
      <c r="AX642" s="2">
        <f>IF($A642, 1, 0)</f>
        <v/>
      </c>
      <c r="AY642">
        <f>IF(ISNUMBER('Raw Data'!D637), IF(_xlfn.XLOOKUP(SMALL('Raw Data'!K637:N637, 1), K642:Q642, K642:Q642, 0)&gt;0, SMALL('Raw Data'!K637:N637, 1), 0), 0)</f>
        <v/>
      </c>
      <c r="AZ642" s="2">
        <f>IF($A642, 1, 0)</f>
        <v/>
      </c>
      <c r="BA642">
        <f>IF(ISNUMBER('Raw Data'!D637), IF(_xlfn.XLOOKUP(SMALL('Raw Data'!K637:N637, 2), K642:Q642, K642:Q642, 0)&gt;0, SMALL('Raw Data'!K637:N637, 2), 0), 0)</f>
        <v/>
      </c>
      <c r="BB642" s="2">
        <f>IF($A642, 1, 0)</f>
        <v/>
      </c>
      <c r="BC642">
        <f>IF(ISNUMBER('Raw Data'!D637), IF(_xlfn.XLOOKUP(SMALL('Raw Data'!K637:N637, 3), K642:Q642, K642:Q642, 0)&gt;0, SMALL('Raw Data'!K637:N637, 3), 0), 0)</f>
        <v/>
      </c>
      <c r="BD642" s="2">
        <f>IF($A642, 1, 0)</f>
        <v/>
      </c>
      <c r="BE642">
        <f>IF(ISNUMBER('Raw Data'!D637), IF(_xlfn.XLOOKUP(SMALL('Raw Data'!K637:N637, 4), K642:Q642, K642:Q642, 0)&gt;0, SMALL('Raw Data'!K637:N637, 4), 0), 0)</f>
        <v/>
      </c>
      <c r="BF642" s="2">
        <f>IF($A642, 1, 0)</f>
        <v/>
      </c>
      <c r="BG642">
        <f>IF(AND('Raw Data'!I637&lt;'Raw Data'!J637, 'Raw Data'!D637&gt;'Raw Data'!E637), 'Raw Data'!I637, IF(AND('Raw Data'!J637&lt;'Raw Data'!I637, 'Raw Data'!E637&gt;'Raw Data'!D637), 'Raw Data'!J637, 0))</f>
        <v/>
      </c>
      <c r="BH642">
        <f>IF(OR(AND('Raw Data'!I637&lt;'Raw Data'!J637, 'Raw Data'!I637&gt;BH$1), AND('Raw Data'!J637&lt;'Raw Data'!I637, 'Raw Data'!J637&gt;BH$1)), 1, 0)</f>
        <v/>
      </c>
      <c r="BI642">
        <f>IF(AND(BH642, ABS('Raw Data'!D637-'Raw Data'!E637)&lt;4), 'Raw Data'!Z637, 0)</f>
        <v/>
      </c>
      <c r="BJ642">
        <f>IF('Raw Data'!F637&gt;Analysis!BJ$1, 1, 0)</f>
        <v/>
      </c>
      <c r="BK642">
        <f>IF(BJ642, AQ642, 0)</f>
        <v/>
      </c>
      <c r="BL642">
        <f>IF(AND('Raw Data'!F637&lt;Analysis!BL$1, ISBLANK('Raw Data'!F637)=FALSE), 1, 0)</f>
        <v/>
      </c>
      <c r="BM642">
        <f>IF(BL642, AS642, 0)</f>
        <v/>
      </c>
      <c r="BN642">
        <f>IF(AND('Raw Data'!F637&lt;Analysis!BN$1, ISBLANK('Raw Data'!F637)=FALSE), 1, 0)</f>
        <v/>
      </c>
      <c r="BO642">
        <f>IF(BN642, AI642, 0)</f>
        <v/>
      </c>
    </row>
    <row r="643">
      <c r="A643" s="2">
        <f>'Raw Data'!A638</f>
        <v/>
      </c>
      <c r="B643" s="2">
        <f>IF(A643, 1, 0)</f>
        <v/>
      </c>
      <c r="C643">
        <f>IF('Raw Data'!D638&lt;'Raw Data'!E638, 'Raw Data'!J638, 0)</f>
        <v/>
      </c>
      <c r="D643" s="2">
        <f>IF(A643, 1, 0)</f>
        <v/>
      </c>
      <c r="E643">
        <f>IF('Raw Data'!D638&gt;'Raw Data'!E638, 'Raw Data'!I638, 0)</f>
        <v/>
      </c>
      <c r="F643" s="2">
        <f>IF('Raw Data'!F638&gt;0, 1, 0)</f>
        <v/>
      </c>
      <c r="G643">
        <f>IF(SUM('Raw Data'!D638:E638)&lt;'Raw Data'!F638, 'Raw Data'!H638, 0)</f>
        <v/>
      </c>
      <c r="H643">
        <f>IF('Raw Data'!F638&gt;0, 1, 0)</f>
        <v/>
      </c>
      <c r="I643">
        <f>IF(SUM('Raw Data'!D638:E638)&gt;'Raw Data'!F638, 'Raw Data'!G638, 0)</f>
        <v/>
      </c>
      <c r="J643" s="2">
        <f>IF($A643, 1, 0)</f>
        <v/>
      </c>
      <c r="K643">
        <f>IF(AND('Raw Data'!D638&gt;'Raw Data'!E638, ABS('Raw Data'!D638-'Raw Data'!E638)&lt;14), 'Raw Data'!K638, 0)</f>
        <v/>
      </c>
      <c r="L643" s="2">
        <f>IF($A643, 1, 0)</f>
        <v/>
      </c>
      <c r="M643">
        <f>IF(AND('Raw Data'!D638&gt;'Raw Data'!E638, ABS('Raw Data'!D638-'Raw Data'!E638)&gt;13), 'Raw Data'!L638, 0)</f>
        <v/>
      </c>
      <c r="N643" s="2">
        <f>IF($A643, 1, 0)</f>
        <v/>
      </c>
      <c r="O643">
        <f>IF(AND('Raw Data'!E638&gt;'Raw Data'!D638, ABS('Raw Data'!E638-'Raw Data'!D638)&lt;14), 'Raw Data'!M638, 0)</f>
        <v/>
      </c>
      <c r="P643" s="2">
        <f>IF($A643, 1, 0)</f>
        <v/>
      </c>
      <c r="Q643">
        <f>IF(AND('Raw Data'!E638&gt;'Raw Data'!D638, ABS('Raw Data'!E638-'Raw Data'!D638)&gt;13), 'Raw Data'!N638, 0)</f>
        <v/>
      </c>
      <c r="R643" s="2">
        <f>IF($A643, 1, 0)</f>
        <v/>
      </c>
      <c r="S643">
        <f>IF(AND('Raw Data'!D638&gt;'Raw Data'!E638, ABS('Raw Data'!E638-'Raw Data'!D638)&gt;7), 'Raw Data'!V638, 0)</f>
        <v/>
      </c>
      <c r="T643" s="2">
        <f>IF($A643, 1, 0)</f>
        <v/>
      </c>
      <c r="U643">
        <f>IF(ABS('Raw Data'!D638-'Raw Data'!E638)&lt;8, 'Raw Data'!W638, 0)</f>
        <v/>
      </c>
      <c r="V643" s="2">
        <f>IF($A643, 1, 0)</f>
        <v/>
      </c>
      <c r="W643">
        <f>IF(AND('Raw Data'!E638&gt;'Raw Data'!D638, ABS('Raw Data'!E638-'Raw Data'!D638)&gt;7), 'Raw Data'!X638, 0)</f>
        <v/>
      </c>
      <c r="X643" s="2">
        <f>IF($A643, 1, 0)</f>
        <v/>
      </c>
      <c r="Y643">
        <f>IF(AND('Raw Data'!D638&gt;'Raw Data'!E638, ABS('Raw Data'!E638-'Raw Data'!D638)&gt;3), 'Raw Data'!Y638, 0)</f>
        <v/>
      </c>
      <c r="Z643" s="2">
        <f>IF($A643, 1, 0)</f>
        <v/>
      </c>
      <c r="AA643">
        <f>IF(ABS('Raw Data'!D638-'Raw Data'!E638)&lt;4, 'Raw Data'!Z638, 0)</f>
        <v/>
      </c>
      <c r="AB643" s="2">
        <f>IF($A643, 1, 0)</f>
        <v/>
      </c>
      <c r="AC643">
        <f>IF(AND('Raw Data'!E638&gt;'Raw Data'!D638, ABS('Raw Data'!E638-'Raw Data'!D638)&gt;7), 'Raw Data'!AA638, 0)</f>
        <v/>
      </c>
      <c r="AD643" s="2">
        <f>IF($A643, 1, 0)</f>
        <v/>
      </c>
      <c r="AE643">
        <f>IF(AND('Raw Data'!D638&gt;9, 'Raw Data'!E638&gt;9), 'Raw Data'!AL638, 0)</f>
        <v/>
      </c>
      <c r="AF643" s="2">
        <f>IF($A643, 1, 0)</f>
        <v/>
      </c>
      <c r="AG643">
        <f>IF(AE643=0, 'Raw Data'!AM638, 0)</f>
        <v/>
      </c>
      <c r="AH643" s="2">
        <f>IF($A643, 1, 0)</f>
        <v/>
      </c>
      <c r="AI643">
        <f>IF(AND('Raw Data'!$D638&gt;14, 'Raw Data'!$E638&gt;14), 'Raw Data'!AN638, 0)</f>
        <v/>
      </c>
      <c r="AJ643" s="2">
        <f>IF($A643, 1, 0)</f>
        <v/>
      </c>
      <c r="AK643">
        <f>IF(AI643=0, 'Raw Data'!AO638, 0)</f>
        <v/>
      </c>
      <c r="AL643" s="2">
        <f>IF($A643, 1, 0)</f>
        <v/>
      </c>
      <c r="AM643">
        <f>IF(AND('Raw Data'!$D638&gt;19, 'Raw Data'!$E638&gt;19), 'Raw Data'!AP638, 0)</f>
        <v/>
      </c>
      <c r="AN643" s="2">
        <f>IF($A643, 1, 0)</f>
        <v/>
      </c>
      <c r="AO643">
        <f>IF(AM643=0, 'Raw Data'!AQ638, 0)</f>
        <v/>
      </c>
      <c r="AP643" s="2">
        <f>IF($A643, 1, 0)</f>
        <v/>
      </c>
      <c r="AQ643">
        <f>IF(AND('Raw Data'!$D638&gt;24, 'Raw Data'!$E638&gt;24), 'Raw Data'!AR638, 0)</f>
        <v/>
      </c>
      <c r="AR643" s="2">
        <f>IF($A643, 1, 0)</f>
        <v/>
      </c>
      <c r="AS643">
        <f>IF(AQ643=0, 'Raw Data'!AS638, 0)</f>
        <v/>
      </c>
      <c r="AT643" s="2">
        <f>IF($A643, 1, 0)</f>
        <v/>
      </c>
      <c r="AU643">
        <f>IF(AND('Raw Data'!$D638&gt;29, 'Raw Data'!$E638&gt;29), 'Raw Data'!AT638, 0)</f>
        <v/>
      </c>
      <c r="AV643" s="2">
        <f>IF($A643, 1, 0)</f>
        <v/>
      </c>
      <c r="AW643">
        <f>IF(AU643=0, 'Raw Data'!AU638, 0)</f>
        <v/>
      </c>
      <c r="AX643" s="2">
        <f>IF($A643, 1, 0)</f>
        <v/>
      </c>
      <c r="AY643">
        <f>IF(ISNUMBER('Raw Data'!D638), IF(_xlfn.XLOOKUP(SMALL('Raw Data'!K638:N638, 1), K643:Q643, K643:Q643, 0)&gt;0, SMALL('Raw Data'!K638:N638, 1), 0), 0)</f>
        <v/>
      </c>
      <c r="AZ643" s="2">
        <f>IF($A643, 1, 0)</f>
        <v/>
      </c>
      <c r="BA643">
        <f>IF(ISNUMBER('Raw Data'!D638), IF(_xlfn.XLOOKUP(SMALL('Raw Data'!K638:N638, 2), K643:Q643, K643:Q643, 0)&gt;0, SMALL('Raw Data'!K638:N638, 2), 0), 0)</f>
        <v/>
      </c>
      <c r="BB643" s="2">
        <f>IF($A643, 1, 0)</f>
        <v/>
      </c>
      <c r="BC643">
        <f>IF(ISNUMBER('Raw Data'!D638), IF(_xlfn.XLOOKUP(SMALL('Raw Data'!K638:N638, 3), K643:Q643, K643:Q643, 0)&gt;0, SMALL('Raw Data'!K638:N638, 3), 0), 0)</f>
        <v/>
      </c>
      <c r="BD643" s="2">
        <f>IF($A643, 1, 0)</f>
        <v/>
      </c>
      <c r="BE643">
        <f>IF(ISNUMBER('Raw Data'!D638), IF(_xlfn.XLOOKUP(SMALL('Raw Data'!K638:N638, 4), K643:Q643, K643:Q643, 0)&gt;0, SMALL('Raw Data'!K638:N638, 4), 0), 0)</f>
        <v/>
      </c>
      <c r="BF643" s="2">
        <f>IF($A643, 1, 0)</f>
        <v/>
      </c>
      <c r="BG643">
        <f>IF(AND('Raw Data'!I638&lt;'Raw Data'!J638, 'Raw Data'!D638&gt;'Raw Data'!E638), 'Raw Data'!I638, IF(AND('Raw Data'!J638&lt;'Raw Data'!I638, 'Raw Data'!E638&gt;'Raw Data'!D638), 'Raw Data'!J638, 0))</f>
        <v/>
      </c>
      <c r="BH643">
        <f>IF(OR(AND('Raw Data'!I638&lt;'Raw Data'!J638, 'Raw Data'!I638&gt;BH$1), AND('Raw Data'!J638&lt;'Raw Data'!I638, 'Raw Data'!J638&gt;BH$1)), 1, 0)</f>
        <v/>
      </c>
      <c r="BI643">
        <f>IF(AND(BH643, ABS('Raw Data'!D638-'Raw Data'!E638)&lt;4), 'Raw Data'!Z638, 0)</f>
        <v/>
      </c>
      <c r="BJ643">
        <f>IF('Raw Data'!F638&gt;Analysis!BJ$1, 1, 0)</f>
        <v/>
      </c>
      <c r="BK643">
        <f>IF(BJ643, AQ643, 0)</f>
        <v/>
      </c>
      <c r="BL643">
        <f>IF(AND('Raw Data'!F638&lt;Analysis!BL$1, ISBLANK('Raw Data'!F638)=FALSE), 1, 0)</f>
        <v/>
      </c>
      <c r="BM643">
        <f>IF(BL643, AS643, 0)</f>
        <v/>
      </c>
      <c r="BN643">
        <f>IF(AND('Raw Data'!F638&lt;Analysis!BN$1, ISBLANK('Raw Data'!F638)=FALSE), 1, 0)</f>
        <v/>
      </c>
      <c r="BO643">
        <f>IF(BN643, AI643, 0)</f>
        <v/>
      </c>
    </row>
    <row r="644">
      <c r="A644" s="2">
        <f>'Raw Data'!A639</f>
        <v/>
      </c>
      <c r="B644" s="2">
        <f>IF(A644, 1, 0)</f>
        <v/>
      </c>
      <c r="C644">
        <f>IF('Raw Data'!D639&lt;'Raw Data'!E639, 'Raw Data'!J639, 0)</f>
        <v/>
      </c>
      <c r="D644" s="2">
        <f>IF(A644, 1, 0)</f>
        <v/>
      </c>
      <c r="E644">
        <f>IF('Raw Data'!D639&gt;'Raw Data'!E639, 'Raw Data'!I639, 0)</f>
        <v/>
      </c>
      <c r="F644" s="2">
        <f>IF('Raw Data'!F639&gt;0, 1, 0)</f>
        <v/>
      </c>
      <c r="G644">
        <f>IF(SUM('Raw Data'!D639:E639)&lt;'Raw Data'!F639, 'Raw Data'!H639, 0)</f>
        <v/>
      </c>
      <c r="H644">
        <f>IF('Raw Data'!F639&gt;0, 1, 0)</f>
        <v/>
      </c>
      <c r="I644">
        <f>IF(SUM('Raw Data'!D639:E639)&gt;'Raw Data'!F639, 'Raw Data'!G639, 0)</f>
        <v/>
      </c>
      <c r="J644" s="2">
        <f>IF($A644, 1, 0)</f>
        <v/>
      </c>
      <c r="K644">
        <f>IF(AND('Raw Data'!D639&gt;'Raw Data'!E639, ABS('Raw Data'!D639-'Raw Data'!E639)&lt;14), 'Raw Data'!K639, 0)</f>
        <v/>
      </c>
      <c r="L644" s="2">
        <f>IF($A644, 1, 0)</f>
        <v/>
      </c>
      <c r="M644">
        <f>IF(AND('Raw Data'!D639&gt;'Raw Data'!E639, ABS('Raw Data'!D639-'Raw Data'!E639)&gt;13), 'Raw Data'!L639, 0)</f>
        <v/>
      </c>
      <c r="N644" s="2">
        <f>IF($A644, 1, 0)</f>
        <v/>
      </c>
      <c r="O644">
        <f>IF(AND('Raw Data'!E639&gt;'Raw Data'!D639, ABS('Raw Data'!E639-'Raw Data'!D639)&lt;14), 'Raw Data'!M639, 0)</f>
        <v/>
      </c>
      <c r="P644" s="2">
        <f>IF($A644, 1, 0)</f>
        <v/>
      </c>
      <c r="Q644">
        <f>IF(AND('Raw Data'!E639&gt;'Raw Data'!D639, ABS('Raw Data'!E639-'Raw Data'!D639)&gt;13), 'Raw Data'!N639, 0)</f>
        <v/>
      </c>
      <c r="R644" s="2">
        <f>IF($A644, 1, 0)</f>
        <v/>
      </c>
      <c r="S644">
        <f>IF(AND('Raw Data'!D639&gt;'Raw Data'!E639, ABS('Raw Data'!E639-'Raw Data'!D639)&gt;7), 'Raw Data'!V639, 0)</f>
        <v/>
      </c>
      <c r="T644" s="2">
        <f>IF($A644, 1, 0)</f>
        <v/>
      </c>
      <c r="U644">
        <f>IF(ABS('Raw Data'!D639-'Raw Data'!E639)&lt;8, 'Raw Data'!W639, 0)</f>
        <v/>
      </c>
      <c r="V644" s="2">
        <f>IF($A644, 1, 0)</f>
        <v/>
      </c>
      <c r="W644">
        <f>IF(AND('Raw Data'!E639&gt;'Raw Data'!D639, ABS('Raw Data'!E639-'Raw Data'!D639)&gt;7), 'Raw Data'!X639, 0)</f>
        <v/>
      </c>
      <c r="X644" s="2">
        <f>IF($A644, 1, 0)</f>
        <v/>
      </c>
      <c r="Y644">
        <f>IF(AND('Raw Data'!D639&gt;'Raw Data'!E639, ABS('Raw Data'!E639-'Raw Data'!D639)&gt;3), 'Raw Data'!Y639, 0)</f>
        <v/>
      </c>
      <c r="Z644" s="2">
        <f>IF($A644, 1, 0)</f>
        <v/>
      </c>
      <c r="AA644">
        <f>IF(ABS('Raw Data'!D639-'Raw Data'!E639)&lt;4, 'Raw Data'!Z639, 0)</f>
        <v/>
      </c>
      <c r="AB644" s="2">
        <f>IF($A644, 1, 0)</f>
        <v/>
      </c>
      <c r="AC644">
        <f>IF(AND('Raw Data'!E639&gt;'Raw Data'!D639, ABS('Raw Data'!E639-'Raw Data'!D639)&gt;7), 'Raw Data'!AA639, 0)</f>
        <v/>
      </c>
      <c r="AD644" s="2">
        <f>IF($A644, 1, 0)</f>
        <v/>
      </c>
      <c r="AE644">
        <f>IF(AND('Raw Data'!D639&gt;9, 'Raw Data'!E639&gt;9), 'Raw Data'!AL639, 0)</f>
        <v/>
      </c>
      <c r="AF644" s="2">
        <f>IF($A644, 1, 0)</f>
        <v/>
      </c>
      <c r="AG644">
        <f>IF(AE644=0, 'Raw Data'!AM639, 0)</f>
        <v/>
      </c>
      <c r="AH644" s="2">
        <f>IF($A644, 1, 0)</f>
        <v/>
      </c>
      <c r="AI644">
        <f>IF(AND('Raw Data'!$D639&gt;14, 'Raw Data'!$E639&gt;14), 'Raw Data'!AN639, 0)</f>
        <v/>
      </c>
      <c r="AJ644" s="2">
        <f>IF($A644, 1, 0)</f>
        <v/>
      </c>
      <c r="AK644">
        <f>IF(AI644=0, 'Raw Data'!AO639, 0)</f>
        <v/>
      </c>
      <c r="AL644" s="2">
        <f>IF($A644, 1, 0)</f>
        <v/>
      </c>
      <c r="AM644">
        <f>IF(AND('Raw Data'!$D639&gt;19, 'Raw Data'!$E639&gt;19), 'Raw Data'!AP639, 0)</f>
        <v/>
      </c>
      <c r="AN644" s="2">
        <f>IF($A644, 1, 0)</f>
        <v/>
      </c>
      <c r="AO644">
        <f>IF(AM644=0, 'Raw Data'!AQ639, 0)</f>
        <v/>
      </c>
      <c r="AP644" s="2">
        <f>IF($A644, 1, 0)</f>
        <v/>
      </c>
      <c r="AQ644">
        <f>IF(AND('Raw Data'!$D639&gt;24, 'Raw Data'!$E639&gt;24), 'Raw Data'!AR639, 0)</f>
        <v/>
      </c>
      <c r="AR644" s="2">
        <f>IF($A644, 1, 0)</f>
        <v/>
      </c>
      <c r="AS644">
        <f>IF(AQ644=0, 'Raw Data'!AS639, 0)</f>
        <v/>
      </c>
      <c r="AT644" s="2">
        <f>IF($A644, 1, 0)</f>
        <v/>
      </c>
      <c r="AU644">
        <f>IF(AND('Raw Data'!$D639&gt;29, 'Raw Data'!$E639&gt;29), 'Raw Data'!AT639, 0)</f>
        <v/>
      </c>
      <c r="AV644" s="2">
        <f>IF($A644, 1, 0)</f>
        <v/>
      </c>
      <c r="AW644">
        <f>IF(AU644=0, 'Raw Data'!AU639, 0)</f>
        <v/>
      </c>
      <c r="AX644" s="2">
        <f>IF($A644, 1, 0)</f>
        <v/>
      </c>
      <c r="AY644">
        <f>IF(ISNUMBER('Raw Data'!D639), IF(_xlfn.XLOOKUP(SMALL('Raw Data'!K639:N639, 1), K644:Q644, K644:Q644, 0)&gt;0, SMALL('Raw Data'!K639:N639, 1), 0), 0)</f>
        <v/>
      </c>
      <c r="AZ644" s="2">
        <f>IF($A644, 1, 0)</f>
        <v/>
      </c>
      <c r="BA644">
        <f>IF(ISNUMBER('Raw Data'!D639), IF(_xlfn.XLOOKUP(SMALL('Raw Data'!K639:N639, 2), K644:Q644, K644:Q644, 0)&gt;0, SMALL('Raw Data'!K639:N639, 2), 0), 0)</f>
        <v/>
      </c>
      <c r="BB644" s="2">
        <f>IF($A644, 1, 0)</f>
        <v/>
      </c>
      <c r="BC644">
        <f>IF(ISNUMBER('Raw Data'!D639), IF(_xlfn.XLOOKUP(SMALL('Raw Data'!K639:N639, 3), K644:Q644, K644:Q644, 0)&gt;0, SMALL('Raw Data'!K639:N639, 3), 0), 0)</f>
        <v/>
      </c>
      <c r="BD644" s="2">
        <f>IF($A644, 1, 0)</f>
        <v/>
      </c>
      <c r="BE644">
        <f>IF(ISNUMBER('Raw Data'!D639), IF(_xlfn.XLOOKUP(SMALL('Raw Data'!K639:N639, 4), K644:Q644, K644:Q644, 0)&gt;0, SMALL('Raw Data'!K639:N639, 4), 0), 0)</f>
        <v/>
      </c>
      <c r="BF644" s="2">
        <f>IF($A644, 1, 0)</f>
        <v/>
      </c>
      <c r="BG644">
        <f>IF(AND('Raw Data'!I639&lt;'Raw Data'!J639, 'Raw Data'!D639&gt;'Raw Data'!E639), 'Raw Data'!I639, IF(AND('Raw Data'!J639&lt;'Raw Data'!I639, 'Raw Data'!E639&gt;'Raw Data'!D639), 'Raw Data'!J639, 0))</f>
        <v/>
      </c>
      <c r="BH644">
        <f>IF(OR(AND('Raw Data'!I639&lt;'Raw Data'!J639, 'Raw Data'!I639&gt;BH$1), AND('Raw Data'!J639&lt;'Raw Data'!I639, 'Raw Data'!J639&gt;BH$1)), 1, 0)</f>
        <v/>
      </c>
      <c r="BI644">
        <f>IF(AND(BH644, ABS('Raw Data'!D639-'Raw Data'!E639)&lt;4), 'Raw Data'!Z639, 0)</f>
        <v/>
      </c>
      <c r="BJ644">
        <f>IF('Raw Data'!F639&gt;Analysis!BJ$1, 1, 0)</f>
        <v/>
      </c>
      <c r="BK644">
        <f>IF(BJ644, AQ644, 0)</f>
        <v/>
      </c>
      <c r="BL644">
        <f>IF(AND('Raw Data'!F639&lt;Analysis!BL$1, ISBLANK('Raw Data'!F639)=FALSE), 1, 0)</f>
        <v/>
      </c>
      <c r="BM644">
        <f>IF(BL644, AS644, 0)</f>
        <v/>
      </c>
      <c r="BN644">
        <f>IF(AND('Raw Data'!F639&lt;Analysis!BN$1, ISBLANK('Raw Data'!F639)=FALSE), 1, 0)</f>
        <v/>
      </c>
      <c r="BO644">
        <f>IF(BN644, AI644, 0)</f>
        <v/>
      </c>
    </row>
    <row r="645">
      <c r="A645" s="2">
        <f>'Raw Data'!A640</f>
        <v/>
      </c>
      <c r="B645" s="2">
        <f>IF(A645, 1, 0)</f>
        <v/>
      </c>
      <c r="C645">
        <f>IF('Raw Data'!D640&lt;'Raw Data'!E640, 'Raw Data'!J640, 0)</f>
        <v/>
      </c>
      <c r="D645" s="2">
        <f>IF(A645, 1, 0)</f>
        <v/>
      </c>
      <c r="E645">
        <f>IF('Raw Data'!D640&gt;'Raw Data'!E640, 'Raw Data'!I640, 0)</f>
        <v/>
      </c>
      <c r="F645" s="2">
        <f>IF('Raw Data'!F640&gt;0, 1, 0)</f>
        <v/>
      </c>
      <c r="G645">
        <f>IF(SUM('Raw Data'!D640:E640)&lt;'Raw Data'!F640, 'Raw Data'!H640, 0)</f>
        <v/>
      </c>
      <c r="H645">
        <f>IF('Raw Data'!F640&gt;0, 1, 0)</f>
        <v/>
      </c>
      <c r="I645">
        <f>IF(SUM('Raw Data'!D640:E640)&gt;'Raw Data'!F640, 'Raw Data'!G640, 0)</f>
        <v/>
      </c>
      <c r="J645" s="2">
        <f>IF($A645, 1, 0)</f>
        <v/>
      </c>
      <c r="K645">
        <f>IF(AND('Raw Data'!D640&gt;'Raw Data'!E640, ABS('Raw Data'!D640-'Raw Data'!E640)&lt;14), 'Raw Data'!K640, 0)</f>
        <v/>
      </c>
      <c r="L645" s="2">
        <f>IF($A645, 1, 0)</f>
        <v/>
      </c>
      <c r="M645">
        <f>IF(AND('Raw Data'!D640&gt;'Raw Data'!E640, ABS('Raw Data'!D640-'Raw Data'!E640)&gt;13), 'Raw Data'!L640, 0)</f>
        <v/>
      </c>
      <c r="N645" s="2">
        <f>IF($A645, 1, 0)</f>
        <v/>
      </c>
      <c r="O645">
        <f>IF(AND('Raw Data'!E640&gt;'Raw Data'!D640, ABS('Raw Data'!E640-'Raw Data'!D640)&lt;14), 'Raw Data'!M640, 0)</f>
        <v/>
      </c>
      <c r="P645" s="2">
        <f>IF($A645, 1, 0)</f>
        <v/>
      </c>
      <c r="Q645">
        <f>IF(AND('Raw Data'!E640&gt;'Raw Data'!D640, ABS('Raw Data'!E640-'Raw Data'!D640)&gt;13), 'Raw Data'!N640, 0)</f>
        <v/>
      </c>
      <c r="R645" s="2">
        <f>IF($A645, 1, 0)</f>
        <v/>
      </c>
      <c r="S645">
        <f>IF(AND('Raw Data'!D640&gt;'Raw Data'!E640, ABS('Raw Data'!E640-'Raw Data'!D640)&gt;7), 'Raw Data'!V640, 0)</f>
        <v/>
      </c>
      <c r="T645" s="2">
        <f>IF($A645, 1, 0)</f>
        <v/>
      </c>
      <c r="U645">
        <f>IF(ABS('Raw Data'!D640-'Raw Data'!E640)&lt;8, 'Raw Data'!W640, 0)</f>
        <v/>
      </c>
      <c r="V645" s="2">
        <f>IF($A645, 1, 0)</f>
        <v/>
      </c>
      <c r="W645">
        <f>IF(AND('Raw Data'!E640&gt;'Raw Data'!D640, ABS('Raw Data'!E640-'Raw Data'!D640)&gt;7), 'Raw Data'!X640, 0)</f>
        <v/>
      </c>
      <c r="X645" s="2">
        <f>IF($A645, 1, 0)</f>
        <v/>
      </c>
      <c r="Y645">
        <f>IF(AND('Raw Data'!D640&gt;'Raw Data'!E640, ABS('Raw Data'!E640-'Raw Data'!D640)&gt;3), 'Raw Data'!Y640, 0)</f>
        <v/>
      </c>
      <c r="Z645" s="2">
        <f>IF($A645, 1, 0)</f>
        <v/>
      </c>
      <c r="AA645">
        <f>IF(ABS('Raw Data'!D640-'Raw Data'!E640)&lt;4, 'Raw Data'!Z640, 0)</f>
        <v/>
      </c>
      <c r="AB645" s="2">
        <f>IF($A645, 1, 0)</f>
        <v/>
      </c>
      <c r="AC645">
        <f>IF(AND('Raw Data'!E640&gt;'Raw Data'!D640, ABS('Raw Data'!E640-'Raw Data'!D640)&gt;7), 'Raw Data'!AA640, 0)</f>
        <v/>
      </c>
      <c r="AD645" s="2">
        <f>IF($A645, 1, 0)</f>
        <v/>
      </c>
      <c r="AE645">
        <f>IF(AND('Raw Data'!D640&gt;9, 'Raw Data'!E640&gt;9), 'Raw Data'!AL640, 0)</f>
        <v/>
      </c>
      <c r="AF645" s="2">
        <f>IF($A645, 1, 0)</f>
        <v/>
      </c>
      <c r="AG645">
        <f>IF(AE645=0, 'Raw Data'!AM640, 0)</f>
        <v/>
      </c>
      <c r="AH645" s="2">
        <f>IF($A645, 1, 0)</f>
        <v/>
      </c>
      <c r="AI645">
        <f>IF(AND('Raw Data'!$D640&gt;14, 'Raw Data'!$E640&gt;14), 'Raw Data'!AN640, 0)</f>
        <v/>
      </c>
      <c r="AJ645" s="2">
        <f>IF($A645, 1, 0)</f>
        <v/>
      </c>
      <c r="AK645">
        <f>IF(AI645=0, 'Raw Data'!AO640, 0)</f>
        <v/>
      </c>
      <c r="AL645" s="2">
        <f>IF($A645, 1, 0)</f>
        <v/>
      </c>
      <c r="AM645">
        <f>IF(AND('Raw Data'!$D640&gt;19, 'Raw Data'!$E640&gt;19), 'Raw Data'!AP640, 0)</f>
        <v/>
      </c>
      <c r="AN645" s="2">
        <f>IF($A645, 1, 0)</f>
        <v/>
      </c>
      <c r="AO645">
        <f>IF(AM645=0, 'Raw Data'!AQ640, 0)</f>
        <v/>
      </c>
      <c r="AP645" s="2">
        <f>IF($A645, 1, 0)</f>
        <v/>
      </c>
      <c r="AQ645">
        <f>IF(AND('Raw Data'!$D640&gt;24, 'Raw Data'!$E640&gt;24), 'Raw Data'!AR640, 0)</f>
        <v/>
      </c>
      <c r="AR645" s="2">
        <f>IF($A645, 1, 0)</f>
        <v/>
      </c>
      <c r="AS645">
        <f>IF(AQ645=0, 'Raw Data'!AS640, 0)</f>
        <v/>
      </c>
      <c r="AT645" s="2">
        <f>IF($A645, 1, 0)</f>
        <v/>
      </c>
      <c r="AU645">
        <f>IF(AND('Raw Data'!$D640&gt;29, 'Raw Data'!$E640&gt;29), 'Raw Data'!AT640, 0)</f>
        <v/>
      </c>
      <c r="AV645" s="2">
        <f>IF($A645, 1, 0)</f>
        <v/>
      </c>
      <c r="AW645">
        <f>IF(AU645=0, 'Raw Data'!AU640, 0)</f>
        <v/>
      </c>
      <c r="AX645" s="2">
        <f>IF($A645, 1, 0)</f>
        <v/>
      </c>
      <c r="AY645">
        <f>IF(ISNUMBER('Raw Data'!D640), IF(_xlfn.XLOOKUP(SMALL('Raw Data'!K640:N640, 1), K645:Q645, K645:Q645, 0)&gt;0, SMALL('Raw Data'!K640:N640, 1), 0), 0)</f>
        <v/>
      </c>
      <c r="AZ645" s="2">
        <f>IF($A645, 1, 0)</f>
        <v/>
      </c>
      <c r="BA645">
        <f>IF(ISNUMBER('Raw Data'!D640), IF(_xlfn.XLOOKUP(SMALL('Raw Data'!K640:N640, 2), K645:Q645, K645:Q645, 0)&gt;0, SMALL('Raw Data'!K640:N640, 2), 0), 0)</f>
        <v/>
      </c>
      <c r="BB645" s="2">
        <f>IF($A645, 1, 0)</f>
        <v/>
      </c>
      <c r="BC645">
        <f>IF(ISNUMBER('Raw Data'!D640), IF(_xlfn.XLOOKUP(SMALL('Raw Data'!K640:N640, 3), K645:Q645, K645:Q645, 0)&gt;0, SMALL('Raw Data'!K640:N640, 3), 0), 0)</f>
        <v/>
      </c>
      <c r="BD645" s="2">
        <f>IF($A645, 1, 0)</f>
        <v/>
      </c>
      <c r="BE645">
        <f>IF(ISNUMBER('Raw Data'!D640), IF(_xlfn.XLOOKUP(SMALL('Raw Data'!K640:N640, 4), K645:Q645, K645:Q645, 0)&gt;0, SMALL('Raw Data'!K640:N640, 4), 0), 0)</f>
        <v/>
      </c>
      <c r="BF645" s="2">
        <f>IF($A645, 1, 0)</f>
        <v/>
      </c>
      <c r="BG645">
        <f>IF(AND('Raw Data'!I640&lt;'Raw Data'!J640, 'Raw Data'!D640&gt;'Raw Data'!E640), 'Raw Data'!I640, IF(AND('Raw Data'!J640&lt;'Raw Data'!I640, 'Raw Data'!E640&gt;'Raw Data'!D640), 'Raw Data'!J640, 0))</f>
        <v/>
      </c>
      <c r="BH645">
        <f>IF(OR(AND('Raw Data'!I640&lt;'Raw Data'!J640, 'Raw Data'!I640&gt;BH$1), AND('Raw Data'!J640&lt;'Raw Data'!I640, 'Raw Data'!J640&gt;BH$1)), 1, 0)</f>
        <v/>
      </c>
      <c r="BI645">
        <f>IF(AND(BH645, ABS('Raw Data'!D640-'Raw Data'!E640)&lt;4), 'Raw Data'!Z640, 0)</f>
        <v/>
      </c>
      <c r="BJ645">
        <f>IF('Raw Data'!F640&gt;Analysis!BJ$1, 1, 0)</f>
        <v/>
      </c>
      <c r="BK645">
        <f>IF(BJ645, AQ645, 0)</f>
        <v/>
      </c>
      <c r="BL645">
        <f>IF(AND('Raw Data'!F640&lt;Analysis!BL$1, ISBLANK('Raw Data'!F640)=FALSE), 1, 0)</f>
        <v/>
      </c>
      <c r="BM645">
        <f>IF(BL645, AS645, 0)</f>
        <v/>
      </c>
      <c r="BN645">
        <f>IF(AND('Raw Data'!F640&lt;Analysis!BN$1, ISBLANK('Raw Data'!F640)=FALSE), 1, 0)</f>
        <v/>
      </c>
      <c r="BO645">
        <f>IF(BN645, AI645, 0)</f>
        <v/>
      </c>
    </row>
    <row r="646">
      <c r="A646" s="2">
        <f>'Raw Data'!A641</f>
        <v/>
      </c>
      <c r="B646" s="2">
        <f>IF(A646, 1, 0)</f>
        <v/>
      </c>
      <c r="C646">
        <f>IF('Raw Data'!D641&lt;'Raw Data'!E641, 'Raw Data'!J641, 0)</f>
        <v/>
      </c>
      <c r="D646" s="2">
        <f>IF(A646, 1, 0)</f>
        <v/>
      </c>
      <c r="E646">
        <f>IF('Raw Data'!D641&gt;'Raw Data'!E641, 'Raw Data'!I641, 0)</f>
        <v/>
      </c>
      <c r="F646" s="2">
        <f>IF('Raw Data'!F641&gt;0, 1, 0)</f>
        <v/>
      </c>
      <c r="G646">
        <f>IF(SUM('Raw Data'!D641:E641)&lt;'Raw Data'!F641, 'Raw Data'!H641, 0)</f>
        <v/>
      </c>
      <c r="H646">
        <f>IF('Raw Data'!F641&gt;0, 1, 0)</f>
        <v/>
      </c>
      <c r="I646">
        <f>IF(SUM('Raw Data'!D641:E641)&gt;'Raw Data'!F641, 'Raw Data'!G641, 0)</f>
        <v/>
      </c>
      <c r="J646" s="2">
        <f>IF($A646, 1, 0)</f>
        <v/>
      </c>
      <c r="K646">
        <f>IF(AND('Raw Data'!D641&gt;'Raw Data'!E641, ABS('Raw Data'!D641-'Raw Data'!E641)&lt;14), 'Raw Data'!K641, 0)</f>
        <v/>
      </c>
      <c r="L646" s="2">
        <f>IF($A646, 1, 0)</f>
        <v/>
      </c>
      <c r="M646">
        <f>IF(AND('Raw Data'!D641&gt;'Raw Data'!E641, ABS('Raw Data'!D641-'Raw Data'!E641)&gt;13), 'Raw Data'!L641, 0)</f>
        <v/>
      </c>
      <c r="N646" s="2">
        <f>IF($A646, 1, 0)</f>
        <v/>
      </c>
      <c r="O646">
        <f>IF(AND('Raw Data'!E641&gt;'Raw Data'!D641, ABS('Raw Data'!E641-'Raw Data'!D641)&lt;14), 'Raw Data'!M641, 0)</f>
        <v/>
      </c>
      <c r="P646" s="2">
        <f>IF($A646, 1, 0)</f>
        <v/>
      </c>
      <c r="Q646">
        <f>IF(AND('Raw Data'!E641&gt;'Raw Data'!D641, ABS('Raw Data'!E641-'Raw Data'!D641)&gt;13), 'Raw Data'!N641, 0)</f>
        <v/>
      </c>
      <c r="R646" s="2">
        <f>IF($A646, 1, 0)</f>
        <v/>
      </c>
      <c r="S646">
        <f>IF(AND('Raw Data'!D641&gt;'Raw Data'!E641, ABS('Raw Data'!E641-'Raw Data'!D641)&gt;7), 'Raw Data'!V641, 0)</f>
        <v/>
      </c>
      <c r="T646" s="2">
        <f>IF($A646, 1, 0)</f>
        <v/>
      </c>
      <c r="U646">
        <f>IF(ABS('Raw Data'!D641-'Raw Data'!E641)&lt;8, 'Raw Data'!W641, 0)</f>
        <v/>
      </c>
      <c r="V646" s="2">
        <f>IF($A646, 1, 0)</f>
        <v/>
      </c>
      <c r="W646">
        <f>IF(AND('Raw Data'!E641&gt;'Raw Data'!D641, ABS('Raw Data'!E641-'Raw Data'!D641)&gt;7), 'Raw Data'!X641, 0)</f>
        <v/>
      </c>
      <c r="X646" s="2">
        <f>IF($A646, 1, 0)</f>
        <v/>
      </c>
      <c r="Y646">
        <f>IF(AND('Raw Data'!D641&gt;'Raw Data'!E641, ABS('Raw Data'!E641-'Raw Data'!D641)&gt;3), 'Raw Data'!Y641, 0)</f>
        <v/>
      </c>
      <c r="Z646" s="2">
        <f>IF($A646, 1, 0)</f>
        <v/>
      </c>
      <c r="AA646">
        <f>IF(ABS('Raw Data'!D641-'Raw Data'!E641)&lt;4, 'Raw Data'!Z641, 0)</f>
        <v/>
      </c>
      <c r="AB646" s="2">
        <f>IF($A646, 1, 0)</f>
        <v/>
      </c>
      <c r="AC646">
        <f>IF(AND('Raw Data'!E641&gt;'Raw Data'!D641, ABS('Raw Data'!E641-'Raw Data'!D641)&gt;7), 'Raw Data'!AA641, 0)</f>
        <v/>
      </c>
      <c r="AD646" s="2">
        <f>IF($A646, 1, 0)</f>
        <v/>
      </c>
      <c r="AE646">
        <f>IF(AND('Raw Data'!D641&gt;9, 'Raw Data'!E641&gt;9), 'Raw Data'!AL641, 0)</f>
        <v/>
      </c>
      <c r="AF646" s="2">
        <f>IF($A646, 1, 0)</f>
        <v/>
      </c>
      <c r="AG646">
        <f>IF(AE646=0, 'Raw Data'!AM641, 0)</f>
        <v/>
      </c>
      <c r="AH646" s="2">
        <f>IF($A646, 1, 0)</f>
        <v/>
      </c>
      <c r="AI646">
        <f>IF(AND('Raw Data'!$D641&gt;14, 'Raw Data'!$E641&gt;14), 'Raw Data'!AN641, 0)</f>
        <v/>
      </c>
      <c r="AJ646" s="2">
        <f>IF($A646, 1, 0)</f>
        <v/>
      </c>
      <c r="AK646">
        <f>IF(AI646=0, 'Raw Data'!AO641, 0)</f>
        <v/>
      </c>
      <c r="AL646" s="2">
        <f>IF($A646, 1, 0)</f>
        <v/>
      </c>
      <c r="AM646">
        <f>IF(AND('Raw Data'!$D641&gt;19, 'Raw Data'!$E641&gt;19), 'Raw Data'!AP641, 0)</f>
        <v/>
      </c>
      <c r="AN646" s="2">
        <f>IF($A646, 1, 0)</f>
        <v/>
      </c>
      <c r="AO646">
        <f>IF(AM646=0, 'Raw Data'!AQ641, 0)</f>
        <v/>
      </c>
      <c r="AP646" s="2">
        <f>IF($A646, 1, 0)</f>
        <v/>
      </c>
      <c r="AQ646">
        <f>IF(AND('Raw Data'!$D641&gt;24, 'Raw Data'!$E641&gt;24), 'Raw Data'!AR641, 0)</f>
        <v/>
      </c>
      <c r="AR646" s="2">
        <f>IF($A646, 1, 0)</f>
        <v/>
      </c>
      <c r="AS646">
        <f>IF(AQ646=0, 'Raw Data'!AS641, 0)</f>
        <v/>
      </c>
      <c r="AT646" s="2">
        <f>IF($A646, 1, 0)</f>
        <v/>
      </c>
      <c r="AU646">
        <f>IF(AND('Raw Data'!$D641&gt;29, 'Raw Data'!$E641&gt;29), 'Raw Data'!AT641, 0)</f>
        <v/>
      </c>
      <c r="AV646" s="2">
        <f>IF($A646, 1, 0)</f>
        <v/>
      </c>
      <c r="AW646">
        <f>IF(AU646=0, 'Raw Data'!AU641, 0)</f>
        <v/>
      </c>
      <c r="AX646" s="2">
        <f>IF($A646, 1, 0)</f>
        <v/>
      </c>
      <c r="AY646">
        <f>IF(ISNUMBER('Raw Data'!D641), IF(_xlfn.XLOOKUP(SMALL('Raw Data'!K641:N641, 1), K646:Q646, K646:Q646, 0)&gt;0, SMALL('Raw Data'!K641:N641, 1), 0), 0)</f>
        <v/>
      </c>
      <c r="AZ646" s="2">
        <f>IF($A646, 1, 0)</f>
        <v/>
      </c>
      <c r="BA646">
        <f>IF(ISNUMBER('Raw Data'!D641), IF(_xlfn.XLOOKUP(SMALL('Raw Data'!K641:N641, 2), K646:Q646, K646:Q646, 0)&gt;0, SMALL('Raw Data'!K641:N641, 2), 0), 0)</f>
        <v/>
      </c>
      <c r="BB646" s="2">
        <f>IF($A646, 1, 0)</f>
        <v/>
      </c>
      <c r="BC646">
        <f>IF(ISNUMBER('Raw Data'!D641), IF(_xlfn.XLOOKUP(SMALL('Raw Data'!K641:N641, 3), K646:Q646, K646:Q646, 0)&gt;0, SMALL('Raw Data'!K641:N641, 3), 0), 0)</f>
        <v/>
      </c>
      <c r="BD646" s="2">
        <f>IF($A646, 1, 0)</f>
        <v/>
      </c>
      <c r="BE646">
        <f>IF(ISNUMBER('Raw Data'!D641), IF(_xlfn.XLOOKUP(SMALL('Raw Data'!K641:N641, 4), K646:Q646, K646:Q646, 0)&gt;0, SMALL('Raw Data'!K641:N641, 4), 0), 0)</f>
        <v/>
      </c>
      <c r="BF646" s="2">
        <f>IF($A646, 1, 0)</f>
        <v/>
      </c>
      <c r="BG646">
        <f>IF(AND('Raw Data'!I641&lt;'Raw Data'!J641, 'Raw Data'!D641&gt;'Raw Data'!E641), 'Raw Data'!I641, IF(AND('Raw Data'!J641&lt;'Raw Data'!I641, 'Raw Data'!E641&gt;'Raw Data'!D641), 'Raw Data'!J641, 0))</f>
        <v/>
      </c>
      <c r="BH646">
        <f>IF(OR(AND('Raw Data'!I641&lt;'Raw Data'!J641, 'Raw Data'!I641&gt;BH$1), AND('Raw Data'!J641&lt;'Raw Data'!I641, 'Raw Data'!J641&gt;BH$1)), 1, 0)</f>
        <v/>
      </c>
      <c r="BI646">
        <f>IF(AND(BH646, ABS('Raw Data'!D641-'Raw Data'!E641)&lt;4), 'Raw Data'!Z641, 0)</f>
        <v/>
      </c>
      <c r="BJ646">
        <f>IF('Raw Data'!F641&gt;Analysis!BJ$1, 1, 0)</f>
        <v/>
      </c>
      <c r="BK646">
        <f>IF(BJ646, AQ646, 0)</f>
        <v/>
      </c>
      <c r="BL646">
        <f>IF(AND('Raw Data'!F641&lt;Analysis!BL$1, ISBLANK('Raw Data'!F641)=FALSE), 1, 0)</f>
        <v/>
      </c>
      <c r="BM646">
        <f>IF(BL646, AS646, 0)</f>
        <v/>
      </c>
      <c r="BN646">
        <f>IF(AND('Raw Data'!F641&lt;Analysis!BN$1, ISBLANK('Raw Data'!F641)=FALSE), 1, 0)</f>
        <v/>
      </c>
      <c r="BO646">
        <f>IF(BN646, AI646, 0)</f>
        <v/>
      </c>
    </row>
    <row r="647">
      <c r="A647" s="2">
        <f>'Raw Data'!A642</f>
        <v/>
      </c>
      <c r="B647" s="2">
        <f>IF(A647, 1, 0)</f>
        <v/>
      </c>
      <c r="C647">
        <f>IF('Raw Data'!D642&lt;'Raw Data'!E642, 'Raw Data'!J642, 0)</f>
        <v/>
      </c>
      <c r="D647" s="2">
        <f>IF(A647, 1, 0)</f>
        <v/>
      </c>
      <c r="E647">
        <f>IF('Raw Data'!D642&gt;'Raw Data'!E642, 'Raw Data'!I642, 0)</f>
        <v/>
      </c>
      <c r="F647" s="2">
        <f>IF('Raw Data'!F642&gt;0, 1, 0)</f>
        <v/>
      </c>
      <c r="G647">
        <f>IF(SUM('Raw Data'!D642:E642)&lt;'Raw Data'!F642, 'Raw Data'!H642, 0)</f>
        <v/>
      </c>
      <c r="H647">
        <f>IF('Raw Data'!F642&gt;0, 1, 0)</f>
        <v/>
      </c>
      <c r="I647">
        <f>IF(SUM('Raw Data'!D642:E642)&gt;'Raw Data'!F642, 'Raw Data'!G642, 0)</f>
        <v/>
      </c>
      <c r="J647" s="2">
        <f>IF($A647, 1, 0)</f>
        <v/>
      </c>
      <c r="K647">
        <f>IF(AND('Raw Data'!D642&gt;'Raw Data'!E642, ABS('Raw Data'!D642-'Raw Data'!E642)&lt;14), 'Raw Data'!K642, 0)</f>
        <v/>
      </c>
      <c r="L647" s="2">
        <f>IF($A647, 1, 0)</f>
        <v/>
      </c>
      <c r="M647">
        <f>IF(AND('Raw Data'!D642&gt;'Raw Data'!E642, ABS('Raw Data'!D642-'Raw Data'!E642)&gt;13), 'Raw Data'!L642, 0)</f>
        <v/>
      </c>
      <c r="N647" s="2">
        <f>IF($A647, 1, 0)</f>
        <v/>
      </c>
      <c r="O647">
        <f>IF(AND('Raw Data'!E642&gt;'Raw Data'!D642, ABS('Raw Data'!E642-'Raw Data'!D642)&lt;14), 'Raw Data'!M642, 0)</f>
        <v/>
      </c>
      <c r="P647" s="2">
        <f>IF($A647, 1, 0)</f>
        <v/>
      </c>
      <c r="Q647">
        <f>IF(AND('Raw Data'!E642&gt;'Raw Data'!D642, ABS('Raw Data'!E642-'Raw Data'!D642)&gt;13), 'Raw Data'!N642, 0)</f>
        <v/>
      </c>
      <c r="R647" s="2">
        <f>IF($A647, 1, 0)</f>
        <v/>
      </c>
      <c r="S647">
        <f>IF(AND('Raw Data'!D642&gt;'Raw Data'!E642, ABS('Raw Data'!E642-'Raw Data'!D642)&gt;7), 'Raw Data'!V642, 0)</f>
        <v/>
      </c>
      <c r="T647" s="2">
        <f>IF($A647, 1, 0)</f>
        <v/>
      </c>
      <c r="U647">
        <f>IF(ABS('Raw Data'!D642-'Raw Data'!E642)&lt;8, 'Raw Data'!W642, 0)</f>
        <v/>
      </c>
      <c r="V647" s="2">
        <f>IF($A647, 1, 0)</f>
        <v/>
      </c>
      <c r="W647">
        <f>IF(AND('Raw Data'!E642&gt;'Raw Data'!D642, ABS('Raw Data'!E642-'Raw Data'!D642)&gt;7), 'Raw Data'!X642, 0)</f>
        <v/>
      </c>
      <c r="X647" s="2">
        <f>IF($A647, 1, 0)</f>
        <v/>
      </c>
      <c r="Y647">
        <f>IF(AND('Raw Data'!D642&gt;'Raw Data'!E642, ABS('Raw Data'!E642-'Raw Data'!D642)&gt;3), 'Raw Data'!Y642, 0)</f>
        <v/>
      </c>
      <c r="Z647" s="2">
        <f>IF($A647, 1, 0)</f>
        <v/>
      </c>
      <c r="AA647">
        <f>IF(ABS('Raw Data'!D642-'Raw Data'!E642)&lt;4, 'Raw Data'!Z642, 0)</f>
        <v/>
      </c>
      <c r="AB647" s="2">
        <f>IF($A647, 1, 0)</f>
        <v/>
      </c>
      <c r="AC647">
        <f>IF(AND('Raw Data'!E642&gt;'Raw Data'!D642, ABS('Raw Data'!E642-'Raw Data'!D642)&gt;7), 'Raw Data'!AA642, 0)</f>
        <v/>
      </c>
      <c r="AD647" s="2">
        <f>IF($A647, 1, 0)</f>
        <v/>
      </c>
      <c r="AE647">
        <f>IF(AND('Raw Data'!D642&gt;9, 'Raw Data'!E642&gt;9), 'Raw Data'!AL642, 0)</f>
        <v/>
      </c>
      <c r="AF647" s="2">
        <f>IF($A647, 1, 0)</f>
        <v/>
      </c>
      <c r="AG647">
        <f>IF(AE647=0, 'Raw Data'!AM642, 0)</f>
        <v/>
      </c>
      <c r="AH647" s="2">
        <f>IF($A647, 1, 0)</f>
        <v/>
      </c>
      <c r="AI647">
        <f>IF(AND('Raw Data'!$D642&gt;14, 'Raw Data'!$E642&gt;14), 'Raw Data'!AN642, 0)</f>
        <v/>
      </c>
      <c r="AJ647" s="2">
        <f>IF($A647, 1, 0)</f>
        <v/>
      </c>
      <c r="AK647">
        <f>IF(AI647=0, 'Raw Data'!AO642, 0)</f>
        <v/>
      </c>
      <c r="AL647" s="2">
        <f>IF($A647, 1, 0)</f>
        <v/>
      </c>
      <c r="AM647">
        <f>IF(AND('Raw Data'!$D642&gt;19, 'Raw Data'!$E642&gt;19), 'Raw Data'!AP642, 0)</f>
        <v/>
      </c>
      <c r="AN647" s="2">
        <f>IF($A647, 1, 0)</f>
        <v/>
      </c>
      <c r="AO647">
        <f>IF(AM647=0, 'Raw Data'!AQ642, 0)</f>
        <v/>
      </c>
      <c r="AP647" s="2">
        <f>IF($A647, 1, 0)</f>
        <v/>
      </c>
      <c r="AQ647">
        <f>IF(AND('Raw Data'!$D642&gt;24, 'Raw Data'!$E642&gt;24), 'Raw Data'!AR642, 0)</f>
        <v/>
      </c>
      <c r="AR647" s="2">
        <f>IF($A647, 1, 0)</f>
        <v/>
      </c>
      <c r="AS647">
        <f>IF(AQ647=0, 'Raw Data'!AS642, 0)</f>
        <v/>
      </c>
      <c r="AT647" s="2">
        <f>IF($A647, 1, 0)</f>
        <v/>
      </c>
      <c r="AU647">
        <f>IF(AND('Raw Data'!$D642&gt;29, 'Raw Data'!$E642&gt;29), 'Raw Data'!AT642, 0)</f>
        <v/>
      </c>
      <c r="AV647" s="2">
        <f>IF($A647, 1, 0)</f>
        <v/>
      </c>
      <c r="AW647">
        <f>IF(AU647=0, 'Raw Data'!AU642, 0)</f>
        <v/>
      </c>
      <c r="AX647" s="2">
        <f>IF($A647, 1, 0)</f>
        <v/>
      </c>
      <c r="AY647">
        <f>IF(ISNUMBER('Raw Data'!D642), IF(_xlfn.XLOOKUP(SMALL('Raw Data'!K642:N642, 1), K647:Q647, K647:Q647, 0)&gt;0, SMALL('Raw Data'!K642:N642, 1), 0), 0)</f>
        <v/>
      </c>
      <c r="AZ647" s="2">
        <f>IF($A647, 1, 0)</f>
        <v/>
      </c>
      <c r="BA647">
        <f>IF(ISNUMBER('Raw Data'!D642), IF(_xlfn.XLOOKUP(SMALL('Raw Data'!K642:N642, 2), K647:Q647, K647:Q647, 0)&gt;0, SMALL('Raw Data'!K642:N642, 2), 0), 0)</f>
        <v/>
      </c>
      <c r="BB647" s="2">
        <f>IF($A647, 1, 0)</f>
        <v/>
      </c>
      <c r="BC647">
        <f>IF(ISNUMBER('Raw Data'!D642), IF(_xlfn.XLOOKUP(SMALL('Raw Data'!K642:N642, 3), K647:Q647, K647:Q647, 0)&gt;0, SMALL('Raw Data'!K642:N642, 3), 0), 0)</f>
        <v/>
      </c>
      <c r="BD647" s="2">
        <f>IF($A647, 1, 0)</f>
        <v/>
      </c>
      <c r="BE647">
        <f>IF(ISNUMBER('Raw Data'!D642), IF(_xlfn.XLOOKUP(SMALL('Raw Data'!K642:N642, 4), K647:Q647, K647:Q647, 0)&gt;0, SMALL('Raw Data'!K642:N642, 4), 0), 0)</f>
        <v/>
      </c>
      <c r="BF647" s="2">
        <f>IF($A647, 1, 0)</f>
        <v/>
      </c>
      <c r="BG647">
        <f>IF(AND('Raw Data'!I642&lt;'Raw Data'!J642, 'Raw Data'!D642&gt;'Raw Data'!E642), 'Raw Data'!I642, IF(AND('Raw Data'!J642&lt;'Raw Data'!I642, 'Raw Data'!E642&gt;'Raw Data'!D642), 'Raw Data'!J642, 0))</f>
        <v/>
      </c>
      <c r="BH647">
        <f>IF(OR(AND('Raw Data'!I642&lt;'Raw Data'!J642, 'Raw Data'!I642&gt;BH$1), AND('Raw Data'!J642&lt;'Raw Data'!I642, 'Raw Data'!J642&gt;BH$1)), 1, 0)</f>
        <v/>
      </c>
      <c r="BI647">
        <f>IF(AND(BH647, ABS('Raw Data'!D642-'Raw Data'!E642)&lt;4), 'Raw Data'!Z642, 0)</f>
        <v/>
      </c>
      <c r="BJ647">
        <f>IF('Raw Data'!F642&gt;Analysis!BJ$1, 1, 0)</f>
        <v/>
      </c>
      <c r="BK647">
        <f>IF(BJ647, AQ647, 0)</f>
        <v/>
      </c>
      <c r="BL647">
        <f>IF(AND('Raw Data'!F642&lt;Analysis!BL$1, ISBLANK('Raw Data'!F642)=FALSE), 1, 0)</f>
        <v/>
      </c>
      <c r="BM647">
        <f>IF(BL647, AS647, 0)</f>
        <v/>
      </c>
      <c r="BN647">
        <f>IF(AND('Raw Data'!F642&lt;Analysis!BN$1, ISBLANK('Raw Data'!F642)=FALSE), 1, 0)</f>
        <v/>
      </c>
      <c r="BO647">
        <f>IF(BN647, AI647, 0)</f>
        <v/>
      </c>
    </row>
    <row r="648">
      <c r="A648" s="2">
        <f>'Raw Data'!A643</f>
        <v/>
      </c>
      <c r="B648" s="2">
        <f>IF(A648, 1, 0)</f>
        <v/>
      </c>
      <c r="C648">
        <f>IF('Raw Data'!D643&lt;'Raw Data'!E643, 'Raw Data'!J643, 0)</f>
        <v/>
      </c>
      <c r="D648" s="2">
        <f>IF(A648, 1, 0)</f>
        <v/>
      </c>
      <c r="E648">
        <f>IF('Raw Data'!D643&gt;'Raw Data'!E643, 'Raw Data'!I643, 0)</f>
        <v/>
      </c>
      <c r="F648" s="2">
        <f>IF('Raw Data'!F643&gt;0, 1, 0)</f>
        <v/>
      </c>
      <c r="G648">
        <f>IF(SUM('Raw Data'!D643:E643)&lt;'Raw Data'!F643, 'Raw Data'!H643, 0)</f>
        <v/>
      </c>
      <c r="H648">
        <f>IF('Raw Data'!F643&gt;0, 1, 0)</f>
        <v/>
      </c>
      <c r="I648">
        <f>IF(SUM('Raw Data'!D643:E643)&gt;'Raw Data'!F643, 'Raw Data'!G643, 0)</f>
        <v/>
      </c>
      <c r="J648" s="2">
        <f>IF($A648, 1, 0)</f>
        <v/>
      </c>
      <c r="K648">
        <f>IF(AND('Raw Data'!D643&gt;'Raw Data'!E643, ABS('Raw Data'!D643-'Raw Data'!E643)&lt;14), 'Raw Data'!K643, 0)</f>
        <v/>
      </c>
      <c r="L648" s="2">
        <f>IF($A648, 1, 0)</f>
        <v/>
      </c>
      <c r="M648">
        <f>IF(AND('Raw Data'!D643&gt;'Raw Data'!E643, ABS('Raw Data'!D643-'Raw Data'!E643)&gt;13), 'Raw Data'!L643, 0)</f>
        <v/>
      </c>
      <c r="N648" s="2">
        <f>IF($A648, 1, 0)</f>
        <v/>
      </c>
      <c r="O648">
        <f>IF(AND('Raw Data'!E643&gt;'Raw Data'!D643, ABS('Raw Data'!E643-'Raw Data'!D643)&lt;14), 'Raw Data'!M643, 0)</f>
        <v/>
      </c>
      <c r="P648" s="2">
        <f>IF($A648, 1, 0)</f>
        <v/>
      </c>
      <c r="Q648">
        <f>IF(AND('Raw Data'!E643&gt;'Raw Data'!D643, ABS('Raw Data'!E643-'Raw Data'!D643)&gt;13), 'Raw Data'!N643, 0)</f>
        <v/>
      </c>
      <c r="R648" s="2">
        <f>IF($A648, 1, 0)</f>
        <v/>
      </c>
      <c r="S648">
        <f>IF(AND('Raw Data'!D643&gt;'Raw Data'!E643, ABS('Raw Data'!E643-'Raw Data'!D643)&gt;7), 'Raw Data'!V643, 0)</f>
        <v/>
      </c>
      <c r="T648" s="2">
        <f>IF($A648, 1, 0)</f>
        <v/>
      </c>
      <c r="U648">
        <f>IF(ABS('Raw Data'!D643-'Raw Data'!E643)&lt;8, 'Raw Data'!W643, 0)</f>
        <v/>
      </c>
      <c r="V648" s="2">
        <f>IF($A648, 1, 0)</f>
        <v/>
      </c>
      <c r="W648">
        <f>IF(AND('Raw Data'!E643&gt;'Raw Data'!D643, ABS('Raw Data'!E643-'Raw Data'!D643)&gt;7), 'Raw Data'!X643, 0)</f>
        <v/>
      </c>
      <c r="X648" s="2">
        <f>IF($A648, 1, 0)</f>
        <v/>
      </c>
      <c r="Y648">
        <f>IF(AND('Raw Data'!D643&gt;'Raw Data'!E643, ABS('Raw Data'!E643-'Raw Data'!D643)&gt;3), 'Raw Data'!Y643, 0)</f>
        <v/>
      </c>
      <c r="Z648" s="2">
        <f>IF($A648, 1, 0)</f>
        <v/>
      </c>
      <c r="AA648">
        <f>IF(ABS('Raw Data'!D643-'Raw Data'!E643)&lt;4, 'Raw Data'!Z643, 0)</f>
        <v/>
      </c>
      <c r="AB648" s="2">
        <f>IF($A648, 1, 0)</f>
        <v/>
      </c>
      <c r="AC648">
        <f>IF(AND('Raw Data'!E643&gt;'Raw Data'!D643, ABS('Raw Data'!E643-'Raw Data'!D643)&gt;7), 'Raw Data'!AA643, 0)</f>
        <v/>
      </c>
      <c r="AD648" s="2">
        <f>IF($A648, 1, 0)</f>
        <v/>
      </c>
      <c r="AE648">
        <f>IF(AND('Raw Data'!D643&gt;9, 'Raw Data'!E643&gt;9), 'Raw Data'!AL643, 0)</f>
        <v/>
      </c>
      <c r="AF648" s="2">
        <f>IF($A648, 1, 0)</f>
        <v/>
      </c>
      <c r="AG648">
        <f>IF(AE648=0, 'Raw Data'!AM643, 0)</f>
        <v/>
      </c>
      <c r="AH648" s="2">
        <f>IF($A648, 1, 0)</f>
        <v/>
      </c>
      <c r="AI648">
        <f>IF(AND('Raw Data'!$D643&gt;14, 'Raw Data'!$E643&gt;14), 'Raw Data'!AN643, 0)</f>
        <v/>
      </c>
      <c r="AJ648" s="2">
        <f>IF($A648, 1, 0)</f>
        <v/>
      </c>
      <c r="AK648">
        <f>IF(AI648=0, 'Raw Data'!AO643, 0)</f>
        <v/>
      </c>
      <c r="AL648" s="2">
        <f>IF($A648, 1, 0)</f>
        <v/>
      </c>
      <c r="AM648">
        <f>IF(AND('Raw Data'!$D643&gt;19, 'Raw Data'!$E643&gt;19), 'Raw Data'!AP643, 0)</f>
        <v/>
      </c>
      <c r="AN648" s="2">
        <f>IF($A648, 1, 0)</f>
        <v/>
      </c>
      <c r="AO648">
        <f>IF(AM648=0, 'Raw Data'!AQ643, 0)</f>
        <v/>
      </c>
      <c r="AP648" s="2">
        <f>IF($A648, 1, 0)</f>
        <v/>
      </c>
      <c r="AQ648">
        <f>IF(AND('Raw Data'!$D643&gt;24, 'Raw Data'!$E643&gt;24), 'Raw Data'!AR643, 0)</f>
        <v/>
      </c>
      <c r="AR648" s="2">
        <f>IF($A648, 1, 0)</f>
        <v/>
      </c>
      <c r="AS648">
        <f>IF(AQ648=0, 'Raw Data'!AS643, 0)</f>
        <v/>
      </c>
      <c r="AT648" s="2">
        <f>IF($A648, 1, 0)</f>
        <v/>
      </c>
      <c r="AU648">
        <f>IF(AND('Raw Data'!$D643&gt;29, 'Raw Data'!$E643&gt;29), 'Raw Data'!AT643, 0)</f>
        <v/>
      </c>
      <c r="AV648" s="2">
        <f>IF($A648, 1, 0)</f>
        <v/>
      </c>
      <c r="AW648">
        <f>IF(AU648=0, 'Raw Data'!AU643, 0)</f>
        <v/>
      </c>
      <c r="AX648" s="2">
        <f>IF($A648, 1, 0)</f>
        <v/>
      </c>
      <c r="AY648">
        <f>IF(ISNUMBER('Raw Data'!D643), IF(_xlfn.XLOOKUP(SMALL('Raw Data'!K643:N643, 1), K648:Q648, K648:Q648, 0)&gt;0, SMALL('Raw Data'!K643:N643, 1), 0), 0)</f>
        <v/>
      </c>
      <c r="AZ648" s="2">
        <f>IF($A648, 1, 0)</f>
        <v/>
      </c>
      <c r="BA648">
        <f>IF(ISNUMBER('Raw Data'!D643), IF(_xlfn.XLOOKUP(SMALL('Raw Data'!K643:N643, 2), K648:Q648, K648:Q648, 0)&gt;0, SMALL('Raw Data'!K643:N643, 2), 0), 0)</f>
        <v/>
      </c>
      <c r="BB648" s="2">
        <f>IF($A648, 1, 0)</f>
        <v/>
      </c>
      <c r="BC648">
        <f>IF(ISNUMBER('Raw Data'!D643), IF(_xlfn.XLOOKUP(SMALL('Raw Data'!K643:N643, 3), K648:Q648, K648:Q648, 0)&gt;0, SMALL('Raw Data'!K643:N643, 3), 0), 0)</f>
        <v/>
      </c>
      <c r="BD648" s="2">
        <f>IF($A648, 1, 0)</f>
        <v/>
      </c>
      <c r="BE648">
        <f>IF(ISNUMBER('Raw Data'!D643), IF(_xlfn.XLOOKUP(SMALL('Raw Data'!K643:N643, 4), K648:Q648, K648:Q648, 0)&gt;0, SMALL('Raw Data'!K643:N643, 4), 0), 0)</f>
        <v/>
      </c>
      <c r="BF648" s="2">
        <f>IF($A648, 1, 0)</f>
        <v/>
      </c>
      <c r="BG648">
        <f>IF(AND('Raw Data'!I643&lt;'Raw Data'!J643, 'Raw Data'!D643&gt;'Raw Data'!E643), 'Raw Data'!I643, IF(AND('Raw Data'!J643&lt;'Raw Data'!I643, 'Raw Data'!E643&gt;'Raw Data'!D643), 'Raw Data'!J643, 0))</f>
        <v/>
      </c>
      <c r="BH648">
        <f>IF(OR(AND('Raw Data'!I643&lt;'Raw Data'!J643, 'Raw Data'!I643&gt;BH$1), AND('Raw Data'!J643&lt;'Raw Data'!I643, 'Raw Data'!J643&gt;BH$1)), 1, 0)</f>
        <v/>
      </c>
      <c r="BI648">
        <f>IF(AND(BH648, ABS('Raw Data'!D643-'Raw Data'!E643)&lt;4), 'Raw Data'!Z643, 0)</f>
        <v/>
      </c>
      <c r="BJ648">
        <f>IF('Raw Data'!F643&gt;Analysis!BJ$1, 1, 0)</f>
        <v/>
      </c>
      <c r="BK648">
        <f>IF(BJ648, AQ648, 0)</f>
        <v/>
      </c>
      <c r="BL648">
        <f>IF(AND('Raw Data'!F643&lt;Analysis!BL$1, ISBLANK('Raw Data'!F643)=FALSE), 1, 0)</f>
        <v/>
      </c>
      <c r="BM648">
        <f>IF(BL648, AS648, 0)</f>
        <v/>
      </c>
      <c r="BN648">
        <f>IF(AND('Raw Data'!F643&lt;Analysis!BN$1, ISBLANK('Raw Data'!F643)=FALSE), 1, 0)</f>
        <v/>
      </c>
      <c r="BO648">
        <f>IF(BN648, AI648, 0)</f>
        <v/>
      </c>
    </row>
    <row r="649">
      <c r="A649" s="2">
        <f>'Raw Data'!A644</f>
        <v/>
      </c>
      <c r="B649" s="2">
        <f>IF(A649, 1, 0)</f>
        <v/>
      </c>
      <c r="C649">
        <f>IF('Raw Data'!D644&lt;'Raw Data'!E644, 'Raw Data'!J644, 0)</f>
        <v/>
      </c>
      <c r="D649" s="2">
        <f>IF(A649, 1, 0)</f>
        <v/>
      </c>
      <c r="E649">
        <f>IF('Raw Data'!D644&gt;'Raw Data'!E644, 'Raw Data'!I644, 0)</f>
        <v/>
      </c>
      <c r="F649" s="2">
        <f>IF('Raw Data'!F644&gt;0, 1, 0)</f>
        <v/>
      </c>
      <c r="G649">
        <f>IF(SUM('Raw Data'!D644:E644)&lt;'Raw Data'!F644, 'Raw Data'!H644, 0)</f>
        <v/>
      </c>
      <c r="H649">
        <f>IF('Raw Data'!F644&gt;0, 1, 0)</f>
        <v/>
      </c>
      <c r="I649">
        <f>IF(SUM('Raw Data'!D644:E644)&gt;'Raw Data'!F644, 'Raw Data'!G644, 0)</f>
        <v/>
      </c>
      <c r="J649" s="2">
        <f>IF($A649, 1, 0)</f>
        <v/>
      </c>
      <c r="K649">
        <f>IF(AND('Raw Data'!D644&gt;'Raw Data'!E644, ABS('Raw Data'!D644-'Raw Data'!E644)&lt;14), 'Raw Data'!K644, 0)</f>
        <v/>
      </c>
      <c r="L649" s="2">
        <f>IF($A649, 1, 0)</f>
        <v/>
      </c>
      <c r="M649">
        <f>IF(AND('Raw Data'!D644&gt;'Raw Data'!E644, ABS('Raw Data'!D644-'Raw Data'!E644)&gt;13), 'Raw Data'!L644, 0)</f>
        <v/>
      </c>
      <c r="N649" s="2">
        <f>IF($A649, 1, 0)</f>
        <v/>
      </c>
      <c r="O649">
        <f>IF(AND('Raw Data'!E644&gt;'Raw Data'!D644, ABS('Raw Data'!E644-'Raw Data'!D644)&lt;14), 'Raw Data'!M644, 0)</f>
        <v/>
      </c>
      <c r="P649" s="2">
        <f>IF($A649, 1, 0)</f>
        <v/>
      </c>
      <c r="Q649">
        <f>IF(AND('Raw Data'!E644&gt;'Raw Data'!D644, ABS('Raw Data'!E644-'Raw Data'!D644)&gt;13), 'Raw Data'!N644, 0)</f>
        <v/>
      </c>
      <c r="R649" s="2">
        <f>IF($A649, 1, 0)</f>
        <v/>
      </c>
      <c r="S649">
        <f>IF(AND('Raw Data'!D644&gt;'Raw Data'!E644, ABS('Raw Data'!E644-'Raw Data'!D644)&gt;7), 'Raw Data'!V644, 0)</f>
        <v/>
      </c>
      <c r="T649" s="2">
        <f>IF($A649, 1, 0)</f>
        <v/>
      </c>
      <c r="U649">
        <f>IF(ABS('Raw Data'!D644-'Raw Data'!E644)&lt;8, 'Raw Data'!W644, 0)</f>
        <v/>
      </c>
      <c r="V649" s="2">
        <f>IF($A649, 1, 0)</f>
        <v/>
      </c>
      <c r="W649">
        <f>IF(AND('Raw Data'!E644&gt;'Raw Data'!D644, ABS('Raw Data'!E644-'Raw Data'!D644)&gt;7), 'Raw Data'!X644, 0)</f>
        <v/>
      </c>
      <c r="X649" s="2">
        <f>IF($A649, 1, 0)</f>
        <v/>
      </c>
      <c r="Y649">
        <f>IF(AND('Raw Data'!D644&gt;'Raw Data'!E644, ABS('Raw Data'!E644-'Raw Data'!D644)&gt;3), 'Raw Data'!Y644, 0)</f>
        <v/>
      </c>
      <c r="Z649" s="2">
        <f>IF($A649, 1, 0)</f>
        <v/>
      </c>
      <c r="AA649">
        <f>IF(ABS('Raw Data'!D644-'Raw Data'!E644)&lt;4, 'Raw Data'!Z644, 0)</f>
        <v/>
      </c>
      <c r="AB649" s="2">
        <f>IF($A649, 1, 0)</f>
        <v/>
      </c>
      <c r="AC649">
        <f>IF(AND('Raw Data'!E644&gt;'Raw Data'!D644, ABS('Raw Data'!E644-'Raw Data'!D644)&gt;7), 'Raw Data'!AA644, 0)</f>
        <v/>
      </c>
      <c r="AD649" s="2">
        <f>IF($A649, 1, 0)</f>
        <v/>
      </c>
      <c r="AE649">
        <f>IF(AND('Raw Data'!D644&gt;9, 'Raw Data'!E644&gt;9), 'Raw Data'!AL644, 0)</f>
        <v/>
      </c>
      <c r="AF649" s="2">
        <f>IF($A649, 1, 0)</f>
        <v/>
      </c>
      <c r="AG649">
        <f>IF(AE649=0, 'Raw Data'!AM644, 0)</f>
        <v/>
      </c>
      <c r="AH649" s="2">
        <f>IF($A649, 1, 0)</f>
        <v/>
      </c>
      <c r="AI649">
        <f>IF(AND('Raw Data'!$D644&gt;14, 'Raw Data'!$E644&gt;14), 'Raw Data'!AN644, 0)</f>
        <v/>
      </c>
      <c r="AJ649" s="2">
        <f>IF($A649, 1, 0)</f>
        <v/>
      </c>
      <c r="AK649">
        <f>IF(AI649=0, 'Raw Data'!AO644, 0)</f>
        <v/>
      </c>
      <c r="AL649" s="2">
        <f>IF($A649, 1, 0)</f>
        <v/>
      </c>
      <c r="AM649">
        <f>IF(AND('Raw Data'!$D644&gt;19, 'Raw Data'!$E644&gt;19), 'Raw Data'!AP644, 0)</f>
        <v/>
      </c>
      <c r="AN649" s="2">
        <f>IF($A649, 1, 0)</f>
        <v/>
      </c>
      <c r="AO649">
        <f>IF(AM649=0, 'Raw Data'!AQ644, 0)</f>
        <v/>
      </c>
      <c r="AP649" s="2">
        <f>IF($A649, 1, 0)</f>
        <v/>
      </c>
      <c r="AQ649">
        <f>IF(AND('Raw Data'!$D644&gt;24, 'Raw Data'!$E644&gt;24), 'Raw Data'!AR644, 0)</f>
        <v/>
      </c>
      <c r="AR649" s="2">
        <f>IF($A649, 1, 0)</f>
        <v/>
      </c>
      <c r="AS649">
        <f>IF(AQ649=0, 'Raw Data'!AS644, 0)</f>
        <v/>
      </c>
      <c r="AT649" s="2">
        <f>IF($A649, 1, 0)</f>
        <v/>
      </c>
      <c r="AU649">
        <f>IF(AND('Raw Data'!$D644&gt;29, 'Raw Data'!$E644&gt;29), 'Raw Data'!AT644, 0)</f>
        <v/>
      </c>
      <c r="AV649" s="2">
        <f>IF($A649, 1, 0)</f>
        <v/>
      </c>
      <c r="AW649">
        <f>IF(AU649=0, 'Raw Data'!AU644, 0)</f>
        <v/>
      </c>
      <c r="AX649" s="2">
        <f>IF($A649, 1, 0)</f>
        <v/>
      </c>
      <c r="AY649">
        <f>IF(ISNUMBER('Raw Data'!D644), IF(_xlfn.XLOOKUP(SMALL('Raw Data'!K644:N644, 1), K649:Q649, K649:Q649, 0)&gt;0, SMALL('Raw Data'!K644:N644, 1), 0), 0)</f>
        <v/>
      </c>
      <c r="AZ649" s="2">
        <f>IF($A649, 1, 0)</f>
        <v/>
      </c>
      <c r="BA649">
        <f>IF(ISNUMBER('Raw Data'!D644), IF(_xlfn.XLOOKUP(SMALL('Raw Data'!K644:N644, 2), K649:Q649, K649:Q649, 0)&gt;0, SMALL('Raw Data'!K644:N644, 2), 0), 0)</f>
        <v/>
      </c>
      <c r="BB649" s="2">
        <f>IF($A649, 1, 0)</f>
        <v/>
      </c>
      <c r="BC649">
        <f>IF(ISNUMBER('Raw Data'!D644), IF(_xlfn.XLOOKUP(SMALL('Raw Data'!K644:N644, 3), K649:Q649, K649:Q649, 0)&gt;0, SMALL('Raw Data'!K644:N644, 3), 0), 0)</f>
        <v/>
      </c>
      <c r="BD649" s="2">
        <f>IF($A649, 1, 0)</f>
        <v/>
      </c>
      <c r="BE649">
        <f>IF(ISNUMBER('Raw Data'!D644), IF(_xlfn.XLOOKUP(SMALL('Raw Data'!K644:N644, 4), K649:Q649, K649:Q649, 0)&gt;0, SMALL('Raw Data'!K644:N644, 4), 0), 0)</f>
        <v/>
      </c>
      <c r="BF649" s="2">
        <f>IF($A649, 1, 0)</f>
        <v/>
      </c>
      <c r="BG649">
        <f>IF(AND('Raw Data'!I644&lt;'Raw Data'!J644, 'Raw Data'!D644&gt;'Raw Data'!E644), 'Raw Data'!I644, IF(AND('Raw Data'!J644&lt;'Raw Data'!I644, 'Raw Data'!E644&gt;'Raw Data'!D644), 'Raw Data'!J644, 0))</f>
        <v/>
      </c>
      <c r="BH649">
        <f>IF(OR(AND('Raw Data'!I644&lt;'Raw Data'!J644, 'Raw Data'!I644&gt;BH$1), AND('Raw Data'!J644&lt;'Raw Data'!I644, 'Raw Data'!J644&gt;BH$1)), 1, 0)</f>
        <v/>
      </c>
      <c r="BI649">
        <f>IF(AND(BH649, ABS('Raw Data'!D644-'Raw Data'!E644)&lt;4), 'Raw Data'!Z644, 0)</f>
        <v/>
      </c>
      <c r="BJ649">
        <f>IF('Raw Data'!F644&gt;Analysis!BJ$1, 1, 0)</f>
        <v/>
      </c>
      <c r="BK649">
        <f>IF(BJ649, AQ649, 0)</f>
        <v/>
      </c>
      <c r="BL649">
        <f>IF(AND('Raw Data'!F644&lt;Analysis!BL$1, ISBLANK('Raw Data'!F644)=FALSE), 1, 0)</f>
        <v/>
      </c>
      <c r="BM649">
        <f>IF(BL649, AS649, 0)</f>
        <v/>
      </c>
      <c r="BN649">
        <f>IF(AND('Raw Data'!F644&lt;Analysis!BN$1, ISBLANK('Raw Data'!F644)=FALSE), 1, 0)</f>
        <v/>
      </c>
      <c r="BO649">
        <f>IF(BN649, AI649, 0)</f>
        <v/>
      </c>
    </row>
    <row r="650">
      <c r="A650" s="2">
        <f>'Raw Data'!A645</f>
        <v/>
      </c>
      <c r="B650" s="2">
        <f>IF(A650, 1, 0)</f>
        <v/>
      </c>
      <c r="C650">
        <f>IF('Raw Data'!D645&lt;'Raw Data'!E645, 'Raw Data'!J645, 0)</f>
        <v/>
      </c>
      <c r="D650" s="2">
        <f>IF(A650, 1, 0)</f>
        <v/>
      </c>
      <c r="E650">
        <f>IF('Raw Data'!D645&gt;'Raw Data'!E645, 'Raw Data'!I645, 0)</f>
        <v/>
      </c>
      <c r="F650" s="2">
        <f>IF('Raw Data'!F645&gt;0, 1, 0)</f>
        <v/>
      </c>
      <c r="G650">
        <f>IF(SUM('Raw Data'!D645:E645)&lt;'Raw Data'!F645, 'Raw Data'!H645, 0)</f>
        <v/>
      </c>
      <c r="H650">
        <f>IF('Raw Data'!F645&gt;0, 1, 0)</f>
        <v/>
      </c>
      <c r="I650">
        <f>IF(SUM('Raw Data'!D645:E645)&gt;'Raw Data'!F645, 'Raw Data'!G645, 0)</f>
        <v/>
      </c>
      <c r="J650" s="2">
        <f>IF($A650, 1, 0)</f>
        <v/>
      </c>
      <c r="K650">
        <f>IF(AND('Raw Data'!D645&gt;'Raw Data'!E645, ABS('Raw Data'!D645-'Raw Data'!E645)&lt;14), 'Raw Data'!K645, 0)</f>
        <v/>
      </c>
      <c r="L650" s="2">
        <f>IF($A650, 1, 0)</f>
        <v/>
      </c>
      <c r="M650">
        <f>IF(AND('Raw Data'!D645&gt;'Raw Data'!E645, ABS('Raw Data'!D645-'Raw Data'!E645)&gt;13), 'Raw Data'!L645, 0)</f>
        <v/>
      </c>
      <c r="N650" s="2">
        <f>IF($A650, 1, 0)</f>
        <v/>
      </c>
      <c r="O650">
        <f>IF(AND('Raw Data'!E645&gt;'Raw Data'!D645, ABS('Raw Data'!E645-'Raw Data'!D645)&lt;14), 'Raw Data'!M645, 0)</f>
        <v/>
      </c>
      <c r="P650" s="2">
        <f>IF($A650, 1, 0)</f>
        <v/>
      </c>
      <c r="Q650">
        <f>IF(AND('Raw Data'!E645&gt;'Raw Data'!D645, ABS('Raw Data'!E645-'Raw Data'!D645)&gt;13), 'Raw Data'!N645, 0)</f>
        <v/>
      </c>
      <c r="R650" s="2">
        <f>IF($A650, 1, 0)</f>
        <v/>
      </c>
      <c r="S650">
        <f>IF(AND('Raw Data'!D645&gt;'Raw Data'!E645, ABS('Raw Data'!E645-'Raw Data'!D645)&gt;7), 'Raw Data'!V645, 0)</f>
        <v/>
      </c>
      <c r="T650" s="2">
        <f>IF($A650, 1, 0)</f>
        <v/>
      </c>
      <c r="U650">
        <f>IF(ABS('Raw Data'!D645-'Raw Data'!E645)&lt;8, 'Raw Data'!W645, 0)</f>
        <v/>
      </c>
      <c r="V650" s="2">
        <f>IF($A650, 1, 0)</f>
        <v/>
      </c>
      <c r="W650">
        <f>IF(AND('Raw Data'!E645&gt;'Raw Data'!D645, ABS('Raw Data'!E645-'Raw Data'!D645)&gt;7), 'Raw Data'!X645, 0)</f>
        <v/>
      </c>
      <c r="X650" s="2">
        <f>IF($A650, 1, 0)</f>
        <v/>
      </c>
      <c r="Y650">
        <f>IF(AND('Raw Data'!D645&gt;'Raw Data'!E645, ABS('Raw Data'!E645-'Raw Data'!D645)&gt;3), 'Raw Data'!Y645, 0)</f>
        <v/>
      </c>
      <c r="Z650" s="2">
        <f>IF($A650, 1, 0)</f>
        <v/>
      </c>
      <c r="AA650">
        <f>IF(ABS('Raw Data'!D645-'Raw Data'!E645)&lt;4, 'Raw Data'!Z645, 0)</f>
        <v/>
      </c>
      <c r="AB650" s="2">
        <f>IF($A650, 1, 0)</f>
        <v/>
      </c>
      <c r="AC650">
        <f>IF(AND('Raw Data'!E645&gt;'Raw Data'!D645, ABS('Raw Data'!E645-'Raw Data'!D645)&gt;7), 'Raw Data'!AA645, 0)</f>
        <v/>
      </c>
      <c r="AD650" s="2">
        <f>IF($A650, 1, 0)</f>
        <v/>
      </c>
      <c r="AE650">
        <f>IF(AND('Raw Data'!D645&gt;9, 'Raw Data'!E645&gt;9), 'Raw Data'!AL645, 0)</f>
        <v/>
      </c>
      <c r="AF650" s="2">
        <f>IF($A650, 1, 0)</f>
        <v/>
      </c>
      <c r="AG650">
        <f>IF(AE650=0, 'Raw Data'!AM645, 0)</f>
        <v/>
      </c>
      <c r="AH650" s="2">
        <f>IF($A650, 1, 0)</f>
        <v/>
      </c>
      <c r="AI650">
        <f>IF(AND('Raw Data'!$D645&gt;14, 'Raw Data'!$E645&gt;14), 'Raw Data'!AN645, 0)</f>
        <v/>
      </c>
      <c r="AJ650" s="2">
        <f>IF($A650, 1, 0)</f>
        <v/>
      </c>
      <c r="AK650">
        <f>IF(AI650=0, 'Raw Data'!AO645, 0)</f>
        <v/>
      </c>
      <c r="AL650" s="2">
        <f>IF($A650, 1, 0)</f>
        <v/>
      </c>
      <c r="AM650">
        <f>IF(AND('Raw Data'!$D645&gt;19, 'Raw Data'!$E645&gt;19), 'Raw Data'!AP645, 0)</f>
        <v/>
      </c>
      <c r="AN650" s="2">
        <f>IF($A650, 1, 0)</f>
        <v/>
      </c>
      <c r="AO650">
        <f>IF(AM650=0, 'Raw Data'!AQ645, 0)</f>
        <v/>
      </c>
      <c r="AP650" s="2">
        <f>IF($A650, 1, 0)</f>
        <v/>
      </c>
      <c r="AQ650">
        <f>IF(AND('Raw Data'!$D645&gt;24, 'Raw Data'!$E645&gt;24), 'Raw Data'!AR645, 0)</f>
        <v/>
      </c>
      <c r="AR650" s="2">
        <f>IF($A650, 1, 0)</f>
        <v/>
      </c>
      <c r="AS650">
        <f>IF(AQ650=0, 'Raw Data'!AS645, 0)</f>
        <v/>
      </c>
      <c r="AT650" s="2">
        <f>IF($A650, 1, 0)</f>
        <v/>
      </c>
      <c r="AU650">
        <f>IF(AND('Raw Data'!$D645&gt;29, 'Raw Data'!$E645&gt;29), 'Raw Data'!AT645, 0)</f>
        <v/>
      </c>
      <c r="AV650" s="2">
        <f>IF($A650, 1, 0)</f>
        <v/>
      </c>
      <c r="AW650">
        <f>IF(AU650=0, 'Raw Data'!AU645, 0)</f>
        <v/>
      </c>
      <c r="AX650" s="2">
        <f>IF($A650, 1, 0)</f>
        <v/>
      </c>
      <c r="AY650">
        <f>IF(ISNUMBER('Raw Data'!D645), IF(_xlfn.XLOOKUP(SMALL('Raw Data'!K645:N645, 1), K650:Q650, K650:Q650, 0)&gt;0, SMALL('Raw Data'!K645:N645, 1), 0), 0)</f>
        <v/>
      </c>
      <c r="AZ650" s="2">
        <f>IF($A650, 1, 0)</f>
        <v/>
      </c>
      <c r="BA650">
        <f>IF(ISNUMBER('Raw Data'!D645), IF(_xlfn.XLOOKUP(SMALL('Raw Data'!K645:N645, 2), K650:Q650, K650:Q650, 0)&gt;0, SMALL('Raw Data'!K645:N645, 2), 0), 0)</f>
        <v/>
      </c>
      <c r="BB650" s="2">
        <f>IF($A650, 1, 0)</f>
        <v/>
      </c>
      <c r="BC650">
        <f>IF(ISNUMBER('Raw Data'!D645), IF(_xlfn.XLOOKUP(SMALL('Raw Data'!K645:N645, 3), K650:Q650, K650:Q650, 0)&gt;0, SMALL('Raw Data'!K645:N645, 3), 0), 0)</f>
        <v/>
      </c>
      <c r="BD650" s="2">
        <f>IF($A650, 1, 0)</f>
        <v/>
      </c>
      <c r="BE650">
        <f>IF(ISNUMBER('Raw Data'!D645), IF(_xlfn.XLOOKUP(SMALL('Raw Data'!K645:N645, 4), K650:Q650, K650:Q650, 0)&gt;0, SMALL('Raw Data'!K645:N645, 4), 0), 0)</f>
        <v/>
      </c>
      <c r="BF650" s="2">
        <f>IF($A650, 1, 0)</f>
        <v/>
      </c>
      <c r="BG650">
        <f>IF(AND('Raw Data'!I645&lt;'Raw Data'!J645, 'Raw Data'!D645&gt;'Raw Data'!E645), 'Raw Data'!I645, IF(AND('Raw Data'!J645&lt;'Raw Data'!I645, 'Raw Data'!E645&gt;'Raw Data'!D645), 'Raw Data'!J645, 0))</f>
        <v/>
      </c>
      <c r="BH650">
        <f>IF(OR(AND('Raw Data'!I645&lt;'Raw Data'!J645, 'Raw Data'!I645&gt;BH$1), AND('Raw Data'!J645&lt;'Raw Data'!I645, 'Raw Data'!J645&gt;BH$1)), 1, 0)</f>
        <v/>
      </c>
      <c r="BI650">
        <f>IF(AND(BH650, ABS('Raw Data'!D645-'Raw Data'!E645)&lt;4), 'Raw Data'!Z645, 0)</f>
        <v/>
      </c>
      <c r="BJ650">
        <f>IF('Raw Data'!F645&gt;Analysis!BJ$1, 1, 0)</f>
        <v/>
      </c>
      <c r="BK650">
        <f>IF(BJ650, AQ650, 0)</f>
        <v/>
      </c>
      <c r="BL650">
        <f>IF(AND('Raw Data'!F645&lt;Analysis!BL$1, ISBLANK('Raw Data'!F645)=FALSE), 1, 0)</f>
        <v/>
      </c>
      <c r="BM650">
        <f>IF(BL650, AS650, 0)</f>
        <v/>
      </c>
      <c r="BN650">
        <f>IF(AND('Raw Data'!F645&lt;Analysis!BN$1, ISBLANK('Raw Data'!F645)=FALSE), 1, 0)</f>
        <v/>
      </c>
      <c r="BO650">
        <f>IF(BN650, AI650, 0)</f>
        <v/>
      </c>
    </row>
    <row r="651">
      <c r="A651" s="2">
        <f>'Raw Data'!A646</f>
        <v/>
      </c>
      <c r="B651" s="2">
        <f>IF(A651, 1, 0)</f>
        <v/>
      </c>
      <c r="C651">
        <f>IF('Raw Data'!D646&lt;'Raw Data'!E646, 'Raw Data'!J646, 0)</f>
        <v/>
      </c>
      <c r="D651" s="2">
        <f>IF(A651, 1, 0)</f>
        <v/>
      </c>
      <c r="E651">
        <f>IF('Raw Data'!D646&gt;'Raw Data'!E646, 'Raw Data'!I646, 0)</f>
        <v/>
      </c>
      <c r="F651" s="2">
        <f>IF('Raw Data'!F646&gt;0, 1, 0)</f>
        <v/>
      </c>
      <c r="G651">
        <f>IF(SUM('Raw Data'!D646:E646)&lt;'Raw Data'!F646, 'Raw Data'!H646, 0)</f>
        <v/>
      </c>
      <c r="H651">
        <f>IF('Raw Data'!F646&gt;0, 1, 0)</f>
        <v/>
      </c>
      <c r="I651">
        <f>IF(SUM('Raw Data'!D646:E646)&gt;'Raw Data'!F646, 'Raw Data'!G646, 0)</f>
        <v/>
      </c>
      <c r="J651" s="2">
        <f>IF($A651, 1, 0)</f>
        <v/>
      </c>
      <c r="K651">
        <f>IF(AND('Raw Data'!D646&gt;'Raw Data'!E646, ABS('Raw Data'!D646-'Raw Data'!E646)&lt;14), 'Raw Data'!K646, 0)</f>
        <v/>
      </c>
      <c r="L651" s="2">
        <f>IF($A651, 1, 0)</f>
        <v/>
      </c>
      <c r="M651">
        <f>IF(AND('Raw Data'!D646&gt;'Raw Data'!E646, ABS('Raw Data'!D646-'Raw Data'!E646)&gt;13), 'Raw Data'!L646, 0)</f>
        <v/>
      </c>
      <c r="N651" s="2">
        <f>IF($A651, 1, 0)</f>
        <v/>
      </c>
      <c r="O651">
        <f>IF(AND('Raw Data'!E646&gt;'Raw Data'!D646, ABS('Raw Data'!E646-'Raw Data'!D646)&lt;14), 'Raw Data'!M646, 0)</f>
        <v/>
      </c>
      <c r="P651" s="2">
        <f>IF($A651, 1, 0)</f>
        <v/>
      </c>
      <c r="Q651">
        <f>IF(AND('Raw Data'!E646&gt;'Raw Data'!D646, ABS('Raw Data'!E646-'Raw Data'!D646)&gt;13), 'Raw Data'!N646, 0)</f>
        <v/>
      </c>
      <c r="R651" s="2">
        <f>IF($A651, 1, 0)</f>
        <v/>
      </c>
      <c r="S651">
        <f>IF(AND('Raw Data'!D646&gt;'Raw Data'!E646, ABS('Raw Data'!E646-'Raw Data'!D646)&gt;7), 'Raw Data'!V646, 0)</f>
        <v/>
      </c>
      <c r="T651" s="2">
        <f>IF($A651, 1, 0)</f>
        <v/>
      </c>
      <c r="U651">
        <f>IF(ABS('Raw Data'!D646-'Raw Data'!E646)&lt;8, 'Raw Data'!W646, 0)</f>
        <v/>
      </c>
      <c r="V651" s="2">
        <f>IF($A651, 1, 0)</f>
        <v/>
      </c>
      <c r="W651">
        <f>IF(AND('Raw Data'!E646&gt;'Raw Data'!D646, ABS('Raw Data'!E646-'Raw Data'!D646)&gt;7), 'Raw Data'!X646, 0)</f>
        <v/>
      </c>
      <c r="X651" s="2">
        <f>IF($A651, 1, 0)</f>
        <v/>
      </c>
      <c r="Y651">
        <f>IF(AND('Raw Data'!D646&gt;'Raw Data'!E646, ABS('Raw Data'!E646-'Raw Data'!D646)&gt;3), 'Raw Data'!Y646, 0)</f>
        <v/>
      </c>
      <c r="Z651" s="2">
        <f>IF($A651, 1, 0)</f>
        <v/>
      </c>
      <c r="AA651">
        <f>IF(ABS('Raw Data'!D646-'Raw Data'!E646)&lt;4, 'Raw Data'!Z646, 0)</f>
        <v/>
      </c>
      <c r="AB651" s="2">
        <f>IF($A651, 1, 0)</f>
        <v/>
      </c>
      <c r="AC651">
        <f>IF(AND('Raw Data'!E646&gt;'Raw Data'!D646, ABS('Raw Data'!E646-'Raw Data'!D646)&gt;7), 'Raw Data'!AA646, 0)</f>
        <v/>
      </c>
      <c r="AD651" s="2">
        <f>IF($A651, 1, 0)</f>
        <v/>
      </c>
      <c r="AE651">
        <f>IF(AND('Raw Data'!D646&gt;9, 'Raw Data'!E646&gt;9), 'Raw Data'!AL646, 0)</f>
        <v/>
      </c>
      <c r="AF651" s="2">
        <f>IF($A651, 1, 0)</f>
        <v/>
      </c>
      <c r="AG651">
        <f>IF(AE651=0, 'Raw Data'!AM646, 0)</f>
        <v/>
      </c>
      <c r="AH651" s="2">
        <f>IF($A651, 1, 0)</f>
        <v/>
      </c>
      <c r="AI651">
        <f>IF(AND('Raw Data'!$D646&gt;14, 'Raw Data'!$E646&gt;14), 'Raw Data'!AN646, 0)</f>
        <v/>
      </c>
      <c r="AJ651" s="2">
        <f>IF($A651, 1, 0)</f>
        <v/>
      </c>
      <c r="AK651">
        <f>IF(AI651=0, 'Raw Data'!AO646, 0)</f>
        <v/>
      </c>
      <c r="AL651" s="2">
        <f>IF($A651, 1, 0)</f>
        <v/>
      </c>
      <c r="AM651">
        <f>IF(AND('Raw Data'!$D646&gt;19, 'Raw Data'!$E646&gt;19), 'Raw Data'!AP646, 0)</f>
        <v/>
      </c>
      <c r="AN651" s="2">
        <f>IF($A651, 1, 0)</f>
        <v/>
      </c>
      <c r="AO651">
        <f>IF(AM651=0, 'Raw Data'!AQ646, 0)</f>
        <v/>
      </c>
      <c r="AP651" s="2">
        <f>IF($A651, 1, 0)</f>
        <v/>
      </c>
      <c r="AQ651">
        <f>IF(AND('Raw Data'!$D646&gt;24, 'Raw Data'!$E646&gt;24), 'Raw Data'!AR646, 0)</f>
        <v/>
      </c>
      <c r="AR651" s="2">
        <f>IF($A651, 1, 0)</f>
        <v/>
      </c>
      <c r="AS651">
        <f>IF(AQ651=0, 'Raw Data'!AS646, 0)</f>
        <v/>
      </c>
      <c r="AT651" s="2">
        <f>IF($A651, 1, 0)</f>
        <v/>
      </c>
      <c r="AU651">
        <f>IF(AND('Raw Data'!$D646&gt;29, 'Raw Data'!$E646&gt;29), 'Raw Data'!AT646, 0)</f>
        <v/>
      </c>
      <c r="AV651" s="2">
        <f>IF($A651, 1, 0)</f>
        <v/>
      </c>
      <c r="AW651">
        <f>IF(AU651=0, 'Raw Data'!AU646, 0)</f>
        <v/>
      </c>
      <c r="AX651" s="2">
        <f>IF($A651, 1, 0)</f>
        <v/>
      </c>
      <c r="AY651">
        <f>IF(ISNUMBER('Raw Data'!D646), IF(_xlfn.XLOOKUP(SMALL('Raw Data'!K646:N646, 1), K651:Q651, K651:Q651, 0)&gt;0, SMALL('Raw Data'!K646:N646, 1), 0), 0)</f>
        <v/>
      </c>
      <c r="AZ651" s="2">
        <f>IF($A651, 1, 0)</f>
        <v/>
      </c>
      <c r="BA651">
        <f>IF(ISNUMBER('Raw Data'!D646), IF(_xlfn.XLOOKUP(SMALL('Raw Data'!K646:N646, 2), K651:Q651, K651:Q651, 0)&gt;0, SMALL('Raw Data'!K646:N646, 2), 0), 0)</f>
        <v/>
      </c>
      <c r="BB651" s="2">
        <f>IF($A651, 1, 0)</f>
        <v/>
      </c>
      <c r="BC651">
        <f>IF(ISNUMBER('Raw Data'!D646), IF(_xlfn.XLOOKUP(SMALL('Raw Data'!K646:N646, 3), K651:Q651, K651:Q651, 0)&gt;0, SMALL('Raw Data'!K646:N646, 3), 0), 0)</f>
        <v/>
      </c>
      <c r="BD651" s="2">
        <f>IF($A651, 1, 0)</f>
        <v/>
      </c>
      <c r="BE651">
        <f>IF(ISNUMBER('Raw Data'!D646), IF(_xlfn.XLOOKUP(SMALL('Raw Data'!K646:N646, 4), K651:Q651, K651:Q651, 0)&gt;0, SMALL('Raw Data'!K646:N646, 4), 0), 0)</f>
        <v/>
      </c>
      <c r="BF651" s="2">
        <f>IF($A651, 1, 0)</f>
        <v/>
      </c>
      <c r="BG651">
        <f>IF(AND('Raw Data'!I646&lt;'Raw Data'!J646, 'Raw Data'!D646&gt;'Raw Data'!E646), 'Raw Data'!I646, IF(AND('Raw Data'!J646&lt;'Raw Data'!I646, 'Raw Data'!E646&gt;'Raw Data'!D646), 'Raw Data'!J646, 0))</f>
        <v/>
      </c>
      <c r="BH651">
        <f>IF(OR(AND('Raw Data'!I646&lt;'Raw Data'!J646, 'Raw Data'!I646&gt;BH$1), AND('Raw Data'!J646&lt;'Raw Data'!I646, 'Raw Data'!J646&gt;BH$1)), 1, 0)</f>
        <v/>
      </c>
      <c r="BI651">
        <f>IF(AND(BH651, ABS('Raw Data'!D646-'Raw Data'!E646)&lt;4), 'Raw Data'!Z646, 0)</f>
        <v/>
      </c>
      <c r="BJ651">
        <f>IF('Raw Data'!F646&gt;Analysis!BJ$1, 1, 0)</f>
        <v/>
      </c>
      <c r="BK651">
        <f>IF(BJ651, AQ651, 0)</f>
        <v/>
      </c>
      <c r="BL651">
        <f>IF(AND('Raw Data'!F646&lt;Analysis!BL$1, ISBLANK('Raw Data'!F646)=FALSE), 1, 0)</f>
        <v/>
      </c>
      <c r="BM651">
        <f>IF(BL651, AS651, 0)</f>
        <v/>
      </c>
      <c r="BN651">
        <f>IF(AND('Raw Data'!F646&lt;Analysis!BN$1, ISBLANK('Raw Data'!F646)=FALSE), 1, 0)</f>
        <v/>
      </c>
      <c r="BO651">
        <f>IF(BN651, AI651, 0)</f>
        <v/>
      </c>
    </row>
    <row r="652">
      <c r="A652" s="2">
        <f>'Raw Data'!A647</f>
        <v/>
      </c>
      <c r="B652" s="2">
        <f>IF(A652, 1, 0)</f>
        <v/>
      </c>
      <c r="C652">
        <f>IF('Raw Data'!D647&lt;'Raw Data'!E647, 'Raw Data'!J647, 0)</f>
        <v/>
      </c>
      <c r="D652" s="2">
        <f>IF(A652, 1, 0)</f>
        <v/>
      </c>
      <c r="E652">
        <f>IF('Raw Data'!D647&gt;'Raw Data'!E647, 'Raw Data'!I647, 0)</f>
        <v/>
      </c>
      <c r="F652" s="2">
        <f>IF('Raw Data'!F647&gt;0, 1, 0)</f>
        <v/>
      </c>
      <c r="G652">
        <f>IF(SUM('Raw Data'!D647:E647)&lt;'Raw Data'!F647, 'Raw Data'!H647, 0)</f>
        <v/>
      </c>
      <c r="H652">
        <f>IF('Raw Data'!F647&gt;0, 1, 0)</f>
        <v/>
      </c>
      <c r="I652">
        <f>IF(SUM('Raw Data'!D647:E647)&gt;'Raw Data'!F647, 'Raw Data'!G647, 0)</f>
        <v/>
      </c>
      <c r="J652" s="2">
        <f>IF($A652, 1, 0)</f>
        <v/>
      </c>
      <c r="K652">
        <f>IF(AND('Raw Data'!D647&gt;'Raw Data'!E647, ABS('Raw Data'!D647-'Raw Data'!E647)&lt;14), 'Raw Data'!K647, 0)</f>
        <v/>
      </c>
      <c r="L652" s="2">
        <f>IF($A652, 1, 0)</f>
        <v/>
      </c>
      <c r="M652">
        <f>IF(AND('Raw Data'!D647&gt;'Raw Data'!E647, ABS('Raw Data'!D647-'Raw Data'!E647)&gt;13), 'Raw Data'!L647, 0)</f>
        <v/>
      </c>
      <c r="N652" s="2">
        <f>IF($A652, 1, 0)</f>
        <v/>
      </c>
      <c r="O652">
        <f>IF(AND('Raw Data'!E647&gt;'Raw Data'!D647, ABS('Raw Data'!E647-'Raw Data'!D647)&lt;14), 'Raw Data'!M647, 0)</f>
        <v/>
      </c>
      <c r="P652" s="2">
        <f>IF($A652, 1, 0)</f>
        <v/>
      </c>
      <c r="Q652">
        <f>IF(AND('Raw Data'!E647&gt;'Raw Data'!D647, ABS('Raw Data'!E647-'Raw Data'!D647)&gt;13), 'Raw Data'!N647, 0)</f>
        <v/>
      </c>
      <c r="R652" s="2">
        <f>IF($A652, 1, 0)</f>
        <v/>
      </c>
      <c r="S652">
        <f>IF(AND('Raw Data'!D647&gt;'Raw Data'!E647, ABS('Raw Data'!E647-'Raw Data'!D647)&gt;7), 'Raw Data'!V647, 0)</f>
        <v/>
      </c>
      <c r="T652" s="2">
        <f>IF($A652, 1, 0)</f>
        <v/>
      </c>
      <c r="U652">
        <f>IF(ABS('Raw Data'!D647-'Raw Data'!E647)&lt;8, 'Raw Data'!W647, 0)</f>
        <v/>
      </c>
      <c r="V652" s="2">
        <f>IF($A652, 1, 0)</f>
        <v/>
      </c>
      <c r="W652">
        <f>IF(AND('Raw Data'!E647&gt;'Raw Data'!D647, ABS('Raw Data'!E647-'Raw Data'!D647)&gt;7), 'Raw Data'!X647, 0)</f>
        <v/>
      </c>
      <c r="X652" s="2">
        <f>IF($A652, 1, 0)</f>
        <v/>
      </c>
      <c r="Y652">
        <f>IF(AND('Raw Data'!D647&gt;'Raw Data'!E647, ABS('Raw Data'!E647-'Raw Data'!D647)&gt;3), 'Raw Data'!Y647, 0)</f>
        <v/>
      </c>
      <c r="Z652" s="2">
        <f>IF($A652, 1, 0)</f>
        <v/>
      </c>
      <c r="AA652">
        <f>IF(ABS('Raw Data'!D647-'Raw Data'!E647)&lt;4, 'Raw Data'!Z647, 0)</f>
        <v/>
      </c>
      <c r="AB652" s="2">
        <f>IF($A652, 1, 0)</f>
        <v/>
      </c>
      <c r="AC652">
        <f>IF(AND('Raw Data'!E647&gt;'Raw Data'!D647, ABS('Raw Data'!E647-'Raw Data'!D647)&gt;7), 'Raw Data'!AA647, 0)</f>
        <v/>
      </c>
      <c r="AD652" s="2">
        <f>IF($A652, 1, 0)</f>
        <v/>
      </c>
      <c r="AE652">
        <f>IF(AND('Raw Data'!D647&gt;9, 'Raw Data'!E647&gt;9), 'Raw Data'!AL647, 0)</f>
        <v/>
      </c>
      <c r="AF652" s="2">
        <f>IF($A652, 1, 0)</f>
        <v/>
      </c>
      <c r="AG652">
        <f>IF(AE652=0, 'Raw Data'!AM647, 0)</f>
        <v/>
      </c>
      <c r="AH652" s="2">
        <f>IF($A652, 1, 0)</f>
        <v/>
      </c>
      <c r="AI652">
        <f>IF(AND('Raw Data'!$D647&gt;14, 'Raw Data'!$E647&gt;14), 'Raw Data'!AN647, 0)</f>
        <v/>
      </c>
      <c r="AJ652" s="2">
        <f>IF($A652, 1, 0)</f>
        <v/>
      </c>
      <c r="AK652">
        <f>IF(AI652=0, 'Raw Data'!AO647, 0)</f>
        <v/>
      </c>
      <c r="AL652" s="2">
        <f>IF($A652, 1, 0)</f>
        <v/>
      </c>
      <c r="AM652">
        <f>IF(AND('Raw Data'!$D647&gt;19, 'Raw Data'!$E647&gt;19), 'Raw Data'!AP647, 0)</f>
        <v/>
      </c>
      <c r="AN652" s="2">
        <f>IF($A652, 1, 0)</f>
        <v/>
      </c>
      <c r="AO652">
        <f>IF(AM652=0, 'Raw Data'!AQ647, 0)</f>
        <v/>
      </c>
      <c r="AP652" s="2">
        <f>IF($A652, 1, 0)</f>
        <v/>
      </c>
      <c r="AQ652">
        <f>IF(AND('Raw Data'!$D647&gt;24, 'Raw Data'!$E647&gt;24), 'Raw Data'!AR647, 0)</f>
        <v/>
      </c>
      <c r="AR652" s="2">
        <f>IF($A652, 1, 0)</f>
        <v/>
      </c>
      <c r="AS652">
        <f>IF(AQ652=0, 'Raw Data'!AS647, 0)</f>
        <v/>
      </c>
      <c r="AT652" s="2">
        <f>IF($A652, 1, 0)</f>
        <v/>
      </c>
      <c r="AU652">
        <f>IF(AND('Raw Data'!$D647&gt;29, 'Raw Data'!$E647&gt;29), 'Raw Data'!AT647, 0)</f>
        <v/>
      </c>
      <c r="AV652" s="2">
        <f>IF($A652, 1, 0)</f>
        <v/>
      </c>
      <c r="AW652">
        <f>IF(AU652=0, 'Raw Data'!AU647, 0)</f>
        <v/>
      </c>
      <c r="AX652" s="2">
        <f>IF($A652, 1, 0)</f>
        <v/>
      </c>
      <c r="AY652">
        <f>IF(ISNUMBER('Raw Data'!D647), IF(_xlfn.XLOOKUP(SMALL('Raw Data'!K647:N647, 1), K652:Q652, K652:Q652, 0)&gt;0, SMALL('Raw Data'!K647:N647, 1), 0), 0)</f>
        <v/>
      </c>
      <c r="AZ652" s="2">
        <f>IF($A652, 1, 0)</f>
        <v/>
      </c>
      <c r="BA652">
        <f>IF(ISNUMBER('Raw Data'!D647), IF(_xlfn.XLOOKUP(SMALL('Raw Data'!K647:N647, 2), K652:Q652, K652:Q652, 0)&gt;0, SMALL('Raw Data'!K647:N647, 2), 0), 0)</f>
        <v/>
      </c>
      <c r="BB652" s="2">
        <f>IF($A652, 1, 0)</f>
        <v/>
      </c>
      <c r="BC652">
        <f>IF(ISNUMBER('Raw Data'!D647), IF(_xlfn.XLOOKUP(SMALL('Raw Data'!K647:N647, 3), K652:Q652, K652:Q652, 0)&gt;0, SMALL('Raw Data'!K647:N647, 3), 0), 0)</f>
        <v/>
      </c>
      <c r="BD652" s="2">
        <f>IF($A652, 1, 0)</f>
        <v/>
      </c>
      <c r="BE652">
        <f>IF(ISNUMBER('Raw Data'!D647), IF(_xlfn.XLOOKUP(SMALL('Raw Data'!K647:N647, 4), K652:Q652, K652:Q652, 0)&gt;0, SMALL('Raw Data'!K647:N647, 4), 0), 0)</f>
        <v/>
      </c>
      <c r="BF652" s="2">
        <f>IF($A652, 1, 0)</f>
        <v/>
      </c>
      <c r="BG652">
        <f>IF(AND('Raw Data'!I647&lt;'Raw Data'!J647, 'Raw Data'!D647&gt;'Raw Data'!E647), 'Raw Data'!I647, IF(AND('Raw Data'!J647&lt;'Raw Data'!I647, 'Raw Data'!E647&gt;'Raw Data'!D647), 'Raw Data'!J647, 0))</f>
        <v/>
      </c>
      <c r="BH652">
        <f>IF(OR(AND('Raw Data'!I647&lt;'Raw Data'!J647, 'Raw Data'!I647&gt;BH$1), AND('Raw Data'!J647&lt;'Raw Data'!I647, 'Raw Data'!J647&gt;BH$1)), 1, 0)</f>
        <v/>
      </c>
      <c r="BI652">
        <f>IF(AND(BH652, ABS('Raw Data'!D647-'Raw Data'!E647)&lt;4), 'Raw Data'!Z647, 0)</f>
        <v/>
      </c>
      <c r="BJ652">
        <f>IF('Raw Data'!F647&gt;Analysis!BJ$1, 1, 0)</f>
        <v/>
      </c>
      <c r="BK652">
        <f>IF(BJ652, AQ652, 0)</f>
        <v/>
      </c>
      <c r="BL652">
        <f>IF(AND('Raw Data'!F647&lt;Analysis!BL$1, ISBLANK('Raw Data'!F647)=FALSE), 1, 0)</f>
        <v/>
      </c>
      <c r="BM652">
        <f>IF(BL652, AS652, 0)</f>
        <v/>
      </c>
      <c r="BN652">
        <f>IF(AND('Raw Data'!F647&lt;Analysis!BN$1, ISBLANK('Raw Data'!F647)=FALSE), 1, 0)</f>
        <v/>
      </c>
      <c r="BO652">
        <f>IF(BN652, AI652, 0)</f>
        <v/>
      </c>
    </row>
    <row r="653">
      <c r="A653" s="2">
        <f>'Raw Data'!A648</f>
        <v/>
      </c>
      <c r="B653" s="2">
        <f>IF(A653, 1, 0)</f>
        <v/>
      </c>
      <c r="C653">
        <f>IF('Raw Data'!D648&lt;'Raw Data'!E648, 'Raw Data'!J648, 0)</f>
        <v/>
      </c>
      <c r="D653" s="2">
        <f>IF(A653, 1, 0)</f>
        <v/>
      </c>
      <c r="E653">
        <f>IF('Raw Data'!D648&gt;'Raw Data'!E648, 'Raw Data'!I648, 0)</f>
        <v/>
      </c>
      <c r="F653" s="2">
        <f>IF('Raw Data'!F648&gt;0, 1, 0)</f>
        <v/>
      </c>
      <c r="G653">
        <f>IF(SUM('Raw Data'!D648:E648)&lt;'Raw Data'!F648, 'Raw Data'!H648, 0)</f>
        <v/>
      </c>
      <c r="H653">
        <f>IF('Raw Data'!F648&gt;0, 1, 0)</f>
        <v/>
      </c>
      <c r="I653">
        <f>IF(SUM('Raw Data'!D648:E648)&gt;'Raw Data'!F648, 'Raw Data'!G648, 0)</f>
        <v/>
      </c>
      <c r="J653" s="2">
        <f>IF($A653, 1, 0)</f>
        <v/>
      </c>
      <c r="K653">
        <f>IF(AND('Raw Data'!D648&gt;'Raw Data'!E648, ABS('Raw Data'!D648-'Raw Data'!E648)&lt;14), 'Raw Data'!K648, 0)</f>
        <v/>
      </c>
      <c r="L653" s="2">
        <f>IF($A653, 1, 0)</f>
        <v/>
      </c>
      <c r="M653">
        <f>IF(AND('Raw Data'!D648&gt;'Raw Data'!E648, ABS('Raw Data'!D648-'Raw Data'!E648)&gt;13), 'Raw Data'!L648, 0)</f>
        <v/>
      </c>
      <c r="N653" s="2">
        <f>IF($A653, 1, 0)</f>
        <v/>
      </c>
      <c r="O653">
        <f>IF(AND('Raw Data'!E648&gt;'Raw Data'!D648, ABS('Raw Data'!E648-'Raw Data'!D648)&lt;14), 'Raw Data'!M648, 0)</f>
        <v/>
      </c>
      <c r="P653" s="2">
        <f>IF($A653, 1, 0)</f>
        <v/>
      </c>
      <c r="Q653">
        <f>IF(AND('Raw Data'!E648&gt;'Raw Data'!D648, ABS('Raw Data'!E648-'Raw Data'!D648)&gt;13), 'Raw Data'!N648, 0)</f>
        <v/>
      </c>
      <c r="R653" s="2">
        <f>IF($A653, 1, 0)</f>
        <v/>
      </c>
      <c r="S653">
        <f>IF(AND('Raw Data'!D648&gt;'Raw Data'!E648, ABS('Raw Data'!E648-'Raw Data'!D648)&gt;7), 'Raw Data'!V648, 0)</f>
        <v/>
      </c>
      <c r="T653" s="2">
        <f>IF($A653, 1, 0)</f>
        <v/>
      </c>
      <c r="U653">
        <f>IF(ABS('Raw Data'!D648-'Raw Data'!E648)&lt;8, 'Raw Data'!W648, 0)</f>
        <v/>
      </c>
      <c r="V653" s="2">
        <f>IF($A653, 1, 0)</f>
        <v/>
      </c>
      <c r="W653">
        <f>IF(AND('Raw Data'!E648&gt;'Raw Data'!D648, ABS('Raw Data'!E648-'Raw Data'!D648)&gt;7), 'Raw Data'!X648, 0)</f>
        <v/>
      </c>
      <c r="X653" s="2">
        <f>IF($A653, 1, 0)</f>
        <v/>
      </c>
      <c r="Y653">
        <f>IF(AND('Raw Data'!D648&gt;'Raw Data'!E648, ABS('Raw Data'!E648-'Raw Data'!D648)&gt;3), 'Raw Data'!Y648, 0)</f>
        <v/>
      </c>
      <c r="Z653" s="2">
        <f>IF($A653, 1, 0)</f>
        <v/>
      </c>
      <c r="AA653">
        <f>IF(ABS('Raw Data'!D648-'Raw Data'!E648)&lt;4, 'Raw Data'!Z648, 0)</f>
        <v/>
      </c>
      <c r="AB653" s="2">
        <f>IF($A653, 1, 0)</f>
        <v/>
      </c>
      <c r="AC653">
        <f>IF(AND('Raw Data'!E648&gt;'Raw Data'!D648, ABS('Raw Data'!E648-'Raw Data'!D648)&gt;7), 'Raw Data'!AA648, 0)</f>
        <v/>
      </c>
      <c r="AD653" s="2">
        <f>IF($A653, 1, 0)</f>
        <v/>
      </c>
      <c r="AE653">
        <f>IF(AND('Raw Data'!D648&gt;9, 'Raw Data'!E648&gt;9), 'Raw Data'!AL648, 0)</f>
        <v/>
      </c>
      <c r="AF653" s="2">
        <f>IF($A653, 1, 0)</f>
        <v/>
      </c>
      <c r="AG653">
        <f>IF(AE653=0, 'Raw Data'!AM648, 0)</f>
        <v/>
      </c>
      <c r="AH653" s="2">
        <f>IF($A653, 1, 0)</f>
        <v/>
      </c>
      <c r="AI653">
        <f>IF(AND('Raw Data'!$D648&gt;14, 'Raw Data'!$E648&gt;14), 'Raw Data'!AN648, 0)</f>
        <v/>
      </c>
      <c r="AJ653" s="2">
        <f>IF($A653, 1, 0)</f>
        <v/>
      </c>
      <c r="AK653">
        <f>IF(AI653=0, 'Raw Data'!AO648, 0)</f>
        <v/>
      </c>
      <c r="AL653" s="2">
        <f>IF($A653, 1, 0)</f>
        <v/>
      </c>
      <c r="AM653">
        <f>IF(AND('Raw Data'!$D648&gt;19, 'Raw Data'!$E648&gt;19), 'Raw Data'!AP648, 0)</f>
        <v/>
      </c>
      <c r="AN653" s="2">
        <f>IF($A653, 1, 0)</f>
        <v/>
      </c>
      <c r="AO653">
        <f>IF(AM653=0, 'Raw Data'!AQ648, 0)</f>
        <v/>
      </c>
      <c r="AP653" s="2">
        <f>IF($A653, 1, 0)</f>
        <v/>
      </c>
      <c r="AQ653">
        <f>IF(AND('Raw Data'!$D648&gt;24, 'Raw Data'!$E648&gt;24), 'Raw Data'!AR648, 0)</f>
        <v/>
      </c>
      <c r="AR653" s="2">
        <f>IF($A653, 1, 0)</f>
        <v/>
      </c>
      <c r="AS653">
        <f>IF(AQ653=0, 'Raw Data'!AS648, 0)</f>
        <v/>
      </c>
      <c r="AT653" s="2">
        <f>IF($A653, 1, 0)</f>
        <v/>
      </c>
      <c r="AU653">
        <f>IF(AND('Raw Data'!$D648&gt;29, 'Raw Data'!$E648&gt;29), 'Raw Data'!AT648, 0)</f>
        <v/>
      </c>
      <c r="AV653" s="2">
        <f>IF($A653, 1, 0)</f>
        <v/>
      </c>
      <c r="AW653">
        <f>IF(AU653=0, 'Raw Data'!AU648, 0)</f>
        <v/>
      </c>
      <c r="AX653" s="2">
        <f>IF($A653, 1, 0)</f>
        <v/>
      </c>
      <c r="AY653">
        <f>IF(ISNUMBER('Raw Data'!D648), IF(_xlfn.XLOOKUP(SMALL('Raw Data'!K648:N648, 1), K653:Q653, K653:Q653, 0)&gt;0, SMALL('Raw Data'!K648:N648, 1), 0), 0)</f>
        <v/>
      </c>
      <c r="AZ653" s="2">
        <f>IF($A653, 1, 0)</f>
        <v/>
      </c>
      <c r="BA653">
        <f>IF(ISNUMBER('Raw Data'!D648), IF(_xlfn.XLOOKUP(SMALL('Raw Data'!K648:N648, 2), K653:Q653, K653:Q653, 0)&gt;0, SMALL('Raw Data'!K648:N648, 2), 0), 0)</f>
        <v/>
      </c>
      <c r="BB653" s="2">
        <f>IF($A653, 1, 0)</f>
        <v/>
      </c>
      <c r="BC653">
        <f>IF(ISNUMBER('Raw Data'!D648), IF(_xlfn.XLOOKUP(SMALL('Raw Data'!K648:N648, 3), K653:Q653, K653:Q653, 0)&gt;0, SMALL('Raw Data'!K648:N648, 3), 0), 0)</f>
        <v/>
      </c>
      <c r="BD653" s="2">
        <f>IF($A653, 1, 0)</f>
        <v/>
      </c>
      <c r="BE653">
        <f>IF(ISNUMBER('Raw Data'!D648), IF(_xlfn.XLOOKUP(SMALL('Raw Data'!K648:N648, 4), K653:Q653, K653:Q653, 0)&gt;0, SMALL('Raw Data'!K648:N648, 4), 0), 0)</f>
        <v/>
      </c>
      <c r="BF653" s="2">
        <f>IF($A653, 1, 0)</f>
        <v/>
      </c>
      <c r="BG653">
        <f>IF(AND('Raw Data'!I648&lt;'Raw Data'!J648, 'Raw Data'!D648&gt;'Raw Data'!E648), 'Raw Data'!I648, IF(AND('Raw Data'!J648&lt;'Raw Data'!I648, 'Raw Data'!E648&gt;'Raw Data'!D648), 'Raw Data'!J648, 0))</f>
        <v/>
      </c>
      <c r="BH653">
        <f>IF(OR(AND('Raw Data'!I648&lt;'Raw Data'!J648, 'Raw Data'!I648&gt;BH$1), AND('Raw Data'!J648&lt;'Raw Data'!I648, 'Raw Data'!J648&gt;BH$1)), 1, 0)</f>
        <v/>
      </c>
      <c r="BI653">
        <f>IF(AND(BH653, ABS('Raw Data'!D648-'Raw Data'!E648)&lt;4), 'Raw Data'!Z648, 0)</f>
        <v/>
      </c>
      <c r="BJ653">
        <f>IF('Raw Data'!F648&gt;Analysis!BJ$1, 1, 0)</f>
        <v/>
      </c>
      <c r="BK653">
        <f>IF(BJ653, AQ653, 0)</f>
        <v/>
      </c>
      <c r="BL653">
        <f>IF(AND('Raw Data'!F648&lt;Analysis!BL$1, ISBLANK('Raw Data'!F648)=FALSE), 1, 0)</f>
        <v/>
      </c>
      <c r="BM653">
        <f>IF(BL653, AS653, 0)</f>
        <v/>
      </c>
      <c r="BN653">
        <f>IF(AND('Raw Data'!F648&lt;Analysis!BN$1, ISBLANK('Raw Data'!F648)=FALSE), 1, 0)</f>
        <v/>
      </c>
      <c r="BO653">
        <f>IF(BN653, AI653, 0)</f>
        <v/>
      </c>
    </row>
    <row r="654">
      <c r="A654" s="2">
        <f>'Raw Data'!A649</f>
        <v/>
      </c>
      <c r="B654" s="2">
        <f>IF(A654, 1, 0)</f>
        <v/>
      </c>
      <c r="C654">
        <f>IF('Raw Data'!D649&lt;'Raw Data'!E649, 'Raw Data'!J649, 0)</f>
        <v/>
      </c>
      <c r="D654" s="2">
        <f>IF(A654, 1, 0)</f>
        <v/>
      </c>
      <c r="E654">
        <f>IF('Raw Data'!D649&gt;'Raw Data'!E649, 'Raw Data'!I649, 0)</f>
        <v/>
      </c>
      <c r="F654" s="2">
        <f>IF('Raw Data'!F649&gt;0, 1, 0)</f>
        <v/>
      </c>
      <c r="G654">
        <f>IF(SUM('Raw Data'!D649:E649)&lt;'Raw Data'!F649, 'Raw Data'!H649, 0)</f>
        <v/>
      </c>
      <c r="H654">
        <f>IF('Raw Data'!F649&gt;0, 1, 0)</f>
        <v/>
      </c>
      <c r="I654">
        <f>IF(SUM('Raw Data'!D649:E649)&gt;'Raw Data'!F649, 'Raw Data'!G649, 0)</f>
        <v/>
      </c>
      <c r="J654" s="2">
        <f>IF($A654, 1, 0)</f>
        <v/>
      </c>
      <c r="K654">
        <f>IF(AND('Raw Data'!D649&gt;'Raw Data'!E649, ABS('Raw Data'!D649-'Raw Data'!E649)&lt;14), 'Raw Data'!K649, 0)</f>
        <v/>
      </c>
      <c r="L654" s="2">
        <f>IF($A654, 1, 0)</f>
        <v/>
      </c>
      <c r="M654">
        <f>IF(AND('Raw Data'!D649&gt;'Raw Data'!E649, ABS('Raw Data'!D649-'Raw Data'!E649)&gt;13), 'Raw Data'!L649, 0)</f>
        <v/>
      </c>
      <c r="N654" s="2">
        <f>IF($A654, 1, 0)</f>
        <v/>
      </c>
      <c r="O654">
        <f>IF(AND('Raw Data'!E649&gt;'Raw Data'!D649, ABS('Raw Data'!E649-'Raw Data'!D649)&lt;14), 'Raw Data'!M649, 0)</f>
        <v/>
      </c>
      <c r="P654" s="2">
        <f>IF($A654, 1, 0)</f>
        <v/>
      </c>
      <c r="Q654">
        <f>IF(AND('Raw Data'!E649&gt;'Raw Data'!D649, ABS('Raw Data'!E649-'Raw Data'!D649)&gt;13), 'Raw Data'!N649, 0)</f>
        <v/>
      </c>
      <c r="R654" s="2">
        <f>IF($A654, 1, 0)</f>
        <v/>
      </c>
      <c r="S654">
        <f>IF(AND('Raw Data'!D649&gt;'Raw Data'!E649, ABS('Raw Data'!E649-'Raw Data'!D649)&gt;7), 'Raw Data'!V649, 0)</f>
        <v/>
      </c>
      <c r="T654" s="2">
        <f>IF($A654, 1, 0)</f>
        <v/>
      </c>
      <c r="U654">
        <f>IF(ABS('Raw Data'!D649-'Raw Data'!E649)&lt;8, 'Raw Data'!W649, 0)</f>
        <v/>
      </c>
      <c r="V654" s="2">
        <f>IF($A654, 1, 0)</f>
        <v/>
      </c>
      <c r="W654">
        <f>IF(AND('Raw Data'!E649&gt;'Raw Data'!D649, ABS('Raw Data'!E649-'Raw Data'!D649)&gt;7), 'Raw Data'!X649, 0)</f>
        <v/>
      </c>
      <c r="X654" s="2">
        <f>IF($A654, 1, 0)</f>
        <v/>
      </c>
      <c r="Y654">
        <f>IF(AND('Raw Data'!D649&gt;'Raw Data'!E649, ABS('Raw Data'!E649-'Raw Data'!D649)&gt;3), 'Raw Data'!Y649, 0)</f>
        <v/>
      </c>
      <c r="Z654" s="2">
        <f>IF($A654, 1, 0)</f>
        <v/>
      </c>
      <c r="AA654">
        <f>IF(ABS('Raw Data'!D649-'Raw Data'!E649)&lt;4, 'Raw Data'!Z649, 0)</f>
        <v/>
      </c>
      <c r="AB654" s="2">
        <f>IF($A654, 1, 0)</f>
        <v/>
      </c>
      <c r="AC654">
        <f>IF(AND('Raw Data'!E649&gt;'Raw Data'!D649, ABS('Raw Data'!E649-'Raw Data'!D649)&gt;7), 'Raw Data'!AA649, 0)</f>
        <v/>
      </c>
      <c r="AD654" s="2">
        <f>IF($A654, 1, 0)</f>
        <v/>
      </c>
      <c r="AE654">
        <f>IF(AND('Raw Data'!D649&gt;9, 'Raw Data'!E649&gt;9), 'Raw Data'!AL649, 0)</f>
        <v/>
      </c>
      <c r="AF654" s="2">
        <f>IF($A654, 1, 0)</f>
        <v/>
      </c>
      <c r="AG654">
        <f>IF(AE654=0, 'Raw Data'!AM649, 0)</f>
        <v/>
      </c>
      <c r="AH654" s="2">
        <f>IF($A654, 1, 0)</f>
        <v/>
      </c>
      <c r="AI654">
        <f>IF(AND('Raw Data'!$D649&gt;14, 'Raw Data'!$E649&gt;14), 'Raw Data'!AN649, 0)</f>
        <v/>
      </c>
      <c r="AJ654" s="2">
        <f>IF($A654, 1, 0)</f>
        <v/>
      </c>
      <c r="AK654">
        <f>IF(AI654=0, 'Raw Data'!AO649, 0)</f>
        <v/>
      </c>
      <c r="AL654" s="2">
        <f>IF($A654, 1, 0)</f>
        <v/>
      </c>
      <c r="AM654">
        <f>IF(AND('Raw Data'!$D649&gt;19, 'Raw Data'!$E649&gt;19), 'Raw Data'!AP649, 0)</f>
        <v/>
      </c>
      <c r="AN654" s="2">
        <f>IF($A654, 1, 0)</f>
        <v/>
      </c>
      <c r="AO654">
        <f>IF(AM654=0, 'Raw Data'!AQ649, 0)</f>
        <v/>
      </c>
      <c r="AP654" s="2">
        <f>IF($A654, 1, 0)</f>
        <v/>
      </c>
      <c r="AQ654">
        <f>IF(AND('Raw Data'!$D649&gt;24, 'Raw Data'!$E649&gt;24), 'Raw Data'!AR649, 0)</f>
        <v/>
      </c>
      <c r="AR654" s="2">
        <f>IF($A654, 1, 0)</f>
        <v/>
      </c>
      <c r="AS654">
        <f>IF(AQ654=0, 'Raw Data'!AS649, 0)</f>
        <v/>
      </c>
      <c r="AT654" s="2">
        <f>IF($A654, 1, 0)</f>
        <v/>
      </c>
      <c r="AU654">
        <f>IF(AND('Raw Data'!$D649&gt;29, 'Raw Data'!$E649&gt;29), 'Raw Data'!AT649, 0)</f>
        <v/>
      </c>
      <c r="AV654" s="2">
        <f>IF($A654, 1, 0)</f>
        <v/>
      </c>
      <c r="AW654">
        <f>IF(AU654=0, 'Raw Data'!AU649, 0)</f>
        <v/>
      </c>
      <c r="AX654" s="2">
        <f>IF($A654, 1, 0)</f>
        <v/>
      </c>
      <c r="AY654">
        <f>IF(ISNUMBER('Raw Data'!D649), IF(_xlfn.XLOOKUP(SMALL('Raw Data'!K649:N649, 1), K654:Q654, K654:Q654, 0)&gt;0, SMALL('Raw Data'!K649:N649, 1), 0), 0)</f>
        <v/>
      </c>
      <c r="AZ654" s="2">
        <f>IF($A654, 1, 0)</f>
        <v/>
      </c>
      <c r="BA654">
        <f>IF(ISNUMBER('Raw Data'!D649), IF(_xlfn.XLOOKUP(SMALL('Raw Data'!K649:N649, 2), K654:Q654, K654:Q654, 0)&gt;0, SMALL('Raw Data'!K649:N649, 2), 0), 0)</f>
        <v/>
      </c>
      <c r="BB654" s="2">
        <f>IF($A654, 1, 0)</f>
        <v/>
      </c>
      <c r="BC654">
        <f>IF(ISNUMBER('Raw Data'!D649), IF(_xlfn.XLOOKUP(SMALL('Raw Data'!K649:N649, 3), K654:Q654, K654:Q654, 0)&gt;0, SMALL('Raw Data'!K649:N649, 3), 0), 0)</f>
        <v/>
      </c>
      <c r="BD654" s="2">
        <f>IF($A654, 1, 0)</f>
        <v/>
      </c>
      <c r="BE654">
        <f>IF(ISNUMBER('Raw Data'!D649), IF(_xlfn.XLOOKUP(SMALL('Raw Data'!K649:N649, 4), K654:Q654, K654:Q654, 0)&gt;0, SMALL('Raw Data'!K649:N649, 4), 0), 0)</f>
        <v/>
      </c>
      <c r="BF654" s="2">
        <f>IF($A654, 1, 0)</f>
        <v/>
      </c>
      <c r="BG654">
        <f>IF(AND('Raw Data'!I649&lt;'Raw Data'!J649, 'Raw Data'!D649&gt;'Raw Data'!E649), 'Raw Data'!I649, IF(AND('Raw Data'!J649&lt;'Raw Data'!I649, 'Raw Data'!E649&gt;'Raw Data'!D649), 'Raw Data'!J649, 0))</f>
        <v/>
      </c>
      <c r="BH654">
        <f>IF(OR(AND('Raw Data'!I649&lt;'Raw Data'!J649, 'Raw Data'!I649&gt;BH$1), AND('Raw Data'!J649&lt;'Raw Data'!I649, 'Raw Data'!J649&gt;BH$1)), 1, 0)</f>
        <v/>
      </c>
      <c r="BI654">
        <f>IF(AND(BH654, ABS('Raw Data'!D649-'Raw Data'!E649)&lt;4), 'Raw Data'!Z649, 0)</f>
        <v/>
      </c>
      <c r="BJ654">
        <f>IF('Raw Data'!F649&gt;Analysis!BJ$1, 1, 0)</f>
        <v/>
      </c>
      <c r="BK654">
        <f>IF(BJ654, AQ654, 0)</f>
        <v/>
      </c>
      <c r="BL654">
        <f>IF(AND('Raw Data'!F649&lt;Analysis!BL$1, ISBLANK('Raw Data'!F649)=FALSE), 1, 0)</f>
        <v/>
      </c>
      <c r="BM654">
        <f>IF(BL654, AS654, 0)</f>
        <v/>
      </c>
      <c r="BN654">
        <f>IF(AND('Raw Data'!F649&lt;Analysis!BN$1, ISBLANK('Raw Data'!F649)=FALSE), 1, 0)</f>
        <v/>
      </c>
      <c r="BO654">
        <f>IF(BN654, AI654, 0)</f>
        <v/>
      </c>
    </row>
    <row r="655">
      <c r="A655" s="2">
        <f>'Raw Data'!A650</f>
        <v/>
      </c>
      <c r="B655" s="2">
        <f>IF(A655, 1, 0)</f>
        <v/>
      </c>
      <c r="C655">
        <f>IF('Raw Data'!D650&lt;'Raw Data'!E650, 'Raw Data'!J650, 0)</f>
        <v/>
      </c>
      <c r="D655" s="2">
        <f>IF(A655, 1, 0)</f>
        <v/>
      </c>
      <c r="E655">
        <f>IF('Raw Data'!D650&gt;'Raw Data'!E650, 'Raw Data'!I650, 0)</f>
        <v/>
      </c>
      <c r="F655" s="2">
        <f>IF('Raw Data'!F650&gt;0, 1, 0)</f>
        <v/>
      </c>
      <c r="G655">
        <f>IF(SUM('Raw Data'!D650:E650)&lt;'Raw Data'!F650, 'Raw Data'!H650, 0)</f>
        <v/>
      </c>
      <c r="H655">
        <f>IF('Raw Data'!F650&gt;0, 1, 0)</f>
        <v/>
      </c>
      <c r="I655">
        <f>IF(SUM('Raw Data'!D650:E650)&gt;'Raw Data'!F650, 'Raw Data'!G650, 0)</f>
        <v/>
      </c>
      <c r="J655" s="2">
        <f>IF($A655, 1, 0)</f>
        <v/>
      </c>
      <c r="K655">
        <f>IF(AND('Raw Data'!D650&gt;'Raw Data'!E650, ABS('Raw Data'!D650-'Raw Data'!E650)&lt;14), 'Raw Data'!K650, 0)</f>
        <v/>
      </c>
      <c r="L655" s="2">
        <f>IF($A655, 1, 0)</f>
        <v/>
      </c>
      <c r="M655">
        <f>IF(AND('Raw Data'!D650&gt;'Raw Data'!E650, ABS('Raw Data'!D650-'Raw Data'!E650)&gt;13), 'Raw Data'!L650, 0)</f>
        <v/>
      </c>
      <c r="N655" s="2">
        <f>IF($A655, 1, 0)</f>
        <v/>
      </c>
      <c r="O655">
        <f>IF(AND('Raw Data'!E650&gt;'Raw Data'!D650, ABS('Raw Data'!E650-'Raw Data'!D650)&lt;14), 'Raw Data'!M650, 0)</f>
        <v/>
      </c>
      <c r="P655" s="2">
        <f>IF($A655, 1, 0)</f>
        <v/>
      </c>
      <c r="Q655">
        <f>IF(AND('Raw Data'!E650&gt;'Raw Data'!D650, ABS('Raw Data'!E650-'Raw Data'!D650)&gt;13), 'Raw Data'!N650, 0)</f>
        <v/>
      </c>
      <c r="R655" s="2">
        <f>IF($A655, 1, 0)</f>
        <v/>
      </c>
      <c r="S655">
        <f>IF(AND('Raw Data'!D650&gt;'Raw Data'!E650, ABS('Raw Data'!E650-'Raw Data'!D650)&gt;7), 'Raw Data'!V650, 0)</f>
        <v/>
      </c>
      <c r="T655" s="2">
        <f>IF($A655, 1, 0)</f>
        <v/>
      </c>
      <c r="U655">
        <f>IF(ABS('Raw Data'!D650-'Raw Data'!E650)&lt;8, 'Raw Data'!W650, 0)</f>
        <v/>
      </c>
      <c r="V655" s="2">
        <f>IF($A655, 1, 0)</f>
        <v/>
      </c>
      <c r="W655">
        <f>IF(AND('Raw Data'!E650&gt;'Raw Data'!D650, ABS('Raw Data'!E650-'Raw Data'!D650)&gt;7), 'Raw Data'!X650, 0)</f>
        <v/>
      </c>
      <c r="X655" s="2">
        <f>IF($A655, 1, 0)</f>
        <v/>
      </c>
      <c r="Y655">
        <f>IF(AND('Raw Data'!D650&gt;'Raw Data'!E650, ABS('Raw Data'!E650-'Raw Data'!D650)&gt;3), 'Raw Data'!Y650, 0)</f>
        <v/>
      </c>
      <c r="Z655" s="2">
        <f>IF($A655, 1, 0)</f>
        <v/>
      </c>
      <c r="AA655">
        <f>IF(ABS('Raw Data'!D650-'Raw Data'!E650)&lt;4, 'Raw Data'!Z650, 0)</f>
        <v/>
      </c>
      <c r="AB655" s="2">
        <f>IF($A655, 1, 0)</f>
        <v/>
      </c>
      <c r="AC655">
        <f>IF(AND('Raw Data'!E650&gt;'Raw Data'!D650, ABS('Raw Data'!E650-'Raw Data'!D650)&gt;7), 'Raw Data'!AA650, 0)</f>
        <v/>
      </c>
      <c r="AD655" s="2">
        <f>IF($A655, 1, 0)</f>
        <v/>
      </c>
      <c r="AE655">
        <f>IF(AND('Raw Data'!D650&gt;9, 'Raw Data'!E650&gt;9), 'Raw Data'!AL650, 0)</f>
        <v/>
      </c>
      <c r="AF655" s="2">
        <f>IF($A655, 1, 0)</f>
        <v/>
      </c>
      <c r="AG655">
        <f>IF(AE655=0, 'Raw Data'!AM650, 0)</f>
        <v/>
      </c>
      <c r="AH655" s="2">
        <f>IF($A655, 1, 0)</f>
        <v/>
      </c>
      <c r="AI655">
        <f>IF(AND('Raw Data'!$D650&gt;14, 'Raw Data'!$E650&gt;14), 'Raw Data'!AN650, 0)</f>
        <v/>
      </c>
      <c r="AJ655" s="2">
        <f>IF($A655, 1, 0)</f>
        <v/>
      </c>
      <c r="AK655">
        <f>IF(AI655=0, 'Raw Data'!AO650, 0)</f>
        <v/>
      </c>
      <c r="AL655" s="2">
        <f>IF($A655, 1, 0)</f>
        <v/>
      </c>
      <c r="AM655">
        <f>IF(AND('Raw Data'!$D650&gt;19, 'Raw Data'!$E650&gt;19), 'Raw Data'!AP650, 0)</f>
        <v/>
      </c>
      <c r="AN655" s="2">
        <f>IF($A655, 1, 0)</f>
        <v/>
      </c>
      <c r="AO655">
        <f>IF(AM655=0, 'Raw Data'!AQ650, 0)</f>
        <v/>
      </c>
      <c r="AP655" s="2">
        <f>IF($A655, 1, 0)</f>
        <v/>
      </c>
      <c r="AQ655">
        <f>IF(AND('Raw Data'!$D650&gt;24, 'Raw Data'!$E650&gt;24), 'Raw Data'!AR650, 0)</f>
        <v/>
      </c>
      <c r="AR655" s="2">
        <f>IF($A655, 1, 0)</f>
        <v/>
      </c>
      <c r="AS655">
        <f>IF(AQ655=0, 'Raw Data'!AS650, 0)</f>
        <v/>
      </c>
      <c r="AT655" s="2">
        <f>IF($A655, 1, 0)</f>
        <v/>
      </c>
      <c r="AU655">
        <f>IF(AND('Raw Data'!$D650&gt;29, 'Raw Data'!$E650&gt;29), 'Raw Data'!AT650, 0)</f>
        <v/>
      </c>
      <c r="AV655" s="2">
        <f>IF($A655, 1, 0)</f>
        <v/>
      </c>
      <c r="AW655">
        <f>IF(AU655=0, 'Raw Data'!AU650, 0)</f>
        <v/>
      </c>
      <c r="AX655" s="2">
        <f>IF($A655, 1, 0)</f>
        <v/>
      </c>
      <c r="AY655">
        <f>IF(ISNUMBER('Raw Data'!D650), IF(_xlfn.XLOOKUP(SMALL('Raw Data'!K650:N650, 1), K655:Q655, K655:Q655, 0)&gt;0, SMALL('Raw Data'!K650:N650, 1), 0), 0)</f>
        <v/>
      </c>
      <c r="AZ655" s="2">
        <f>IF($A655, 1, 0)</f>
        <v/>
      </c>
      <c r="BA655">
        <f>IF(ISNUMBER('Raw Data'!D650), IF(_xlfn.XLOOKUP(SMALL('Raw Data'!K650:N650, 2), K655:Q655, K655:Q655, 0)&gt;0, SMALL('Raw Data'!K650:N650, 2), 0), 0)</f>
        <v/>
      </c>
      <c r="BB655" s="2">
        <f>IF($A655, 1, 0)</f>
        <v/>
      </c>
      <c r="BC655">
        <f>IF(ISNUMBER('Raw Data'!D650), IF(_xlfn.XLOOKUP(SMALL('Raw Data'!K650:N650, 3), K655:Q655, K655:Q655, 0)&gt;0, SMALL('Raw Data'!K650:N650, 3), 0), 0)</f>
        <v/>
      </c>
      <c r="BD655" s="2">
        <f>IF($A655, 1, 0)</f>
        <v/>
      </c>
      <c r="BE655">
        <f>IF(ISNUMBER('Raw Data'!D650), IF(_xlfn.XLOOKUP(SMALL('Raw Data'!K650:N650, 4), K655:Q655, K655:Q655, 0)&gt;0, SMALL('Raw Data'!K650:N650, 4), 0), 0)</f>
        <v/>
      </c>
      <c r="BF655" s="2">
        <f>IF($A655, 1, 0)</f>
        <v/>
      </c>
      <c r="BG655">
        <f>IF(AND('Raw Data'!I650&lt;'Raw Data'!J650, 'Raw Data'!D650&gt;'Raw Data'!E650), 'Raw Data'!I650, IF(AND('Raw Data'!J650&lt;'Raw Data'!I650, 'Raw Data'!E650&gt;'Raw Data'!D650), 'Raw Data'!J650, 0))</f>
        <v/>
      </c>
      <c r="BH655">
        <f>IF(OR(AND('Raw Data'!I650&lt;'Raw Data'!J650, 'Raw Data'!I650&gt;BH$1), AND('Raw Data'!J650&lt;'Raw Data'!I650, 'Raw Data'!J650&gt;BH$1)), 1, 0)</f>
        <v/>
      </c>
      <c r="BI655">
        <f>IF(AND(BH655, ABS('Raw Data'!D650-'Raw Data'!E650)&lt;4), 'Raw Data'!Z650, 0)</f>
        <v/>
      </c>
      <c r="BJ655">
        <f>IF('Raw Data'!F650&gt;Analysis!BJ$1, 1, 0)</f>
        <v/>
      </c>
      <c r="BK655">
        <f>IF(BJ655, AQ655, 0)</f>
        <v/>
      </c>
      <c r="BL655">
        <f>IF(AND('Raw Data'!F650&lt;Analysis!BL$1, ISBLANK('Raw Data'!F650)=FALSE), 1, 0)</f>
        <v/>
      </c>
      <c r="BM655">
        <f>IF(BL655, AS655, 0)</f>
        <v/>
      </c>
      <c r="BN655">
        <f>IF(AND('Raw Data'!F650&lt;Analysis!BN$1, ISBLANK('Raw Data'!F650)=FALSE), 1, 0)</f>
        <v/>
      </c>
      <c r="BO655">
        <f>IF(BN655, AI655, 0)</f>
        <v/>
      </c>
    </row>
    <row r="656">
      <c r="A656" s="2">
        <f>'Raw Data'!A651</f>
        <v/>
      </c>
      <c r="B656" s="2">
        <f>IF(A656, 1, 0)</f>
        <v/>
      </c>
      <c r="C656">
        <f>IF('Raw Data'!D651&lt;'Raw Data'!E651, 'Raw Data'!J651, 0)</f>
        <v/>
      </c>
      <c r="D656" s="2">
        <f>IF(A656, 1, 0)</f>
        <v/>
      </c>
      <c r="E656">
        <f>IF('Raw Data'!D651&gt;'Raw Data'!E651, 'Raw Data'!I651, 0)</f>
        <v/>
      </c>
      <c r="F656" s="2">
        <f>IF('Raw Data'!F651&gt;0, 1, 0)</f>
        <v/>
      </c>
      <c r="G656">
        <f>IF(SUM('Raw Data'!D651:E651)&lt;'Raw Data'!F651, 'Raw Data'!H651, 0)</f>
        <v/>
      </c>
      <c r="H656">
        <f>IF('Raw Data'!F651&gt;0, 1, 0)</f>
        <v/>
      </c>
      <c r="I656">
        <f>IF(SUM('Raw Data'!D651:E651)&gt;'Raw Data'!F651, 'Raw Data'!G651, 0)</f>
        <v/>
      </c>
      <c r="J656" s="2">
        <f>IF($A656, 1, 0)</f>
        <v/>
      </c>
      <c r="K656">
        <f>IF(AND('Raw Data'!D651&gt;'Raw Data'!E651, ABS('Raw Data'!D651-'Raw Data'!E651)&lt;14), 'Raw Data'!K651, 0)</f>
        <v/>
      </c>
      <c r="L656" s="2">
        <f>IF($A656, 1, 0)</f>
        <v/>
      </c>
      <c r="M656">
        <f>IF(AND('Raw Data'!D651&gt;'Raw Data'!E651, ABS('Raw Data'!D651-'Raw Data'!E651)&gt;13), 'Raw Data'!L651, 0)</f>
        <v/>
      </c>
      <c r="N656" s="2">
        <f>IF($A656, 1, 0)</f>
        <v/>
      </c>
      <c r="O656">
        <f>IF(AND('Raw Data'!E651&gt;'Raw Data'!D651, ABS('Raw Data'!E651-'Raw Data'!D651)&lt;14), 'Raw Data'!M651, 0)</f>
        <v/>
      </c>
      <c r="P656" s="2">
        <f>IF($A656, 1, 0)</f>
        <v/>
      </c>
      <c r="Q656">
        <f>IF(AND('Raw Data'!E651&gt;'Raw Data'!D651, ABS('Raw Data'!E651-'Raw Data'!D651)&gt;13), 'Raw Data'!N651, 0)</f>
        <v/>
      </c>
      <c r="R656" s="2">
        <f>IF($A656, 1, 0)</f>
        <v/>
      </c>
      <c r="S656">
        <f>IF(AND('Raw Data'!D651&gt;'Raw Data'!E651, ABS('Raw Data'!E651-'Raw Data'!D651)&gt;7), 'Raw Data'!V651, 0)</f>
        <v/>
      </c>
      <c r="T656" s="2">
        <f>IF($A656, 1, 0)</f>
        <v/>
      </c>
      <c r="U656">
        <f>IF(ABS('Raw Data'!D651-'Raw Data'!E651)&lt;8, 'Raw Data'!W651, 0)</f>
        <v/>
      </c>
      <c r="V656" s="2">
        <f>IF($A656, 1, 0)</f>
        <v/>
      </c>
      <c r="W656">
        <f>IF(AND('Raw Data'!E651&gt;'Raw Data'!D651, ABS('Raw Data'!E651-'Raw Data'!D651)&gt;7), 'Raw Data'!X651, 0)</f>
        <v/>
      </c>
      <c r="X656" s="2">
        <f>IF($A656, 1, 0)</f>
        <v/>
      </c>
      <c r="Y656">
        <f>IF(AND('Raw Data'!D651&gt;'Raw Data'!E651, ABS('Raw Data'!E651-'Raw Data'!D651)&gt;3), 'Raw Data'!Y651, 0)</f>
        <v/>
      </c>
      <c r="Z656" s="2">
        <f>IF($A656, 1, 0)</f>
        <v/>
      </c>
      <c r="AA656">
        <f>IF(ABS('Raw Data'!D651-'Raw Data'!E651)&lt;4, 'Raw Data'!Z651, 0)</f>
        <v/>
      </c>
      <c r="AB656" s="2">
        <f>IF($A656, 1, 0)</f>
        <v/>
      </c>
      <c r="AC656">
        <f>IF(AND('Raw Data'!E651&gt;'Raw Data'!D651, ABS('Raw Data'!E651-'Raw Data'!D651)&gt;7), 'Raw Data'!AA651, 0)</f>
        <v/>
      </c>
      <c r="AD656" s="2">
        <f>IF($A656, 1, 0)</f>
        <v/>
      </c>
      <c r="AE656">
        <f>IF(AND('Raw Data'!D651&gt;9, 'Raw Data'!E651&gt;9), 'Raw Data'!AL651, 0)</f>
        <v/>
      </c>
      <c r="AF656" s="2">
        <f>IF($A656, 1, 0)</f>
        <v/>
      </c>
      <c r="AG656">
        <f>IF(AE656=0, 'Raw Data'!AM651, 0)</f>
        <v/>
      </c>
      <c r="AH656" s="2">
        <f>IF($A656, 1, 0)</f>
        <v/>
      </c>
      <c r="AI656">
        <f>IF(AND('Raw Data'!$D651&gt;14, 'Raw Data'!$E651&gt;14), 'Raw Data'!AN651, 0)</f>
        <v/>
      </c>
      <c r="AJ656" s="2">
        <f>IF($A656, 1, 0)</f>
        <v/>
      </c>
      <c r="AK656">
        <f>IF(AI656=0, 'Raw Data'!AO651, 0)</f>
        <v/>
      </c>
      <c r="AL656" s="2">
        <f>IF($A656, 1, 0)</f>
        <v/>
      </c>
      <c r="AM656">
        <f>IF(AND('Raw Data'!$D651&gt;19, 'Raw Data'!$E651&gt;19), 'Raw Data'!AP651, 0)</f>
        <v/>
      </c>
      <c r="AN656" s="2">
        <f>IF($A656, 1, 0)</f>
        <v/>
      </c>
      <c r="AO656">
        <f>IF(AM656=0, 'Raw Data'!AQ651, 0)</f>
        <v/>
      </c>
      <c r="AP656" s="2">
        <f>IF($A656, 1, 0)</f>
        <v/>
      </c>
      <c r="AQ656">
        <f>IF(AND('Raw Data'!$D651&gt;24, 'Raw Data'!$E651&gt;24), 'Raw Data'!AR651, 0)</f>
        <v/>
      </c>
      <c r="AR656" s="2">
        <f>IF($A656, 1, 0)</f>
        <v/>
      </c>
      <c r="AS656">
        <f>IF(AQ656=0, 'Raw Data'!AS651, 0)</f>
        <v/>
      </c>
      <c r="AT656" s="2">
        <f>IF($A656, 1, 0)</f>
        <v/>
      </c>
      <c r="AU656">
        <f>IF(AND('Raw Data'!$D651&gt;29, 'Raw Data'!$E651&gt;29), 'Raw Data'!AT651, 0)</f>
        <v/>
      </c>
      <c r="AV656" s="2">
        <f>IF($A656, 1, 0)</f>
        <v/>
      </c>
      <c r="AW656">
        <f>IF(AU656=0, 'Raw Data'!AU651, 0)</f>
        <v/>
      </c>
      <c r="AX656" s="2">
        <f>IF($A656, 1, 0)</f>
        <v/>
      </c>
      <c r="AY656">
        <f>IF(ISNUMBER('Raw Data'!D651), IF(_xlfn.XLOOKUP(SMALL('Raw Data'!K651:N651, 1), K656:Q656, K656:Q656, 0)&gt;0, SMALL('Raw Data'!K651:N651, 1), 0), 0)</f>
        <v/>
      </c>
      <c r="AZ656" s="2">
        <f>IF($A656, 1, 0)</f>
        <v/>
      </c>
      <c r="BA656">
        <f>IF(ISNUMBER('Raw Data'!D651), IF(_xlfn.XLOOKUP(SMALL('Raw Data'!K651:N651, 2), K656:Q656, K656:Q656, 0)&gt;0, SMALL('Raw Data'!K651:N651, 2), 0), 0)</f>
        <v/>
      </c>
      <c r="BB656" s="2">
        <f>IF($A656, 1, 0)</f>
        <v/>
      </c>
      <c r="BC656">
        <f>IF(ISNUMBER('Raw Data'!D651), IF(_xlfn.XLOOKUP(SMALL('Raw Data'!K651:N651, 3), K656:Q656, K656:Q656, 0)&gt;0, SMALL('Raw Data'!K651:N651, 3), 0), 0)</f>
        <v/>
      </c>
      <c r="BD656" s="2">
        <f>IF($A656, 1, 0)</f>
        <v/>
      </c>
      <c r="BE656">
        <f>IF(ISNUMBER('Raw Data'!D651), IF(_xlfn.XLOOKUP(SMALL('Raw Data'!K651:N651, 4), K656:Q656, K656:Q656, 0)&gt;0, SMALL('Raw Data'!K651:N651, 4), 0), 0)</f>
        <v/>
      </c>
      <c r="BF656" s="2">
        <f>IF($A656, 1, 0)</f>
        <v/>
      </c>
      <c r="BG656">
        <f>IF(AND('Raw Data'!I651&lt;'Raw Data'!J651, 'Raw Data'!D651&gt;'Raw Data'!E651), 'Raw Data'!I651, IF(AND('Raw Data'!J651&lt;'Raw Data'!I651, 'Raw Data'!E651&gt;'Raw Data'!D651), 'Raw Data'!J651, 0))</f>
        <v/>
      </c>
      <c r="BH656">
        <f>IF(OR(AND('Raw Data'!I651&lt;'Raw Data'!J651, 'Raw Data'!I651&gt;BH$1), AND('Raw Data'!J651&lt;'Raw Data'!I651, 'Raw Data'!J651&gt;BH$1)), 1, 0)</f>
        <v/>
      </c>
      <c r="BI656">
        <f>IF(AND(BH656, ABS('Raw Data'!D651-'Raw Data'!E651)&lt;4), 'Raw Data'!Z651, 0)</f>
        <v/>
      </c>
      <c r="BJ656">
        <f>IF('Raw Data'!F651&gt;Analysis!BJ$1, 1, 0)</f>
        <v/>
      </c>
      <c r="BK656">
        <f>IF(BJ656, AQ656, 0)</f>
        <v/>
      </c>
      <c r="BL656">
        <f>IF(AND('Raw Data'!F651&lt;Analysis!BL$1, ISBLANK('Raw Data'!F651)=FALSE), 1, 0)</f>
        <v/>
      </c>
      <c r="BM656">
        <f>IF(BL656, AS656, 0)</f>
        <v/>
      </c>
      <c r="BN656">
        <f>IF(AND('Raw Data'!F651&lt;Analysis!BN$1, ISBLANK('Raw Data'!F651)=FALSE), 1, 0)</f>
        <v/>
      </c>
      <c r="BO656">
        <f>IF(BN656, AI656, 0)</f>
        <v/>
      </c>
    </row>
    <row r="657">
      <c r="A657" s="2">
        <f>'Raw Data'!A652</f>
        <v/>
      </c>
      <c r="B657" s="2">
        <f>IF(A657, 1, 0)</f>
        <v/>
      </c>
      <c r="C657">
        <f>IF('Raw Data'!D652&lt;'Raw Data'!E652, 'Raw Data'!J652, 0)</f>
        <v/>
      </c>
      <c r="D657" s="2">
        <f>IF(A657, 1, 0)</f>
        <v/>
      </c>
      <c r="E657">
        <f>IF('Raw Data'!D652&gt;'Raw Data'!E652, 'Raw Data'!I652, 0)</f>
        <v/>
      </c>
      <c r="F657" s="2">
        <f>IF('Raw Data'!F652&gt;0, 1, 0)</f>
        <v/>
      </c>
      <c r="G657">
        <f>IF(SUM('Raw Data'!D652:E652)&lt;'Raw Data'!F652, 'Raw Data'!H652, 0)</f>
        <v/>
      </c>
      <c r="H657">
        <f>IF('Raw Data'!F652&gt;0, 1, 0)</f>
        <v/>
      </c>
      <c r="I657">
        <f>IF(SUM('Raw Data'!D652:E652)&gt;'Raw Data'!F652, 'Raw Data'!G652, 0)</f>
        <v/>
      </c>
      <c r="J657" s="2">
        <f>IF($A657, 1, 0)</f>
        <v/>
      </c>
      <c r="K657">
        <f>IF(AND('Raw Data'!D652&gt;'Raw Data'!E652, ABS('Raw Data'!D652-'Raw Data'!E652)&lt;14), 'Raw Data'!K652, 0)</f>
        <v/>
      </c>
      <c r="L657" s="2">
        <f>IF($A657, 1, 0)</f>
        <v/>
      </c>
      <c r="M657">
        <f>IF(AND('Raw Data'!D652&gt;'Raw Data'!E652, ABS('Raw Data'!D652-'Raw Data'!E652)&gt;13), 'Raw Data'!L652, 0)</f>
        <v/>
      </c>
      <c r="N657" s="2">
        <f>IF($A657, 1, 0)</f>
        <v/>
      </c>
      <c r="O657">
        <f>IF(AND('Raw Data'!E652&gt;'Raw Data'!D652, ABS('Raw Data'!E652-'Raw Data'!D652)&lt;14), 'Raw Data'!M652, 0)</f>
        <v/>
      </c>
      <c r="P657" s="2">
        <f>IF($A657, 1, 0)</f>
        <v/>
      </c>
      <c r="Q657">
        <f>IF(AND('Raw Data'!E652&gt;'Raw Data'!D652, ABS('Raw Data'!E652-'Raw Data'!D652)&gt;13), 'Raw Data'!N652, 0)</f>
        <v/>
      </c>
      <c r="R657" s="2">
        <f>IF($A657, 1, 0)</f>
        <v/>
      </c>
      <c r="S657">
        <f>IF(AND('Raw Data'!D652&gt;'Raw Data'!E652, ABS('Raw Data'!E652-'Raw Data'!D652)&gt;7), 'Raw Data'!V652, 0)</f>
        <v/>
      </c>
      <c r="T657" s="2">
        <f>IF($A657, 1, 0)</f>
        <v/>
      </c>
      <c r="U657">
        <f>IF(ABS('Raw Data'!D652-'Raw Data'!E652)&lt;8, 'Raw Data'!W652, 0)</f>
        <v/>
      </c>
      <c r="V657" s="2">
        <f>IF($A657, 1, 0)</f>
        <v/>
      </c>
      <c r="W657">
        <f>IF(AND('Raw Data'!E652&gt;'Raw Data'!D652, ABS('Raw Data'!E652-'Raw Data'!D652)&gt;7), 'Raw Data'!X652, 0)</f>
        <v/>
      </c>
      <c r="X657" s="2">
        <f>IF($A657, 1, 0)</f>
        <v/>
      </c>
      <c r="Y657">
        <f>IF(AND('Raw Data'!D652&gt;'Raw Data'!E652, ABS('Raw Data'!E652-'Raw Data'!D652)&gt;3), 'Raw Data'!Y652, 0)</f>
        <v/>
      </c>
      <c r="Z657" s="2">
        <f>IF($A657, 1, 0)</f>
        <v/>
      </c>
      <c r="AA657">
        <f>IF(ABS('Raw Data'!D652-'Raw Data'!E652)&lt;4, 'Raw Data'!Z652, 0)</f>
        <v/>
      </c>
      <c r="AB657" s="2">
        <f>IF($A657, 1, 0)</f>
        <v/>
      </c>
      <c r="AC657">
        <f>IF(AND('Raw Data'!E652&gt;'Raw Data'!D652, ABS('Raw Data'!E652-'Raw Data'!D652)&gt;7), 'Raw Data'!AA652, 0)</f>
        <v/>
      </c>
      <c r="AD657" s="2">
        <f>IF($A657, 1, 0)</f>
        <v/>
      </c>
      <c r="AE657">
        <f>IF(AND('Raw Data'!D652&gt;9, 'Raw Data'!E652&gt;9), 'Raw Data'!AL652, 0)</f>
        <v/>
      </c>
      <c r="AF657" s="2">
        <f>IF($A657, 1, 0)</f>
        <v/>
      </c>
      <c r="AG657">
        <f>IF(AE657=0, 'Raw Data'!AM652, 0)</f>
        <v/>
      </c>
      <c r="AH657" s="2">
        <f>IF($A657, 1, 0)</f>
        <v/>
      </c>
      <c r="AI657">
        <f>IF(AND('Raw Data'!$D652&gt;14, 'Raw Data'!$E652&gt;14), 'Raw Data'!AN652, 0)</f>
        <v/>
      </c>
      <c r="AJ657" s="2">
        <f>IF($A657, 1, 0)</f>
        <v/>
      </c>
      <c r="AK657">
        <f>IF(AI657=0, 'Raw Data'!AO652, 0)</f>
        <v/>
      </c>
      <c r="AL657" s="2">
        <f>IF($A657, 1, 0)</f>
        <v/>
      </c>
      <c r="AM657">
        <f>IF(AND('Raw Data'!$D652&gt;19, 'Raw Data'!$E652&gt;19), 'Raw Data'!AP652, 0)</f>
        <v/>
      </c>
      <c r="AN657" s="2">
        <f>IF($A657, 1, 0)</f>
        <v/>
      </c>
      <c r="AO657">
        <f>IF(AM657=0, 'Raw Data'!AQ652, 0)</f>
        <v/>
      </c>
      <c r="AP657" s="2">
        <f>IF($A657, 1, 0)</f>
        <v/>
      </c>
      <c r="AQ657">
        <f>IF(AND('Raw Data'!$D652&gt;24, 'Raw Data'!$E652&gt;24), 'Raw Data'!AR652, 0)</f>
        <v/>
      </c>
      <c r="AR657" s="2">
        <f>IF($A657, 1, 0)</f>
        <v/>
      </c>
      <c r="AS657">
        <f>IF(AQ657=0, 'Raw Data'!AS652, 0)</f>
        <v/>
      </c>
      <c r="AT657" s="2">
        <f>IF($A657, 1, 0)</f>
        <v/>
      </c>
      <c r="AU657">
        <f>IF(AND('Raw Data'!$D652&gt;29, 'Raw Data'!$E652&gt;29), 'Raw Data'!AT652, 0)</f>
        <v/>
      </c>
      <c r="AV657" s="2">
        <f>IF($A657, 1, 0)</f>
        <v/>
      </c>
      <c r="AW657">
        <f>IF(AU657=0, 'Raw Data'!AU652, 0)</f>
        <v/>
      </c>
      <c r="AX657" s="2">
        <f>IF($A657, 1, 0)</f>
        <v/>
      </c>
      <c r="AY657">
        <f>IF(ISNUMBER('Raw Data'!D652), IF(_xlfn.XLOOKUP(SMALL('Raw Data'!K652:N652, 1), K657:Q657, K657:Q657, 0)&gt;0, SMALL('Raw Data'!K652:N652, 1), 0), 0)</f>
        <v/>
      </c>
      <c r="AZ657" s="2">
        <f>IF($A657, 1, 0)</f>
        <v/>
      </c>
      <c r="BA657">
        <f>IF(ISNUMBER('Raw Data'!D652), IF(_xlfn.XLOOKUP(SMALL('Raw Data'!K652:N652, 2), K657:Q657, K657:Q657, 0)&gt;0, SMALL('Raw Data'!K652:N652, 2), 0), 0)</f>
        <v/>
      </c>
      <c r="BB657" s="2">
        <f>IF($A657, 1, 0)</f>
        <v/>
      </c>
      <c r="BC657">
        <f>IF(ISNUMBER('Raw Data'!D652), IF(_xlfn.XLOOKUP(SMALL('Raw Data'!K652:N652, 3), K657:Q657, K657:Q657, 0)&gt;0, SMALL('Raw Data'!K652:N652, 3), 0), 0)</f>
        <v/>
      </c>
      <c r="BD657" s="2">
        <f>IF($A657, 1, 0)</f>
        <v/>
      </c>
      <c r="BE657">
        <f>IF(ISNUMBER('Raw Data'!D652), IF(_xlfn.XLOOKUP(SMALL('Raw Data'!K652:N652, 4), K657:Q657, K657:Q657, 0)&gt;0, SMALL('Raw Data'!K652:N652, 4), 0), 0)</f>
        <v/>
      </c>
      <c r="BF657" s="2">
        <f>IF($A657, 1, 0)</f>
        <v/>
      </c>
      <c r="BG657">
        <f>IF(AND('Raw Data'!I652&lt;'Raw Data'!J652, 'Raw Data'!D652&gt;'Raw Data'!E652), 'Raw Data'!I652, IF(AND('Raw Data'!J652&lt;'Raw Data'!I652, 'Raw Data'!E652&gt;'Raw Data'!D652), 'Raw Data'!J652, 0))</f>
        <v/>
      </c>
      <c r="BH657">
        <f>IF(OR(AND('Raw Data'!I652&lt;'Raw Data'!J652, 'Raw Data'!I652&gt;BH$1), AND('Raw Data'!J652&lt;'Raw Data'!I652, 'Raw Data'!J652&gt;BH$1)), 1, 0)</f>
        <v/>
      </c>
      <c r="BI657">
        <f>IF(AND(BH657, ABS('Raw Data'!D652-'Raw Data'!E652)&lt;4), 'Raw Data'!Z652, 0)</f>
        <v/>
      </c>
      <c r="BJ657">
        <f>IF('Raw Data'!F652&gt;Analysis!BJ$1, 1, 0)</f>
        <v/>
      </c>
      <c r="BK657">
        <f>IF(BJ657, AQ657, 0)</f>
        <v/>
      </c>
      <c r="BL657">
        <f>IF(AND('Raw Data'!F652&lt;Analysis!BL$1, ISBLANK('Raw Data'!F652)=FALSE), 1, 0)</f>
        <v/>
      </c>
      <c r="BM657">
        <f>IF(BL657, AS657, 0)</f>
        <v/>
      </c>
      <c r="BN657">
        <f>IF(AND('Raw Data'!F652&lt;Analysis!BN$1, ISBLANK('Raw Data'!F652)=FALSE), 1, 0)</f>
        <v/>
      </c>
      <c r="BO657">
        <f>IF(BN657, AI657, 0)</f>
        <v/>
      </c>
    </row>
    <row r="658">
      <c r="A658" s="2">
        <f>'Raw Data'!A653</f>
        <v/>
      </c>
      <c r="B658" s="2">
        <f>IF(A658, 1, 0)</f>
        <v/>
      </c>
      <c r="C658">
        <f>IF('Raw Data'!D653&lt;'Raw Data'!E653, 'Raw Data'!J653, 0)</f>
        <v/>
      </c>
      <c r="D658" s="2">
        <f>IF(A658, 1, 0)</f>
        <v/>
      </c>
      <c r="E658">
        <f>IF('Raw Data'!D653&gt;'Raw Data'!E653, 'Raw Data'!I653, 0)</f>
        <v/>
      </c>
      <c r="F658" s="2">
        <f>IF('Raw Data'!F653&gt;0, 1, 0)</f>
        <v/>
      </c>
      <c r="G658">
        <f>IF(SUM('Raw Data'!D653:E653)&lt;'Raw Data'!F653, 'Raw Data'!H653, 0)</f>
        <v/>
      </c>
      <c r="H658">
        <f>IF('Raw Data'!F653&gt;0, 1, 0)</f>
        <v/>
      </c>
      <c r="I658">
        <f>IF(SUM('Raw Data'!D653:E653)&gt;'Raw Data'!F653, 'Raw Data'!G653, 0)</f>
        <v/>
      </c>
      <c r="J658" s="2">
        <f>IF($A658, 1, 0)</f>
        <v/>
      </c>
      <c r="K658">
        <f>IF(AND('Raw Data'!D653&gt;'Raw Data'!E653, ABS('Raw Data'!D653-'Raw Data'!E653)&lt;14), 'Raw Data'!K653, 0)</f>
        <v/>
      </c>
      <c r="L658" s="2">
        <f>IF($A658, 1, 0)</f>
        <v/>
      </c>
      <c r="M658">
        <f>IF(AND('Raw Data'!D653&gt;'Raw Data'!E653, ABS('Raw Data'!D653-'Raw Data'!E653)&gt;13), 'Raw Data'!L653, 0)</f>
        <v/>
      </c>
      <c r="N658" s="2">
        <f>IF($A658, 1, 0)</f>
        <v/>
      </c>
      <c r="O658">
        <f>IF(AND('Raw Data'!E653&gt;'Raw Data'!D653, ABS('Raw Data'!E653-'Raw Data'!D653)&lt;14), 'Raw Data'!M653, 0)</f>
        <v/>
      </c>
      <c r="P658" s="2">
        <f>IF($A658, 1, 0)</f>
        <v/>
      </c>
      <c r="Q658">
        <f>IF(AND('Raw Data'!E653&gt;'Raw Data'!D653, ABS('Raw Data'!E653-'Raw Data'!D653)&gt;13), 'Raw Data'!N653, 0)</f>
        <v/>
      </c>
      <c r="R658" s="2">
        <f>IF($A658, 1, 0)</f>
        <v/>
      </c>
      <c r="S658">
        <f>IF(AND('Raw Data'!D653&gt;'Raw Data'!E653, ABS('Raw Data'!E653-'Raw Data'!D653)&gt;7), 'Raw Data'!V653, 0)</f>
        <v/>
      </c>
      <c r="T658" s="2">
        <f>IF($A658, 1, 0)</f>
        <v/>
      </c>
      <c r="U658">
        <f>IF(ABS('Raw Data'!D653-'Raw Data'!E653)&lt;8, 'Raw Data'!W653, 0)</f>
        <v/>
      </c>
      <c r="V658" s="2">
        <f>IF($A658, 1, 0)</f>
        <v/>
      </c>
      <c r="W658">
        <f>IF(AND('Raw Data'!E653&gt;'Raw Data'!D653, ABS('Raw Data'!E653-'Raw Data'!D653)&gt;7), 'Raw Data'!X653, 0)</f>
        <v/>
      </c>
      <c r="X658" s="2">
        <f>IF($A658, 1, 0)</f>
        <v/>
      </c>
      <c r="Y658">
        <f>IF(AND('Raw Data'!D653&gt;'Raw Data'!E653, ABS('Raw Data'!E653-'Raw Data'!D653)&gt;3), 'Raw Data'!Y653, 0)</f>
        <v/>
      </c>
      <c r="Z658" s="2">
        <f>IF($A658, 1, 0)</f>
        <v/>
      </c>
      <c r="AA658">
        <f>IF(ABS('Raw Data'!D653-'Raw Data'!E653)&lt;4, 'Raw Data'!Z653, 0)</f>
        <v/>
      </c>
      <c r="AB658" s="2">
        <f>IF($A658, 1, 0)</f>
        <v/>
      </c>
      <c r="AC658">
        <f>IF(AND('Raw Data'!E653&gt;'Raw Data'!D653, ABS('Raw Data'!E653-'Raw Data'!D653)&gt;7), 'Raw Data'!AA653, 0)</f>
        <v/>
      </c>
      <c r="AD658" s="2">
        <f>IF($A658, 1, 0)</f>
        <v/>
      </c>
      <c r="AE658">
        <f>IF(AND('Raw Data'!D653&gt;9, 'Raw Data'!E653&gt;9), 'Raw Data'!AL653, 0)</f>
        <v/>
      </c>
      <c r="AF658" s="2">
        <f>IF($A658, 1, 0)</f>
        <v/>
      </c>
      <c r="AG658">
        <f>IF(AE658=0, 'Raw Data'!AM653, 0)</f>
        <v/>
      </c>
      <c r="AH658" s="2">
        <f>IF($A658, 1, 0)</f>
        <v/>
      </c>
      <c r="AI658">
        <f>IF(AND('Raw Data'!$D653&gt;14, 'Raw Data'!$E653&gt;14), 'Raw Data'!AN653, 0)</f>
        <v/>
      </c>
      <c r="AJ658" s="2">
        <f>IF($A658, 1, 0)</f>
        <v/>
      </c>
      <c r="AK658">
        <f>IF(AI658=0, 'Raw Data'!AO653, 0)</f>
        <v/>
      </c>
      <c r="AL658" s="2">
        <f>IF($A658, 1, 0)</f>
        <v/>
      </c>
      <c r="AM658">
        <f>IF(AND('Raw Data'!$D653&gt;19, 'Raw Data'!$E653&gt;19), 'Raw Data'!AP653, 0)</f>
        <v/>
      </c>
      <c r="AN658" s="2">
        <f>IF($A658, 1, 0)</f>
        <v/>
      </c>
      <c r="AO658">
        <f>IF(AM658=0, 'Raw Data'!AQ653, 0)</f>
        <v/>
      </c>
      <c r="AP658" s="2">
        <f>IF($A658, 1, 0)</f>
        <v/>
      </c>
      <c r="AQ658">
        <f>IF(AND('Raw Data'!$D653&gt;24, 'Raw Data'!$E653&gt;24), 'Raw Data'!AR653, 0)</f>
        <v/>
      </c>
      <c r="AR658" s="2">
        <f>IF($A658, 1, 0)</f>
        <v/>
      </c>
      <c r="AS658">
        <f>IF(AQ658=0, 'Raw Data'!AS653, 0)</f>
        <v/>
      </c>
      <c r="AT658" s="2">
        <f>IF($A658, 1, 0)</f>
        <v/>
      </c>
      <c r="AU658">
        <f>IF(AND('Raw Data'!$D653&gt;29, 'Raw Data'!$E653&gt;29), 'Raw Data'!AT653, 0)</f>
        <v/>
      </c>
      <c r="AV658" s="2">
        <f>IF($A658, 1, 0)</f>
        <v/>
      </c>
      <c r="AW658">
        <f>IF(AU658=0, 'Raw Data'!AU653, 0)</f>
        <v/>
      </c>
      <c r="AX658" s="2">
        <f>IF($A658, 1, 0)</f>
        <v/>
      </c>
      <c r="AY658">
        <f>IF(ISNUMBER('Raw Data'!D653), IF(_xlfn.XLOOKUP(SMALL('Raw Data'!K653:N653, 1), K658:Q658, K658:Q658, 0)&gt;0, SMALL('Raw Data'!K653:N653, 1), 0), 0)</f>
        <v/>
      </c>
      <c r="AZ658" s="2">
        <f>IF($A658, 1, 0)</f>
        <v/>
      </c>
      <c r="BA658">
        <f>IF(ISNUMBER('Raw Data'!D653), IF(_xlfn.XLOOKUP(SMALL('Raw Data'!K653:N653, 2), K658:Q658, K658:Q658, 0)&gt;0, SMALL('Raw Data'!K653:N653, 2), 0), 0)</f>
        <v/>
      </c>
      <c r="BB658" s="2">
        <f>IF($A658, 1, 0)</f>
        <v/>
      </c>
      <c r="BC658">
        <f>IF(ISNUMBER('Raw Data'!D653), IF(_xlfn.XLOOKUP(SMALL('Raw Data'!K653:N653, 3), K658:Q658, K658:Q658, 0)&gt;0, SMALL('Raw Data'!K653:N653, 3), 0), 0)</f>
        <v/>
      </c>
      <c r="BD658" s="2">
        <f>IF($A658, 1, 0)</f>
        <v/>
      </c>
      <c r="BE658">
        <f>IF(ISNUMBER('Raw Data'!D653), IF(_xlfn.XLOOKUP(SMALL('Raw Data'!K653:N653, 4), K658:Q658, K658:Q658, 0)&gt;0, SMALL('Raw Data'!K653:N653, 4), 0), 0)</f>
        <v/>
      </c>
      <c r="BF658" s="2">
        <f>IF($A658, 1, 0)</f>
        <v/>
      </c>
      <c r="BG658">
        <f>IF(AND('Raw Data'!I653&lt;'Raw Data'!J653, 'Raw Data'!D653&gt;'Raw Data'!E653), 'Raw Data'!I653, IF(AND('Raw Data'!J653&lt;'Raw Data'!I653, 'Raw Data'!E653&gt;'Raw Data'!D653), 'Raw Data'!J653, 0))</f>
        <v/>
      </c>
      <c r="BH658">
        <f>IF(OR(AND('Raw Data'!I653&lt;'Raw Data'!J653, 'Raw Data'!I653&gt;BH$1), AND('Raw Data'!J653&lt;'Raw Data'!I653, 'Raw Data'!J653&gt;BH$1)), 1, 0)</f>
        <v/>
      </c>
      <c r="BI658">
        <f>IF(AND(BH658, ABS('Raw Data'!D653-'Raw Data'!E653)&lt;4), 'Raw Data'!Z653, 0)</f>
        <v/>
      </c>
      <c r="BJ658">
        <f>IF('Raw Data'!F653&gt;Analysis!BJ$1, 1, 0)</f>
        <v/>
      </c>
      <c r="BK658">
        <f>IF(BJ658, AQ658, 0)</f>
        <v/>
      </c>
      <c r="BL658">
        <f>IF(AND('Raw Data'!F653&lt;Analysis!BL$1, ISBLANK('Raw Data'!F653)=FALSE), 1, 0)</f>
        <v/>
      </c>
      <c r="BM658">
        <f>IF(BL658, AS658, 0)</f>
        <v/>
      </c>
      <c r="BN658">
        <f>IF(AND('Raw Data'!F653&lt;Analysis!BN$1, ISBLANK('Raw Data'!F653)=FALSE), 1, 0)</f>
        <v/>
      </c>
      <c r="BO658">
        <f>IF(BN658, AI658, 0)</f>
        <v/>
      </c>
    </row>
    <row r="659">
      <c r="A659" s="2">
        <f>'Raw Data'!A654</f>
        <v/>
      </c>
      <c r="B659" s="2">
        <f>IF(A659, 1, 0)</f>
        <v/>
      </c>
      <c r="C659">
        <f>IF('Raw Data'!D654&lt;'Raw Data'!E654, 'Raw Data'!J654, 0)</f>
        <v/>
      </c>
      <c r="D659" s="2">
        <f>IF(A659, 1, 0)</f>
        <v/>
      </c>
      <c r="E659">
        <f>IF('Raw Data'!D654&gt;'Raw Data'!E654, 'Raw Data'!I654, 0)</f>
        <v/>
      </c>
      <c r="F659" s="2">
        <f>IF('Raw Data'!F654&gt;0, 1, 0)</f>
        <v/>
      </c>
      <c r="G659">
        <f>IF(SUM('Raw Data'!D654:E654)&lt;'Raw Data'!F654, 'Raw Data'!H654, 0)</f>
        <v/>
      </c>
      <c r="H659">
        <f>IF('Raw Data'!F654&gt;0, 1, 0)</f>
        <v/>
      </c>
      <c r="I659">
        <f>IF(SUM('Raw Data'!D654:E654)&gt;'Raw Data'!F654, 'Raw Data'!G654, 0)</f>
        <v/>
      </c>
      <c r="J659" s="2">
        <f>IF($A659, 1, 0)</f>
        <v/>
      </c>
      <c r="K659">
        <f>IF(AND('Raw Data'!D654&gt;'Raw Data'!E654, ABS('Raw Data'!D654-'Raw Data'!E654)&lt;14), 'Raw Data'!K654, 0)</f>
        <v/>
      </c>
      <c r="L659" s="2">
        <f>IF($A659, 1, 0)</f>
        <v/>
      </c>
      <c r="M659">
        <f>IF(AND('Raw Data'!D654&gt;'Raw Data'!E654, ABS('Raw Data'!D654-'Raw Data'!E654)&gt;13), 'Raw Data'!L654, 0)</f>
        <v/>
      </c>
      <c r="N659" s="2">
        <f>IF($A659, 1, 0)</f>
        <v/>
      </c>
      <c r="O659">
        <f>IF(AND('Raw Data'!E654&gt;'Raw Data'!D654, ABS('Raw Data'!E654-'Raw Data'!D654)&lt;14), 'Raw Data'!M654, 0)</f>
        <v/>
      </c>
      <c r="P659" s="2">
        <f>IF($A659, 1, 0)</f>
        <v/>
      </c>
      <c r="Q659">
        <f>IF(AND('Raw Data'!E654&gt;'Raw Data'!D654, ABS('Raw Data'!E654-'Raw Data'!D654)&gt;13), 'Raw Data'!N654, 0)</f>
        <v/>
      </c>
      <c r="R659" s="2">
        <f>IF($A659, 1, 0)</f>
        <v/>
      </c>
      <c r="S659">
        <f>IF(AND('Raw Data'!D654&gt;'Raw Data'!E654, ABS('Raw Data'!E654-'Raw Data'!D654)&gt;7), 'Raw Data'!V654, 0)</f>
        <v/>
      </c>
      <c r="T659" s="2">
        <f>IF($A659, 1, 0)</f>
        <v/>
      </c>
      <c r="U659">
        <f>IF(ABS('Raw Data'!D654-'Raw Data'!E654)&lt;8, 'Raw Data'!W654, 0)</f>
        <v/>
      </c>
      <c r="V659" s="2">
        <f>IF($A659, 1, 0)</f>
        <v/>
      </c>
      <c r="W659">
        <f>IF(AND('Raw Data'!E654&gt;'Raw Data'!D654, ABS('Raw Data'!E654-'Raw Data'!D654)&gt;7), 'Raw Data'!X654, 0)</f>
        <v/>
      </c>
      <c r="X659" s="2">
        <f>IF($A659, 1, 0)</f>
        <v/>
      </c>
      <c r="Y659">
        <f>IF(AND('Raw Data'!D654&gt;'Raw Data'!E654, ABS('Raw Data'!E654-'Raw Data'!D654)&gt;3), 'Raw Data'!Y654, 0)</f>
        <v/>
      </c>
      <c r="Z659" s="2">
        <f>IF($A659, 1, 0)</f>
        <v/>
      </c>
      <c r="AA659">
        <f>IF(ABS('Raw Data'!D654-'Raw Data'!E654)&lt;4, 'Raw Data'!Z654, 0)</f>
        <v/>
      </c>
      <c r="AB659" s="2">
        <f>IF($A659, 1, 0)</f>
        <v/>
      </c>
      <c r="AC659">
        <f>IF(AND('Raw Data'!E654&gt;'Raw Data'!D654, ABS('Raw Data'!E654-'Raw Data'!D654)&gt;7), 'Raw Data'!AA654, 0)</f>
        <v/>
      </c>
      <c r="AD659" s="2">
        <f>IF($A659, 1, 0)</f>
        <v/>
      </c>
      <c r="AE659">
        <f>IF(AND('Raw Data'!D654&gt;9, 'Raw Data'!E654&gt;9), 'Raw Data'!AL654, 0)</f>
        <v/>
      </c>
      <c r="AF659" s="2">
        <f>IF($A659, 1, 0)</f>
        <v/>
      </c>
      <c r="AG659">
        <f>IF(AE659=0, 'Raw Data'!AM654, 0)</f>
        <v/>
      </c>
      <c r="AH659" s="2">
        <f>IF($A659, 1, 0)</f>
        <v/>
      </c>
      <c r="AI659">
        <f>IF(AND('Raw Data'!$D654&gt;14, 'Raw Data'!$E654&gt;14), 'Raw Data'!AN654, 0)</f>
        <v/>
      </c>
      <c r="AJ659" s="2">
        <f>IF($A659, 1, 0)</f>
        <v/>
      </c>
      <c r="AK659">
        <f>IF(AI659=0, 'Raw Data'!AO654, 0)</f>
        <v/>
      </c>
      <c r="AL659" s="2">
        <f>IF($A659, 1, 0)</f>
        <v/>
      </c>
      <c r="AM659">
        <f>IF(AND('Raw Data'!$D654&gt;19, 'Raw Data'!$E654&gt;19), 'Raw Data'!AP654, 0)</f>
        <v/>
      </c>
      <c r="AN659" s="2">
        <f>IF($A659, 1, 0)</f>
        <v/>
      </c>
      <c r="AO659">
        <f>IF(AM659=0, 'Raw Data'!AQ654, 0)</f>
        <v/>
      </c>
      <c r="AP659" s="2">
        <f>IF($A659, 1, 0)</f>
        <v/>
      </c>
      <c r="AQ659">
        <f>IF(AND('Raw Data'!$D654&gt;24, 'Raw Data'!$E654&gt;24), 'Raw Data'!AR654, 0)</f>
        <v/>
      </c>
      <c r="AR659" s="2">
        <f>IF($A659, 1, 0)</f>
        <v/>
      </c>
      <c r="AS659">
        <f>IF(AQ659=0, 'Raw Data'!AS654, 0)</f>
        <v/>
      </c>
      <c r="AT659" s="2">
        <f>IF($A659, 1, 0)</f>
        <v/>
      </c>
      <c r="AU659">
        <f>IF(AND('Raw Data'!$D654&gt;29, 'Raw Data'!$E654&gt;29), 'Raw Data'!AT654, 0)</f>
        <v/>
      </c>
      <c r="AV659" s="2">
        <f>IF($A659, 1, 0)</f>
        <v/>
      </c>
      <c r="AW659">
        <f>IF(AU659=0, 'Raw Data'!AU654, 0)</f>
        <v/>
      </c>
      <c r="AX659" s="2">
        <f>IF($A659, 1, 0)</f>
        <v/>
      </c>
      <c r="AY659">
        <f>IF(ISNUMBER('Raw Data'!D654), IF(_xlfn.XLOOKUP(SMALL('Raw Data'!K654:N654, 1), K659:Q659, K659:Q659, 0)&gt;0, SMALL('Raw Data'!K654:N654, 1), 0), 0)</f>
        <v/>
      </c>
      <c r="AZ659" s="2">
        <f>IF($A659, 1, 0)</f>
        <v/>
      </c>
      <c r="BA659">
        <f>IF(ISNUMBER('Raw Data'!D654), IF(_xlfn.XLOOKUP(SMALL('Raw Data'!K654:N654, 2), K659:Q659, K659:Q659, 0)&gt;0, SMALL('Raw Data'!K654:N654, 2), 0), 0)</f>
        <v/>
      </c>
      <c r="BB659" s="2">
        <f>IF($A659, 1, 0)</f>
        <v/>
      </c>
      <c r="BC659">
        <f>IF(ISNUMBER('Raw Data'!D654), IF(_xlfn.XLOOKUP(SMALL('Raw Data'!K654:N654, 3), K659:Q659, K659:Q659, 0)&gt;0, SMALL('Raw Data'!K654:N654, 3), 0), 0)</f>
        <v/>
      </c>
      <c r="BD659" s="2">
        <f>IF($A659, 1, 0)</f>
        <v/>
      </c>
      <c r="BE659">
        <f>IF(ISNUMBER('Raw Data'!D654), IF(_xlfn.XLOOKUP(SMALL('Raw Data'!K654:N654, 4), K659:Q659, K659:Q659, 0)&gt;0, SMALL('Raw Data'!K654:N654, 4), 0), 0)</f>
        <v/>
      </c>
      <c r="BF659" s="2">
        <f>IF($A659, 1, 0)</f>
        <v/>
      </c>
      <c r="BG659">
        <f>IF(AND('Raw Data'!I654&lt;'Raw Data'!J654, 'Raw Data'!D654&gt;'Raw Data'!E654), 'Raw Data'!I654, IF(AND('Raw Data'!J654&lt;'Raw Data'!I654, 'Raw Data'!E654&gt;'Raw Data'!D654), 'Raw Data'!J654, 0))</f>
        <v/>
      </c>
      <c r="BH659">
        <f>IF(OR(AND('Raw Data'!I654&lt;'Raw Data'!J654, 'Raw Data'!I654&gt;BH$1), AND('Raw Data'!J654&lt;'Raw Data'!I654, 'Raw Data'!J654&gt;BH$1)), 1, 0)</f>
        <v/>
      </c>
      <c r="BI659">
        <f>IF(AND(BH659, ABS('Raw Data'!D654-'Raw Data'!E654)&lt;4), 'Raw Data'!Z654, 0)</f>
        <v/>
      </c>
      <c r="BJ659">
        <f>IF('Raw Data'!F654&gt;Analysis!BJ$1, 1, 0)</f>
        <v/>
      </c>
      <c r="BK659">
        <f>IF(BJ659, AQ659, 0)</f>
        <v/>
      </c>
      <c r="BL659">
        <f>IF(AND('Raw Data'!F654&lt;Analysis!BL$1, ISBLANK('Raw Data'!F654)=FALSE), 1, 0)</f>
        <v/>
      </c>
      <c r="BM659">
        <f>IF(BL659, AS659, 0)</f>
        <v/>
      </c>
      <c r="BN659">
        <f>IF(AND('Raw Data'!F654&lt;Analysis!BN$1, ISBLANK('Raw Data'!F654)=FALSE), 1, 0)</f>
        <v/>
      </c>
      <c r="BO659">
        <f>IF(BN659, AI659, 0)</f>
        <v/>
      </c>
    </row>
    <row r="660">
      <c r="A660" s="2">
        <f>'Raw Data'!A655</f>
        <v/>
      </c>
      <c r="B660" s="2">
        <f>IF(A660, 1, 0)</f>
        <v/>
      </c>
      <c r="C660">
        <f>IF('Raw Data'!D655&lt;'Raw Data'!E655, 'Raw Data'!J655, 0)</f>
        <v/>
      </c>
      <c r="D660" s="2">
        <f>IF(A660, 1, 0)</f>
        <v/>
      </c>
      <c r="E660">
        <f>IF('Raw Data'!D655&gt;'Raw Data'!E655, 'Raw Data'!I655, 0)</f>
        <v/>
      </c>
      <c r="F660" s="2">
        <f>IF('Raw Data'!F655&gt;0, 1, 0)</f>
        <v/>
      </c>
      <c r="G660">
        <f>IF(SUM('Raw Data'!D655:E655)&lt;'Raw Data'!F655, 'Raw Data'!H655, 0)</f>
        <v/>
      </c>
      <c r="H660">
        <f>IF('Raw Data'!F655&gt;0, 1, 0)</f>
        <v/>
      </c>
      <c r="I660">
        <f>IF(SUM('Raw Data'!D655:E655)&gt;'Raw Data'!F655, 'Raw Data'!G655, 0)</f>
        <v/>
      </c>
      <c r="J660" s="2">
        <f>IF($A660, 1, 0)</f>
        <v/>
      </c>
      <c r="K660">
        <f>IF(AND('Raw Data'!D655&gt;'Raw Data'!E655, ABS('Raw Data'!D655-'Raw Data'!E655)&lt;14), 'Raw Data'!K655, 0)</f>
        <v/>
      </c>
      <c r="L660" s="2">
        <f>IF($A660, 1, 0)</f>
        <v/>
      </c>
      <c r="M660">
        <f>IF(AND('Raw Data'!D655&gt;'Raw Data'!E655, ABS('Raw Data'!D655-'Raw Data'!E655)&gt;13), 'Raw Data'!L655, 0)</f>
        <v/>
      </c>
      <c r="N660" s="2">
        <f>IF($A660, 1, 0)</f>
        <v/>
      </c>
      <c r="O660">
        <f>IF(AND('Raw Data'!E655&gt;'Raw Data'!D655, ABS('Raw Data'!E655-'Raw Data'!D655)&lt;14), 'Raw Data'!M655, 0)</f>
        <v/>
      </c>
      <c r="P660" s="2">
        <f>IF($A660, 1, 0)</f>
        <v/>
      </c>
      <c r="Q660">
        <f>IF(AND('Raw Data'!E655&gt;'Raw Data'!D655, ABS('Raw Data'!E655-'Raw Data'!D655)&gt;13), 'Raw Data'!N655, 0)</f>
        <v/>
      </c>
      <c r="R660" s="2">
        <f>IF($A660, 1, 0)</f>
        <v/>
      </c>
      <c r="S660">
        <f>IF(AND('Raw Data'!D655&gt;'Raw Data'!E655, ABS('Raw Data'!E655-'Raw Data'!D655)&gt;7), 'Raw Data'!V655, 0)</f>
        <v/>
      </c>
      <c r="T660" s="2">
        <f>IF($A660, 1, 0)</f>
        <v/>
      </c>
      <c r="U660">
        <f>IF(ABS('Raw Data'!D655-'Raw Data'!E655)&lt;8, 'Raw Data'!W655, 0)</f>
        <v/>
      </c>
      <c r="V660" s="2">
        <f>IF($A660, 1, 0)</f>
        <v/>
      </c>
      <c r="W660">
        <f>IF(AND('Raw Data'!E655&gt;'Raw Data'!D655, ABS('Raw Data'!E655-'Raw Data'!D655)&gt;7), 'Raw Data'!X655, 0)</f>
        <v/>
      </c>
      <c r="X660" s="2">
        <f>IF($A660, 1, 0)</f>
        <v/>
      </c>
      <c r="Y660">
        <f>IF(AND('Raw Data'!D655&gt;'Raw Data'!E655, ABS('Raw Data'!E655-'Raw Data'!D655)&gt;3), 'Raw Data'!Y655, 0)</f>
        <v/>
      </c>
      <c r="Z660" s="2">
        <f>IF($A660, 1, 0)</f>
        <v/>
      </c>
      <c r="AA660">
        <f>IF(ABS('Raw Data'!D655-'Raw Data'!E655)&lt;4, 'Raw Data'!Z655, 0)</f>
        <v/>
      </c>
      <c r="AB660" s="2">
        <f>IF($A660, 1, 0)</f>
        <v/>
      </c>
      <c r="AC660">
        <f>IF(AND('Raw Data'!E655&gt;'Raw Data'!D655, ABS('Raw Data'!E655-'Raw Data'!D655)&gt;7), 'Raw Data'!AA655, 0)</f>
        <v/>
      </c>
      <c r="AD660" s="2">
        <f>IF($A660, 1, 0)</f>
        <v/>
      </c>
      <c r="AE660">
        <f>IF(AND('Raw Data'!D655&gt;9, 'Raw Data'!E655&gt;9), 'Raw Data'!AL655, 0)</f>
        <v/>
      </c>
      <c r="AF660" s="2">
        <f>IF($A660, 1, 0)</f>
        <v/>
      </c>
      <c r="AG660">
        <f>IF(AE660=0, 'Raw Data'!AM655, 0)</f>
        <v/>
      </c>
      <c r="AH660" s="2">
        <f>IF($A660, 1, 0)</f>
        <v/>
      </c>
      <c r="AI660">
        <f>IF(AND('Raw Data'!$D655&gt;14, 'Raw Data'!$E655&gt;14), 'Raw Data'!AN655, 0)</f>
        <v/>
      </c>
      <c r="AJ660" s="2">
        <f>IF($A660, 1, 0)</f>
        <v/>
      </c>
      <c r="AK660">
        <f>IF(AI660=0, 'Raw Data'!AO655, 0)</f>
        <v/>
      </c>
      <c r="AL660" s="2">
        <f>IF($A660, 1, 0)</f>
        <v/>
      </c>
      <c r="AM660">
        <f>IF(AND('Raw Data'!$D655&gt;19, 'Raw Data'!$E655&gt;19), 'Raw Data'!AP655, 0)</f>
        <v/>
      </c>
      <c r="AN660" s="2">
        <f>IF($A660, 1, 0)</f>
        <v/>
      </c>
      <c r="AO660">
        <f>IF(AM660=0, 'Raw Data'!AQ655, 0)</f>
        <v/>
      </c>
      <c r="AP660" s="2">
        <f>IF($A660, 1, 0)</f>
        <v/>
      </c>
      <c r="AQ660">
        <f>IF(AND('Raw Data'!$D655&gt;24, 'Raw Data'!$E655&gt;24), 'Raw Data'!AR655, 0)</f>
        <v/>
      </c>
      <c r="AR660" s="2">
        <f>IF($A660, 1, 0)</f>
        <v/>
      </c>
      <c r="AS660">
        <f>IF(AQ660=0, 'Raw Data'!AS655, 0)</f>
        <v/>
      </c>
      <c r="AT660" s="2">
        <f>IF($A660, 1, 0)</f>
        <v/>
      </c>
      <c r="AU660">
        <f>IF(AND('Raw Data'!$D655&gt;29, 'Raw Data'!$E655&gt;29), 'Raw Data'!AT655, 0)</f>
        <v/>
      </c>
      <c r="AV660" s="2">
        <f>IF($A660, 1, 0)</f>
        <v/>
      </c>
      <c r="AW660">
        <f>IF(AU660=0, 'Raw Data'!AU655, 0)</f>
        <v/>
      </c>
      <c r="AX660" s="2">
        <f>IF($A660, 1, 0)</f>
        <v/>
      </c>
      <c r="AY660">
        <f>IF(ISNUMBER('Raw Data'!D655), IF(_xlfn.XLOOKUP(SMALL('Raw Data'!K655:N655, 1), K660:Q660, K660:Q660, 0)&gt;0, SMALL('Raw Data'!K655:N655, 1), 0), 0)</f>
        <v/>
      </c>
      <c r="AZ660" s="2">
        <f>IF($A660, 1, 0)</f>
        <v/>
      </c>
      <c r="BA660">
        <f>IF(ISNUMBER('Raw Data'!D655), IF(_xlfn.XLOOKUP(SMALL('Raw Data'!K655:N655, 2), K660:Q660, K660:Q660, 0)&gt;0, SMALL('Raw Data'!K655:N655, 2), 0), 0)</f>
        <v/>
      </c>
      <c r="BB660" s="2">
        <f>IF($A660, 1, 0)</f>
        <v/>
      </c>
      <c r="BC660">
        <f>IF(ISNUMBER('Raw Data'!D655), IF(_xlfn.XLOOKUP(SMALL('Raw Data'!K655:N655, 3), K660:Q660, K660:Q660, 0)&gt;0, SMALL('Raw Data'!K655:N655, 3), 0), 0)</f>
        <v/>
      </c>
      <c r="BD660" s="2">
        <f>IF($A660, 1, 0)</f>
        <v/>
      </c>
      <c r="BE660">
        <f>IF(ISNUMBER('Raw Data'!D655), IF(_xlfn.XLOOKUP(SMALL('Raw Data'!K655:N655, 4), K660:Q660, K660:Q660, 0)&gt;0, SMALL('Raw Data'!K655:N655, 4), 0), 0)</f>
        <v/>
      </c>
      <c r="BF660" s="2">
        <f>IF($A660, 1, 0)</f>
        <v/>
      </c>
      <c r="BG660">
        <f>IF(AND('Raw Data'!I655&lt;'Raw Data'!J655, 'Raw Data'!D655&gt;'Raw Data'!E655), 'Raw Data'!I655, IF(AND('Raw Data'!J655&lt;'Raw Data'!I655, 'Raw Data'!E655&gt;'Raw Data'!D655), 'Raw Data'!J655, 0))</f>
        <v/>
      </c>
      <c r="BH660">
        <f>IF(OR(AND('Raw Data'!I655&lt;'Raw Data'!J655, 'Raw Data'!I655&gt;BH$1), AND('Raw Data'!J655&lt;'Raw Data'!I655, 'Raw Data'!J655&gt;BH$1)), 1, 0)</f>
        <v/>
      </c>
      <c r="BI660">
        <f>IF(AND(BH660, ABS('Raw Data'!D655-'Raw Data'!E655)&lt;4), 'Raw Data'!Z655, 0)</f>
        <v/>
      </c>
      <c r="BJ660">
        <f>IF('Raw Data'!F655&gt;Analysis!BJ$1, 1, 0)</f>
        <v/>
      </c>
      <c r="BK660">
        <f>IF(BJ660, AQ660, 0)</f>
        <v/>
      </c>
      <c r="BL660">
        <f>IF(AND('Raw Data'!F655&lt;Analysis!BL$1, ISBLANK('Raw Data'!F655)=FALSE), 1, 0)</f>
        <v/>
      </c>
      <c r="BM660">
        <f>IF(BL660, AS660, 0)</f>
        <v/>
      </c>
      <c r="BN660">
        <f>IF(AND('Raw Data'!F655&lt;Analysis!BN$1, ISBLANK('Raw Data'!F655)=FALSE), 1, 0)</f>
        <v/>
      </c>
      <c r="BO660">
        <f>IF(BN660, AI660, 0)</f>
        <v/>
      </c>
    </row>
    <row r="661">
      <c r="A661" s="2">
        <f>'Raw Data'!A656</f>
        <v/>
      </c>
      <c r="B661" s="2">
        <f>IF(A661, 1, 0)</f>
        <v/>
      </c>
      <c r="C661">
        <f>IF('Raw Data'!D656&lt;'Raw Data'!E656, 'Raw Data'!J656, 0)</f>
        <v/>
      </c>
      <c r="D661" s="2">
        <f>IF(A661, 1, 0)</f>
        <v/>
      </c>
      <c r="E661">
        <f>IF('Raw Data'!D656&gt;'Raw Data'!E656, 'Raw Data'!I656, 0)</f>
        <v/>
      </c>
      <c r="F661" s="2">
        <f>IF('Raw Data'!F656&gt;0, 1, 0)</f>
        <v/>
      </c>
      <c r="G661">
        <f>IF(SUM('Raw Data'!D656:E656)&lt;'Raw Data'!F656, 'Raw Data'!H656, 0)</f>
        <v/>
      </c>
      <c r="H661">
        <f>IF('Raw Data'!F656&gt;0, 1, 0)</f>
        <v/>
      </c>
      <c r="I661">
        <f>IF(SUM('Raw Data'!D656:E656)&gt;'Raw Data'!F656, 'Raw Data'!G656, 0)</f>
        <v/>
      </c>
      <c r="J661" s="2">
        <f>IF($A661, 1, 0)</f>
        <v/>
      </c>
      <c r="K661">
        <f>IF(AND('Raw Data'!D656&gt;'Raw Data'!E656, ABS('Raw Data'!D656-'Raw Data'!E656)&lt;14), 'Raw Data'!K656, 0)</f>
        <v/>
      </c>
      <c r="L661" s="2">
        <f>IF($A661, 1, 0)</f>
        <v/>
      </c>
      <c r="M661">
        <f>IF(AND('Raw Data'!D656&gt;'Raw Data'!E656, ABS('Raw Data'!D656-'Raw Data'!E656)&gt;13), 'Raw Data'!L656, 0)</f>
        <v/>
      </c>
      <c r="N661" s="2">
        <f>IF($A661, 1, 0)</f>
        <v/>
      </c>
      <c r="O661">
        <f>IF(AND('Raw Data'!E656&gt;'Raw Data'!D656, ABS('Raw Data'!E656-'Raw Data'!D656)&lt;14), 'Raw Data'!M656, 0)</f>
        <v/>
      </c>
      <c r="P661" s="2">
        <f>IF($A661, 1, 0)</f>
        <v/>
      </c>
      <c r="Q661">
        <f>IF(AND('Raw Data'!E656&gt;'Raw Data'!D656, ABS('Raw Data'!E656-'Raw Data'!D656)&gt;13), 'Raw Data'!N656, 0)</f>
        <v/>
      </c>
      <c r="R661" s="2">
        <f>IF($A661, 1, 0)</f>
        <v/>
      </c>
      <c r="S661">
        <f>IF(AND('Raw Data'!D656&gt;'Raw Data'!E656, ABS('Raw Data'!E656-'Raw Data'!D656)&gt;7), 'Raw Data'!V656, 0)</f>
        <v/>
      </c>
      <c r="T661" s="2">
        <f>IF($A661, 1, 0)</f>
        <v/>
      </c>
      <c r="U661">
        <f>IF(ABS('Raw Data'!D656-'Raw Data'!E656)&lt;8, 'Raw Data'!W656, 0)</f>
        <v/>
      </c>
      <c r="V661" s="2">
        <f>IF($A661, 1, 0)</f>
        <v/>
      </c>
      <c r="W661">
        <f>IF(AND('Raw Data'!E656&gt;'Raw Data'!D656, ABS('Raw Data'!E656-'Raw Data'!D656)&gt;7), 'Raw Data'!X656, 0)</f>
        <v/>
      </c>
      <c r="X661" s="2">
        <f>IF($A661, 1, 0)</f>
        <v/>
      </c>
      <c r="Y661">
        <f>IF(AND('Raw Data'!D656&gt;'Raw Data'!E656, ABS('Raw Data'!E656-'Raw Data'!D656)&gt;3), 'Raw Data'!Y656, 0)</f>
        <v/>
      </c>
      <c r="Z661" s="2">
        <f>IF($A661, 1, 0)</f>
        <v/>
      </c>
      <c r="AA661">
        <f>IF(ABS('Raw Data'!D656-'Raw Data'!E656)&lt;4, 'Raw Data'!Z656, 0)</f>
        <v/>
      </c>
      <c r="AB661" s="2">
        <f>IF($A661, 1, 0)</f>
        <v/>
      </c>
      <c r="AC661">
        <f>IF(AND('Raw Data'!E656&gt;'Raw Data'!D656, ABS('Raw Data'!E656-'Raw Data'!D656)&gt;7), 'Raw Data'!AA656, 0)</f>
        <v/>
      </c>
      <c r="AD661" s="2">
        <f>IF($A661, 1, 0)</f>
        <v/>
      </c>
      <c r="AE661">
        <f>IF(AND('Raw Data'!D656&gt;9, 'Raw Data'!E656&gt;9), 'Raw Data'!AL656, 0)</f>
        <v/>
      </c>
      <c r="AF661" s="2">
        <f>IF($A661, 1, 0)</f>
        <v/>
      </c>
      <c r="AG661">
        <f>IF(AE661=0, 'Raw Data'!AM656, 0)</f>
        <v/>
      </c>
      <c r="AH661" s="2">
        <f>IF($A661, 1, 0)</f>
        <v/>
      </c>
      <c r="AI661">
        <f>IF(AND('Raw Data'!$D656&gt;14, 'Raw Data'!$E656&gt;14), 'Raw Data'!AN656, 0)</f>
        <v/>
      </c>
      <c r="AJ661" s="2">
        <f>IF($A661, 1, 0)</f>
        <v/>
      </c>
      <c r="AK661">
        <f>IF(AI661=0, 'Raw Data'!AO656, 0)</f>
        <v/>
      </c>
      <c r="AL661" s="2">
        <f>IF($A661, 1, 0)</f>
        <v/>
      </c>
      <c r="AM661">
        <f>IF(AND('Raw Data'!$D656&gt;19, 'Raw Data'!$E656&gt;19), 'Raw Data'!AP656, 0)</f>
        <v/>
      </c>
      <c r="AN661" s="2">
        <f>IF($A661, 1, 0)</f>
        <v/>
      </c>
      <c r="AO661">
        <f>IF(AM661=0, 'Raw Data'!AQ656, 0)</f>
        <v/>
      </c>
      <c r="AP661" s="2">
        <f>IF($A661, 1, 0)</f>
        <v/>
      </c>
      <c r="AQ661">
        <f>IF(AND('Raw Data'!$D656&gt;24, 'Raw Data'!$E656&gt;24), 'Raw Data'!AR656, 0)</f>
        <v/>
      </c>
      <c r="AR661" s="2">
        <f>IF($A661, 1, 0)</f>
        <v/>
      </c>
      <c r="AS661">
        <f>IF(AQ661=0, 'Raw Data'!AS656, 0)</f>
        <v/>
      </c>
      <c r="AT661" s="2">
        <f>IF($A661, 1, 0)</f>
        <v/>
      </c>
      <c r="AU661">
        <f>IF(AND('Raw Data'!$D656&gt;29, 'Raw Data'!$E656&gt;29), 'Raw Data'!AT656, 0)</f>
        <v/>
      </c>
      <c r="AV661" s="2">
        <f>IF($A661, 1, 0)</f>
        <v/>
      </c>
      <c r="AW661">
        <f>IF(AU661=0, 'Raw Data'!AU656, 0)</f>
        <v/>
      </c>
      <c r="AX661" s="2">
        <f>IF($A661, 1, 0)</f>
        <v/>
      </c>
      <c r="AY661">
        <f>IF(ISNUMBER('Raw Data'!D656), IF(_xlfn.XLOOKUP(SMALL('Raw Data'!K656:N656, 1), K661:Q661, K661:Q661, 0)&gt;0, SMALL('Raw Data'!K656:N656, 1), 0), 0)</f>
        <v/>
      </c>
      <c r="AZ661" s="2">
        <f>IF($A661, 1, 0)</f>
        <v/>
      </c>
      <c r="BA661">
        <f>IF(ISNUMBER('Raw Data'!D656), IF(_xlfn.XLOOKUP(SMALL('Raw Data'!K656:N656, 2), K661:Q661, K661:Q661, 0)&gt;0, SMALL('Raw Data'!K656:N656, 2), 0), 0)</f>
        <v/>
      </c>
      <c r="BB661" s="2">
        <f>IF($A661, 1, 0)</f>
        <v/>
      </c>
      <c r="BC661">
        <f>IF(ISNUMBER('Raw Data'!D656), IF(_xlfn.XLOOKUP(SMALL('Raw Data'!K656:N656, 3), K661:Q661, K661:Q661, 0)&gt;0, SMALL('Raw Data'!K656:N656, 3), 0), 0)</f>
        <v/>
      </c>
      <c r="BD661" s="2">
        <f>IF($A661, 1, 0)</f>
        <v/>
      </c>
      <c r="BE661">
        <f>IF(ISNUMBER('Raw Data'!D656), IF(_xlfn.XLOOKUP(SMALL('Raw Data'!K656:N656, 4), K661:Q661, K661:Q661, 0)&gt;0, SMALL('Raw Data'!K656:N656, 4), 0), 0)</f>
        <v/>
      </c>
      <c r="BF661" s="2">
        <f>IF($A661, 1, 0)</f>
        <v/>
      </c>
      <c r="BG661">
        <f>IF(AND('Raw Data'!I656&lt;'Raw Data'!J656, 'Raw Data'!D656&gt;'Raw Data'!E656), 'Raw Data'!I656, IF(AND('Raw Data'!J656&lt;'Raw Data'!I656, 'Raw Data'!E656&gt;'Raw Data'!D656), 'Raw Data'!J656, 0))</f>
        <v/>
      </c>
      <c r="BH661">
        <f>IF(OR(AND('Raw Data'!I656&lt;'Raw Data'!J656, 'Raw Data'!I656&gt;BH$1), AND('Raw Data'!J656&lt;'Raw Data'!I656, 'Raw Data'!J656&gt;BH$1)), 1, 0)</f>
        <v/>
      </c>
      <c r="BI661">
        <f>IF(AND(BH661, ABS('Raw Data'!D656-'Raw Data'!E656)&lt;4), 'Raw Data'!Z656, 0)</f>
        <v/>
      </c>
      <c r="BJ661">
        <f>IF('Raw Data'!F656&gt;Analysis!BJ$1, 1, 0)</f>
        <v/>
      </c>
      <c r="BK661">
        <f>IF(BJ661, AQ661, 0)</f>
        <v/>
      </c>
      <c r="BL661">
        <f>IF(AND('Raw Data'!F656&lt;Analysis!BL$1, ISBLANK('Raw Data'!F656)=FALSE), 1, 0)</f>
        <v/>
      </c>
      <c r="BM661">
        <f>IF(BL661, AS661, 0)</f>
        <v/>
      </c>
      <c r="BN661">
        <f>IF(AND('Raw Data'!F656&lt;Analysis!BN$1, ISBLANK('Raw Data'!F656)=FALSE), 1, 0)</f>
        <v/>
      </c>
      <c r="BO661">
        <f>IF(BN661, AI661, 0)</f>
        <v/>
      </c>
    </row>
    <row r="662">
      <c r="A662" s="2">
        <f>'Raw Data'!A657</f>
        <v/>
      </c>
      <c r="B662" s="2">
        <f>IF(A662, 1, 0)</f>
        <v/>
      </c>
      <c r="C662">
        <f>IF('Raw Data'!D657&lt;'Raw Data'!E657, 'Raw Data'!J657, 0)</f>
        <v/>
      </c>
      <c r="D662" s="2">
        <f>IF(A662, 1, 0)</f>
        <v/>
      </c>
      <c r="E662">
        <f>IF('Raw Data'!D657&gt;'Raw Data'!E657, 'Raw Data'!I657, 0)</f>
        <v/>
      </c>
      <c r="F662" s="2">
        <f>IF('Raw Data'!F657&gt;0, 1, 0)</f>
        <v/>
      </c>
      <c r="G662">
        <f>IF(SUM('Raw Data'!D657:E657)&lt;'Raw Data'!F657, 'Raw Data'!H657, 0)</f>
        <v/>
      </c>
      <c r="H662">
        <f>IF('Raw Data'!F657&gt;0, 1, 0)</f>
        <v/>
      </c>
      <c r="I662">
        <f>IF(SUM('Raw Data'!D657:E657)&gt;'Raw Data'!F657, 'Raw Data'!G657, 0)</f>
        <v/>
      </c>
      <c r="J662" s="2">
        <f>IF($A662, 1, 0)</f>
        <v/>
      </c>
      <c r="K662">
        <f>IF(AND('Raw Data'!D657&gt;'Raw Data'!E657, ABS('Raw Data'!D657-'Raw Data'!E657)&lt;14), 'Raw Data'!K657, 0)</f>
        <v/>
      </c>
      <c r="L662" s="2">
        <f>IF($A662, 1, 0)</f>
        <v/>
      </c>
      <c r="M662">
        <f>IF(AND('Raw Data'!D657&gt;'Raw Data'!E657, ABS('Raw Data'!D657-'Raw Data'!E657)&gt;13), 'Raw Data'!L657, 0)</f>
        <v/>
      </c>
      <c r="N662" s="2">
        <f>IF($A662, 1, 0)</f>
        <v/>
      </c>
      <c r="O662">
        <f>IF(AND('Raw Data'!E657&gt;'Raw Data'!D657, ABS('Raw Data'!E657-'Raw Data'!D657)&lt;14), 'Raw Data'!M657, 0)</f>
        <v/>
      </c>
      <c r="P662" s="2">
        <f>IF($A662, 1, 0)</f>
        <v/>
      </c>
      <c r="Q662">
        <f>IF(AND('Raw Data'!E657&gt;'Raw Data'!D657, ABS('Raw Data'!E657-'Raw Data'!D657)&gt;13), 'Raw Data'!N657, 0)</f>
        <v/>
      </c>
      <c r="R662" s="2">
        <f>IF($A662, 1, 0)</f>
        <v/>
      </c>
      <c r="S662">
        <f>IF(AND('Raw Data'!D657&gt;'Raw Data'!E657, ABS('Raw Data'!E657-'Raw Data'!D657)&gt;7), 'Raw Data'!V657, 0)</f>
        <v/>
      </c>
      <c r="T662" s="2">
        <f>IF($A662, 1, 0)</f>
        <v/>
      </c>
      <c r="U662">
        <f>IF(ABS('Raw Data'!D657-'Raw Data'!E657)&lt;8, 'Raw Data'!W657, 0)</f>
        <v/>
      </c>
      <c r="V662" s="2">
        <f>IF($A662, 1, 0)</f>
        <v/>
      </c>
      <c r="W662">
        <f>IF(AND('Raw Data'!E657&gt;'Raw Data'!D657, ABS('Raw Data'!E657-'Raw Data'!D657)&gt;7), 'Raw Data'!X657, 0)</f>
        <v/>
      </c>
      <c r="X662" s="2">
        <f>IF($A662, 1, 0)</f>
        <v/>
      </c>
      <c r="Y662">
        <f>IF(AND('Raw Data'!D657&gt;'Raw Data'!E657, ABS('Raw Data'!E657-'Raw Data'!D657)&gt;3), 'Raw Data'!Y657, 0)</f>
        <v/>
      </c>
      <c r="Z662" s="2">
        <f>IF($A662, 1, 0)</f>
        <v/>
      </c>
      <c r="AA662">
        <f>IF(ABS('Raw Data'!D657-'Raw Data'!E657)&lt;4, 'Raw Data'!Z657, 0)</f>
        <v/>
      </c>
      <c r="AB662" s="2">
        <f>IF($A662, 1, 0)</f>
        <v/>
      </c>
      <c r="AC662">
        <f>IF(AND('Raw Data'!E657&gt;'Raw Data'!D657, ABS('Raw Data'!E657-'Raw Data'!D657)&gt;7), 'Raw Data'!AA657, 0)</f>
        <v/>
      </c>
      <c r="AD662" s="2">
        <f>IF($A662, 1, 0)</f>
        <v/>
      </c>
      <c r="AE662">
        <f>IF(AND('Raw Data'!D657&gt;9, 'Raw Data'!E657&gt;9), 'Raw Data'!AL657, 0)</f>
        <v/>
      </c>
      <c r="AF662" s="2">
        <f>IF($A662, 1, 0)</f>
        <v/>
      </c>
      <c r="AG662">
        <f>IF(AE662=0, 'Raw Data'!AM657, 0)</f>
        <v/>
      </c>
      <c r="AH662" s="2">
        <f>IF($A662, 1, 0)</f>
        <v/>
      </c>
      <c r="AI662">
        <f>IF(AND('Raw Data'!$D657&gt;14, 'Raw Data'!$E657&gt;14), 'Raw Data'!AN657, 0)</f>
        <v/>
      </c>
      <c r="AJ662" s="2">
        <f>IF($A662, 1, 0)</f>
        <v/>
      </c>
      <c r="AK662">
        <f>IF(AI662=0, 'Raw Data'!AO657, 0)</f>
        <v/>
      </c>
      <c r="AL662" s="2">
        <f>IF($A662, 1, 0)</f>
        <v/>
      </c>
      <c r="AM662">
        <f>IF(AND('Raw Data'!$D657&gt;19, 'Raw Data'!$E657&gt;19), 'Raw Data'!AP657, 0)</f>
        <v/>
      </c>
      <c r="AN662" s="2">
        <f>IF($A662, 1, 0)</f>
        <v/>
      </c>
      <c r="AO662">
        <f>IF(AM662=0, 'Raw Data'!AQ657, 0)</f>
        <v/>
      </c>
      <c r="AP662" s="2">
        <f>IF($A662, 1, 0)</f>
        <v/>
      </c>
      <c r="AQ662">
        <f>IF(AND('Raw Data'!$D657&gt;24, 'Raw Data'!$E657&gt;24), 'Raw Data'!AR657, 0)</f>
        <v/>
      </c>
      <c r="AR662" s="2">
        <f>IF($A662, 1, 0)</f>
        <v/>
      </c>
      <c r="AS662">
        <f>IF(AQ662=0, 'Raw Data'!AS657, 0)</f>
        <v/>
      </c>
      <c r="AT662" s="2">
        <f>IF($A662, 1, 0)</f>
        <v/>
      </c>
      <c r="AU662">
        <f>IF(AND('Raw Data'!$D657&gt;29, 'Raw Data'!$E657&gt;29), 'Raw Data'!AT657, 0)</f>
        <v/>
      </c>
      <c r="AV662" s="2">
        <f>IF($A662, 1, 0)</f>
        <v/>
      </c>
      <c r="AW662">
        <f>IF(AU662=0, 'Raw Data'!AU657, 0)</f>
        <v/>
      </c>
      <c r="AX662" s="2">
        <f>IF($A662, 1, 0)</f>
        <v/>
      </c>
      <c r="AY662">
        <f>IF(ISNUMBER('Raw Data'!D657), IF(_xlfn.XLOOKUP(SMALL('Raw Data'!K657:N657, 1), K662:Q662, K662:Q662, 0)&gt;0, SMALL('Raw Data'!K657:N657, 1), 0), 0)</f>
        <v/>
      </c>
      <c r="AZ662" s="2">
        <f>IF($A662, 1, 0)</f>
        <v/>
      </c>
      <c r="BA662">
        <f>IF(ISNUMBER('Raw Data'!D657), IF(_xlfn.XLOOKUP(SMALL('Raw Data'!K657:N657, 2), K662:Q662, K662:Q662, 0)&gt;0, SMALL('Raw Data'!K657:N657, 2), 0), 0)</f>
        <v/>
      </c>
      <c r="BB662" s="2">
        <f>IF($A662, 1, 0)</f>
        <v/>
      </c>
      <c r="BC662">
        <f>IF(ISNUMBER('Raw Data'!D657), IF(_xlfn.XLOOKUP(SMALL('Raw Data'!K657:N657, 3), K662:Q662, K662:Q662, 0)&gt;0, SMALL('Raw Data'!K657:N657, 3), 0), 0)</f>
        <v/>
      </c>
      <c r="BD662" s="2">
        <f>IF($A662, 1, 0)</f>
        <v/>
      </c>
      <c r="BE662">
        <f>IF(ISNUMBER('Raw Data'!D657), IF(_xlfn.XLOOKUP(SMALL('Raw Data'!K657:N657, 4), K662:Q662, K662:Q662, 0)&gt;0, SMALL('Raw Data'!K657:N657, 4), 0), 0)</f>
        <v/>
      </c>
      <c r="BF662" s="2">
        <f>IF($A662, 1, 0)</f>
        <v/>
      </c>
      <c r="BG662">
        <f>IF(AND('Raw Data'!I657&lt;'Raw Data'!J657, 'Raw Data'!D657&gt;'Raw Data'!E657), 'Raw Data'!I657, IF(AND('Raw Data'!J657&lt;'Raw Data'!I657, 'Raw Data'!E657&gt;'Raw Data'!D657), 'Raw Data'!J657, 0))</f>
        <v/>
      </c>
      <c r="BH662">
        <f>IF(OR(AND('Raw Data'!I657&lt;'Raw Data'!J657, 'Raw Data'!I657&gt;BH$1), AND('Raw Data'!J657&lt;'Raw Data'!I657, 'Raw Data'!J657&gt;BH$1)), 1, 0)</f>
        <v/>
      </c>
      <c r="BI662">
        <f>IF(AND(BH662, ABS('Raw Data'!D657-'Raw Data'!E657)&lt;4), 'Raw Data'!Z657, 0)</f>
        <v/>
      </c>
      <c r="BJ662">
        <f>IF('Raw Data'!F657&gt;Analysis!BJ$1, 1, 0)</f>
        <v/>
      </c>
      <c r="BK662">
        <f>IF(BJ662, AQ662, 0)</f>
        <v/>
      </c>
      <c r="BL662">
        <f>IF(AND('Raw Data'!F657&lt;Analysis!BL$1, ISBLANK('Raw Data'!F657)=FALSE), 1, 0)</f>
        <v/>
      </c>
      <c r="BM662">
        <f>IF(BL662, AS662, 0)</f>
        <v/>
      </c>
      <c r="BN662">
        <f>IF(AND('Raw Data'!F657&lt;Analysis!BN$1, ISBLANK('Raw Data'!F657)=FALSE), 1, 0)</f>
        <v/>
      </c>
      <c r="BO662">
        <f>IF(BN662, AI662, 0)</f>
        <v/>
      </c>
    </row>
    <row r="663">
      <c r="A663" s="2">
        <f>'Raw Data'!A658</f>
        <v/>
      </c>
      <c r="B663" s="2">
        <f>IF(A663, 1, 0)</f>
        <v/>
      </c>
      <c r="C663">
        <f>IF('Raw Data'!D658&lt;'Raw Data'!E658, 'Raw Data'!J658, 0)</f>
        <v/>
      </c>
      <c r="D663" s="2">
        <f>IF(A663, 1, 0)</f>
        <v/>
      </c>
      <c r="E663">
        <f>IF('Raw Data'!D658&gt;'Raw Data'!E658, 'Raw Data'!I658, 0)</f>
        <v/>
      </c>
      <c r="F663" s="2">
        <f>IF('Raw Data'!F658&gt;0, 1, 0)</f>
        <v/>
      </c>
      <c r="G663">
        <f>IF(SUM('Raw Data'!D658:E658)&lt;'Raw Data'!F658, 'Raw Data'!H658, 0)</f>
        <v/>
      </c>
      <c r="H663">
        <f>IF('Raw Data'!F658&gt;0, 1, 0)</f>
        <v/>
      </c>
      <c r="I663">
        <f>IF(SUM('Raw Data'!D658:E658)&gt;'Raw Data'!F658, 'Raw Data'!G658, 0)</f>
        <v/>
      </c>
      <c r="J663" s="2">
        <f>IF($A663, 1, 0)</f>
        <v/>
      </c>
      <c r="K663">
        <f>IF(AND('Raw Data'!D658&gt;'Raw Data'!E658, ABS('Raw Data'!D658-'Raw Data'!E658)&lt;14), 'Raw Data'!K658, 0)</f>
        <v/>
      </c>
      <c r="L663" s="2">
        <f>IF($A663, 1, 0)</f>
        <v/>
      </c>
      <c r="M663">
        <f>IF(AND('Raw Data'!D658&gt;'Raw Data'!E658, ABS('Raw Data'!D658-'Raw Data'!E658)&gt;13), 'Raw Data'!L658, 0)</f>
        <v/>
      </c>
      <c r="N663" s="2">
        <f>IF($A663, 1, 0)</f>
        <v/>
      </c>
      <c r="O663">
        <f>IF(AND('Raw Data'!E658&gt;'Raw Data'!D658, ABS('Raw Data'!E658-'Raw Data'!D658)&lt;14), 'Raw Data'!M658, 0)</f>
        <v/>
      </c>
      <c r="P663" s="2">
        <f>IF($A663, 1, 0)</f>
        <v/>
      </c>
      <c r="Q663">
        <f>IF(AND('Raw Data'!E658&gt;'Raw Data'!D658, ABS('Raw Data'!E658-'Raw Data'!D658)&gt;13), 'Raw Data'!N658, 0)</f>
        <v/>
      </c>
      <c r="R663" s="2">
        <f>IF($A663, 1, 0)</f>
        <v/>
      </c>
      <c r="S663">
        <f>IF(AND('Raw Data'!D658&gt;'Raw Data'!E658, ABS('Raw Data'!E658-'Raw Data'!D658)&gt;7), 'Raw Data'!V658, 0)</f>
        <v/>
      </c>
      <c r="T663" s="2">
        <f>IF($A663, 1, 0)</f>
        <v/>
      </c>
      <c r="U663">
        <f>IF(ABS('Raw Data'!D658-'Raw Data'!E658)&lt;8, 'Raw Data'!W658, 0)</f>
        <v/>
      </c>
      <c r="V663" s="2">
        <f>IF($A663, 1, 0)</f>
        <v/>
      </c>
      <c r="W663">
        <f>IF(AND('Raw Data'!E658&gt;'Raw Data'!D658, ABS('Raw Data'!E658-'Raw Data'!D658)&gt;7), 'Raw Data'!X658, 0)</f>
        <v/>
      </c>
      <c r="X663" s="2">
        <f>IF($A663, 1, 0)</f>
        <v/>
      </c>
      <c r="Y663">
        <f>IF(AND('Raw Data'!D658&gt;'Raw Data'!E658, ABS('Raw Data'!E658-'Raw Data'!D658)&gt;3), 'Raw Data'!Y658, 0)</f>
        <v/>
      </c>
      <c r="Z663" s="2">
        <f>IF($A663, 1, 0)</f>
        <v/>
      </c>
      <c r="AA663">
        <f>IF(ABS('Raw Data'!D658-'Raw Data'!E658)&lt;4, 'Raw Data'!Z658, 0)</f>
        <v/>
      </c>
      <c r="AB663" s="2">
        <f>IF($A663, 1, 0)</f>
        <v/>
      </c>
      <c r="AC663">
        <f>IF(AND('Raw Data'!E658&gt;'Raw Data'!D658, ABS('Raw Data'!E658-'Raw Data'!D658)&gt;7), 'Raw Data'!AA658, 0)</f>
        <v/>
      </c>
      <c r="AD663" s="2">
        <f>IF($A663, 1, 0)</f>
        <v/>
      </c>
      <c r="AE663">
        <f>IF(AND('Raw Data'!D658&gt;9, 'Raw Data'!E658&gt;9), 'Raw Data'!AL658, 0)</f>
        <v/>
      </c>
      <c r="AF663" s="2">
        <f>IF($A663, 1, 0)</f>
        <v/>
      </c>
      <c r="AG663">
        <f>IF(AE663=0, 'Raw Data'!AM658, 0)</f>
        <v/>
      </c>
      <c r="AH663" s="2">
        <f>IF($A663, 1, 0)</f>
        <v/>
      </c>
      <c r="AI663">
        <f>IF(AND('Raw Data'!$D658&gt;14, 'Raw Data'!$E658&gt;14), 'Raw Data'!AN658, 0)</f>
        <v/>
      </c>
      <c r="AJ663" s="2">
        <f>IF($A663, 1, 0)</f>
        <v/>
      </c>
      <c r="AK663">
        <f>IF(AI663=0, 'Raw Data'!AO658, 0)</f>
        <v/>
      </c>
      <c r="AL663" s="2">
        <f>IF($A663, 1, 0)</f>
        <v/>
      </c>
      <c r="AM663">
        <f>IF(AND('Raw Data'!$D658&gt;19, 'Raw Data'!$E658&gt;19), 'Raw Data'!AP658, 0)</f>
        <v/>
      </c>
      <c r="AN663" s="2">
        <f>IF($A663, 1, 0)</f>
        <v/>
      </c>
      <c r="AO663">
        <f>IF(AM663=0, 'Raw Data'!AQ658, 0)</f>
        <v/>
      </c>
      <c r="AP663" s="2">
        <f>IF($A663, 1, 0)</f>
        <v/>
      </c>
      <c r="AQ663">
        <f>IF(AND('Raw Data'!$D658&gt;24, 'Raw Data'!$E658&gt;24), 'Raw Data'!AR658, 0)</f>
        <v/>
      </c>
      <c r="AR663" s="2">
        <f>IF($A663, 1, 0)</f>
        <v/>
      </c>
      <c r="AS663">
        <f>IF(AQ663=0, 'Raw Data'!AS658, 0)</f>
        <v/>
      </c>
      <c r="AT663" s="2">
        <f>IF($A663, 1, 0)</f>
        <v/>
      </c>
      <c r="AU663">
        <f>IF(AND('Raw Data'!$D658&gt;29, 'Raw Data'!$E658&gt;29), 'Raw Data'!AT658, 0)</f>
        <v/>
      </c>
      <c r="AV663" s="2">
        <f>IF($A663, 1, 0)</f>
        <v/>
      </c>
      <c r="AW663">
        <f>IF(AU663=0, 'Raw Data'!AU658, 0)</f>
        <v/>
      </c>
      <c r="AX663" s="2">
        <f>IF($A663, 1, 0)</f>
        <v/>
      </c>
      <c r="AY663">
        <f>IF(ISNUMBER('Raw Data'!D658), IF(_xlfn.XLOOKUP(SMALL('Raw Data'!K658:N658, 1), K663:Q663, K663:Q663, 0)&gt;0, SMALL('Raw Data'!K658:N658, 1), 0), 0)</f>
        <v/>
      </c>
      <c r="AZ663" s="2">
        <f>IF($A663, 1, 0)</f>
        <v/>
      </c>
      <c r="BA663">
        <f>IF(ISNUMBER('Raw Data'!D658), IF(_xlfn.XLOOKUP(SMALL('Raw Data'!K658:N658, 2), K663:Q663, K663:Q663, 0)&gt;0, SMALL('Raw Data'!K658:N658, 2), 0), 0)</f>
        <v/>
      </c>
      <c r="BB663" s="2">
        <f>IF($A663, 1, 0)</f>
        <v/>
      </c>
      <c r="BC663">
        <f>IF(ISNUMBER('Raw Data'!D658), IF(_xlfn.XLOOKUP(SMALL('Raw Data'!K658:N658, 3), K663:Q663, K663:Q663, 0)&gt;0, SMALL('Raw Data'!K658:N658, 3), 0), 0)</f>
        <v/>
      </c>
      <c r="BD663" s="2">
        <f>IF($A663, 1, 0)</f>
        <v/>
      </c>
      <c r="BE663">
        <f>IF(ISNUMBER('Raw Data'!D658), IF(_xlfn.XLOOKUP(SMALL('Raw Data'!K658:N658, 4), K663:Q663, K663:Q663, 0)&gt;0, SMALL('Raw Data'!K658:N658, 4), 0), 0)</f>
        <v/>
      </c>
      <c r="BF663" s="2">
        <f>IF($A663, 1, 0)</f>
        <v/>
      </c>
      <c r="BG663">
        <f>IF(AND('Raw Data'!I658&lt;'Raw Data'!J658, 'Raw Data'!D658&gt;'Raw Data'!E658), 'Raw Data'!I658, IF(AND('Raw Data'!J658&lt;'Raw Data'!I658, 'Raw Data'!E658&gt;'Raw Data'!D658), 'Raw Data'!J658, 0))</f>
        <v/>
      </c>
      <c r="BH663">
        <f>IF(OR(AND('Raw Data'!I658&lt;'Raw Data'!J658, 'Raw Data'!I658&gt;BH$1), AND('Raw Data'!J658&lt;'Raw Data'!I658, 'Raw Data'!J658&gt;BH$1)), 1, 0)</f>
        <v/>
      </c>
      <c r="BI663">
        <f>IF(AND(BH663, ABS('Raw Data'!D658-'Raw Data'!E658)&lt;4), 'Raw Data'!Z658, 0)</f>
        <v/>
      </c>
      <c r="BJ663">
        <f>IF('Raw Data'!F658&gt;Analysis!BJ$1, 1, 0)</f>
        <v/>
      </c>
      <c r="BK663">
        <f>IF(BJ663, AQ663, 0)</f>
        <v/>
      </c>
      <c r="BL663">
        <f>IF(AND('Raw Data'!F658&lt;Analysis!BL$1, ISBLANK('Raw Data'!F658)=FALSE), 1, 0)</f>
        <v/>
      </c>
      <c r="BM663">
        <f>IF(BL663, AS663, 0)</f>
        <v/>
      </c>
      <c r="BN663">
        <f>IF(AND('Raw Data'!F658&lt;Analysis!BN$1, ISBLANK('Raw Data'!F658)=FALSE), 1, 0)</f>
        <v/>
      </c>
      <c r="BO663">
        <f>IF(BN663, AI663, 0)</f>
        <v/>
      </c>
    </row>
    <row r="664">
      <c r="A664" s="2">
        <f>'Raw Data'!A659</f>
        <v/>
      </c>
      <c r="B664" s="2">
        <f>IF(A664, 1, 0)</f>
        <v/>
      </c>
      <c r="C664">
        <f>IF('Raw Data'!D659&lt;'Raw Data'!E659, 'Raw Data'!J659, 0)</f>
        <v/>
      </c>
      <c r="D664" s="2">
        <f>IF(A664, 1, 0)</f>
        <v/>
      </c>
      <c r="E664">
        <f>IF('Raw Data'!D659&gt;'Raw Data'!E659, 'Raw Data'!I659, 0)</f>
        <v/>
      </c>
      <c r="F664" s="2">
        <f>IF('Raw Data'!F659&gt;0, 1, 0)</f>
        <v/>
      </c>
      <c r="G664">
        <f>IF(SUM('Raw Data'!D659:E659)&lt;'Raw Data'!F659, 'Raw Data'!H659, 0)</f>
        <v/>
      </c>
      <c r="H664">
        <f>IF('Raw Data'!F659&gt;0, 1, 0)</f>
        <v/>
      </c>
      <c r="I664">
        <f>IF(SUM('Raw Data'!D659:E659)&gt;'Raw Data'!F659, 'Raw Data'!G659, 0)</f>
        <v/>
      </c>
      <c r="J664" s="2">
        <f>IF($A664, 1, 0)</f>
        <v/>
      </c>
      <c r="K664">
        <f>IF(AND('Raw Data'!D659&gt;'Raw Data'!E659, ABS('Raw Data'!D659-'Raw Data'!E659)&lt;14), 'Raw Data'!K659, 0)</f>
        <v/>
      </c>
      <c r="L664" s="2">
        <f>IF($A664, 1, 0)</f>
        <v/>
      </c>
      <c r="M664">
        <f>IF(AND('Raw Data'!D659&gt;'Raw Data'!E659, ABS('Raw Data'!D659-'Raw Data'!E659)&gt;13), 'Raw Data'!L659, 0)</f>
        <v/>
      </c>
      <c r="N664" s="2">
        <f>IF($A664, 1, 0)</f>
        <v/>
      </c>
      <c r="O664">
        <f>IF(AND('Raw Data'!E659&gt;'Raw Data'!D659, ABS('Raw Data'!E659-'Raw Data'!D659)&lt;14), 'Raw Data'!M659, 0)</f>
        <v/>
      </c>
      <c r="P664" s="2">
        <f>IF($A664, 1, 0)</f>
        <v/>
      </c>
      <c r="Q664">
        <f>IF(AND('Raw Data'!E659&gt;'Raw Data'!D659, ABS('Raw Data'!E659-'Raw Data'!D659)&gt;13), 'Raw Data'!N659, 0)</f>
        <v/>
      </c>
      <c r="R664" s="2">
        <f>IF($A664, 1, 0)</f>
        <v/>
      </c>
      <c r="S664">
        <f>IF(AND('Raw Data'!D659&gt;'Raw Data'!E659, ABS('Raw Data'!E659-'Raw Data'!D659)&gt;7), 'Raw Data'!V659, 0)</f>
        <v/>
      </c>
      <c r="T664" s="2">
        <f>IF($A664, 1, 0)</f>
        <v/>
      </c>
      <c r="U664">
        <f>IF(ABS('Raw Data'!D659-'Raw Data'!E659)&lt;8, 'Raw Data'!W659, 0)</f>
        <v/>
      </c>
      <c r="V664" s="2">
        <f>IF($A664, 1, 0)</f>
        <v/>
      </c>
      <c r="W664">
        <f>IF(AND('Raw Data'!E659&gt;'Raw Data'!D659, ABS('Raw Data'!E659-'Raw Data'!D659)&gt;7), 'Raw Data'!X659, 0)</f>
        <v/>
      </c>
      <c r="X664" s="2">
        <f>IF($A664, 1, 0)</f>
        <v/>
      </c>
      <c r="Y664">
        <f>IF(AND('Raw Data'!D659&gt;'Raw Data'!E659, ABS('Raw Data'!E659-'Raw Data'!D659)&gt;3), 'Raw Data'!Y659, 0)</f>
        <v/>
      </c>
      <c r="Z664" s="2">
        <f>IF($A664, 1, 0)</f>
        <v/>
      </c>
      <c r="AA664">
        <f>IF(ABS('Raw Data'!D659-'Raw Data'!E659)&lt;4, 'Raw Data'!Z659, 0)</f>
        <v/>
      </c>
      <c r="AB664" s="2">
        <f>IF($A664, 1, 0)</f>
        <v/>
      </c>
      <c r="AC664">
        <f>IF(AND('Raw Data'!E659&gt;'Raw Data'!D659, ABS('Raw Data'!E659-'Raw Data'!D659)&gt;7), 'Raw Data'!AA659, 0)</f>
        <v/>
      </c>
      <c r="AD664" s="2">
        <f>IF($A664, 1, 0)</f>
        <v/>
      </c>
      <c r="AE664">
        <f>IF(AND('Raw Data'!D659&gt;9, 'Raw Data'!E659&gt;9), 'Raw Data'!AL659, 0)</f>
        <v/>
      </c>
      <c r="AF664" s="2">
        <f>IF($A664, 1, 0)</f>
        <v/>
      </c>
      <c r="AG664">
        <f>IF(AE664=0, 'Raw Data'!AM659, 0)</f>
        <v/>
      </c>
      <c r="AH664" s="2">
        <f>IF($A664, 1, 0)</f>
        <v/>
      </c>
      <c r="AI664">
        <f>IF(AND('Raw Data'!$D659&gt;14, 'Raw Data'!$E659&gt;14), 'Raw Data'!AN659, 0)</f>
        <v/>
      </c>
      <c r="AJ664" s="2">
        <f>IF($A664, 1, 0)</f>
        <v/>
      </c>
      <c r="AK664">
        <f>IF(AI664=0, 'Raw Data'!AO659, 0)</f>
        <v/>
      </c>
      <c r="AL664" s="2">
        <f>IF($A664, 1, 0)</f>
        <v/>
      </c>
      <c r="AM664">
        <f>IF(AND('Raw Data'!$D659&gt;19, 'Raw Data'!$E659&gt;19), 'Raw Data'!AP659, 0)</f>
        <v/>
      </c>
      <c r="AN664" s="2">
        <f>IF($A664, 1, 0)</f>
        <v/>
      </c>
      <c r="AO664">
        <f>IF(AM664=0, 'Raw Data'!AQ659, 0)</f>
        <v/>
      </c>
      <c r="AP664" s="2">
        <f>IF($A664, 1, 0)</f>
        <v/>
      </c>
      <c r="AQ664">
        <f>IF(AND('Raw Data'!$D659&gt;24, 'Raw Data'!$E659&gt;24), 'Raw Data'!AR659, 0)</f>
        <v/>
      </c>
      <c r="AR664" s="2">
        <f>IF($A664, 1, 0)</f>
        <v/>
      </c>
      <c r="AS664">
        <f>IF(AQ664=0, 'Raw Data'!AS659, 0)</f>
        <v/>
      </c>
      <c r="AT664" s="2">
        <f>IF($A664, 1, 0)</f>
        <v/>
      </c>
      <c r="AU664">
        <f>IF(AND('Raw Data'!$D659&gt;29, 'Raw Data'!$E659&gt;29), 'Raw Data'!AT659, 0)</f>
        <v/>
      </c>
      <c r="AV664" s="2">
        <f>IF($A664, 1, 0)</f>
        <v/>
      </c>
      <c r="AW664">
        <f>IF(AU664=0, 'Raw Data'!AU659, 0)</f>
        <v/>
      </c>
      <c r="AX664" s="2">
        <f>IF($A664, 1, 0)</f>
        <v/>
      </c>
      <c r="AY664">
        <f>IF(ISNUMBER('Raw Data'!D659), IF(_xlfn.XLOOKUP(SMALL('Raw Data'!K659:N659, 1), K664:Q664, K664:Q664, 0)&gt;0, SMALL('Raw Data'!K659:N659, 1), 0), 0)</f>
        <v/>
      </c>
      <c r="AZ664" s="2">
        <f>IF($A664, 1, 0)</f>
        <v/>
      </c>
      <c r="BA664">
        <f>IF(ISNUMBER('Raw Data'!D659), IF(_xlfn.XLOOKUP(SMALL('Raw Data'!K659:N659, 2), K664:Q664, K664:Q664, 0)&gt;0, SMALL('Raw Data'!K659:N659, 2), 0), 0)</f>
        <v/>
      </c>
      <c r="BB664" s="2">
        <f>IF($A664, 1, 0)</f>
        <v/>
      </c>
      <c r="BC664">
        <f>IF(ISNUMBER('Raw Data'!D659), IF(_xlfn.XLOOKUP(SMALL('Raw Data'!K659:N659, 3), K664:Q664, K664:Q664, 0)&gt;0, SMALL('Raw Data'!K659:N659, 3), 0), 0)</f>
        <v/>
      </c>
      <c r="BD664" s="2">
        <f>IF($A664, 1, 0)</f>
        <v/>
      </c>
      <c r="BE664">
        <f>IF(ISNUMBER('Raw Data'!D659), IF(_xlfn.XLOOKUP(SMALL('Raw Data'!K659:N659, 4), K664:Q664, K664:Q664, 0)&gt;0, SMALL('Raw Data'!K659:N659, 4), 0), 0)</f>
        <v/>
      </c>
      <c r="BF664" s="2">
        <f>IF($A664, 1, 0)</f>
        <v/>
      </c>
      <c r="BG664">
        <f>IF(AND('Raw Data'!I659&lt;'Raw Data'!J659, 'Raw Data'!D659&gt;'Raw Data'!E659), 'Raw Data'!I659, IF(AND('Raw Data'!J659&lt;'Raw Data'!I659, 'Raw Data'!E659&gt;'Raw Data'!D659), 'Raw Data'!J659, 0))</f>
        <v/>
      </c>
      <c r="BH664">
        <f>IF(OR(AND('Raw Data'!I659&lt;'Raw Data'!J659, 'Raw Data'!I659&gt;BH$1), AND('Raw Data'!J659&lt;'Raw Data'!I659, 'Raw Data'!J659&gt;BH$1)), 1, 0)</f>
        <v/>
      </c>
      <c r="BI664">
        <f>IF(AND(BH664, ABS('Raw Data'!D659-'Raw Data'!E659)&lt;4), 'Raw Data'!Z659, 0)</f>
        <v/>
      </c>
      <c r="BJ664">
        <f>IF('Raw Data'!F659&gt;Analysis!BJ$1, 1, 0)</f>
        <v/>
      </c>
      <c r="BK664">
        <f>IF(BJ664, AQ664, 0)</f>
        <v/>
      </c>
      <c r="BL664">
        <f>IF(AND('Raw Data'!F659&lt;Analysis!BL$1, ISBLANK('Raw Data'!F659)=FALSE), 1, 0)</f>
        <v/>
      </c>
      <c r="BM664">
        <f>IF(BL664, AS664, 0)</f>
        <v/>
      </c>
      <c r="BN664">
        <f>IF(AND('Raw Data'!F659&lt;Analysis!BN$1, ISBLANK('Raw Data'!F659)=FALSE), 1, 0)</f>
        <v/>
      </c>
      <c r="BO664">
        <f>IF(BN664, AI664, 0)</f>
        <v/>
      </c>
    </row>
    <row r="665">
      <c r="A665" s="2">
        <f>'Raw Data'!A660</f>
        <v/>
      </c>
      <c r="B665" s="2">
        <f>IF(A665, 1, 0)</f>
        <v/>
      </c>
      <c r="C665">
        <f>IF('Raw Data'!D660&lt;'Raw Data'!E660, 'Raw Data'!J660, 0)</f>
        <v/>
      </c>
      <c r="D665" s="2">
        <f>IF(A665, 1, 0)</f>
        <v/>
      </c>
      <c r="E665">
        <f>IF('Raw Data'!D660&gt;'Raw Data'!E660, 'Raw Data'!I660, 0)</f>
        <v/>
      </c>
      <c r="F665" s="2">
        <f>IF('Raw Data'!F660&gt;0, 1, 0)</f>
        <v/>
      </c>
      <c r="G665">
        <f>IF(SUM('Raw Data'!D660:E660)&lt;'Raw Data'!F660, 'Raw Data'!H660, 0)</f>
        <v/>
      </c>
      <c r="H665">
        <f>IF('Raw Data'!F660&gt;0, 1, 0)</f>
        <v/>
      </c>
      <c r="I665">
        <f>IF(SUM('Raw Data'!D660:E660)&gt;'Raw Data'!F660, 'Raw Data'!G660, 0)</f>
        <v/>
      </c>
      <c r="J665" s="2">
        <f>IF($A665, 1, 0)</f>
        <v/>
      </c>
      <c r="K665">
        <f>IF(AND('Raw Data'!D660&gt;'Raw Data'!E660, ABS('Raw Data'!D660-'Raw Data'!E660)&lt;14), 'Raw Data'!K660, 0)</f>
        <v/>
      </c>
      <c r="L665" s="2">
        <f>IF($A665, 1, 0)</f>
        <v/>
      </c>
      <c r="M665">
        <f>IF(AND('Raw Data'!D660&gt;'Raw Data'!E660, ABS('Raw Data'!D660-'Raw Data'!E660)&gt;13), 'Raw Data'!L660, 0)</f>
        <v/>
      </c>
      <c r="N665" s="2">
        <f>IF($A665, 1, 0)</f>
        <v/>
      </c>
      <c r="O665">
        <f>IF(AND('Raw Data'!E660&gt;'Raw Data'!D660, ABS('Raw Data'!E660-'Raw Data'!D660)&lt;14), 'Raw Data'!M660, 0)</f>
        <v/>
      </c>
      <c r="P665" s="2">
        <f>IF($A665, 1, 0)</f>
        <v/>
      </c>
      <c r="Q665">
        <f>IF(AND('Raw Data'!E660&gt;'Raw Data'!D660, ABS('Raw Data'!E660-'Raw Data'!D660)&gt;13), 'Raw Data'!N660, 0)</f>
        <v/>
      </c>
      <c r="R665" s="2">
        <f>IF($A665, 1, 0)</f>
        <v/>
      </c>
      <c r="S665">
        <f>IF(AND('Raw Data'!D660&gt;'Raw Data'!E660, ABS('Raw Data'!E660-'Raw Data'!D660)&gt;7), 'Raw Data'!V660, 0)</f>
        <v/>
      </c>
      <c r="T665" s="2">
        <f>IF($A665, 1, 0)</f>
        <v/>
      </c>
      <c r="U665">
        <f>IF(ABS('Raw Data'!D660-'Raw Data'!E660)&lt;8, 'Raw Data'!W660, 0)</f>
        <v/>
      </c>
      <c r="V665" s="2">
        <f>IF($A665, 1, 0)</f>
        <v/>
      </c>
      <c r="W665">
        <f>IF(AND('Raw Data'!E660&gt;'Raw Data'!D660, ABS('Raw Data'!E660-'Raw Data'!D660)&gt;7), 'Raw Data'!X660, 0)</f>
        <v/>
      </c>
      <c r="X665" s="2">
        <f>IF($A665, 1, 0)</f>
        <v/>
      </c>
      <c r="Y665">
        <f>IF(AND('Raw Data'!D660&gt;'Raw Data'!E660, ABS('Raw Data'!E660-'Raw Data'!D660)&gt;3), 'Raw Data'!Y660, 0)</f>
        <v/>
      </c>
      <c r="Z665" s="2">
        <f>IF($A665, 1, 0)</f>
        <v/>
      </c>
      <c r="AA665">
        <f>IF(ABS('Raw Data'!D660-'Raw Data'!E660)&lt;4, 'Raw Data'!Z660, 0)</f>
        <v/>
      </c>
      <c r="AB665" s="2">
        <f>IF($A665, 1, 0)</f>
        <v/>
      </c>
      <c r="AC665">
        <f>IF(AND('Raw Data'!E660&gt;'Raw Data'!D660, ABS('Raw Data'!E660-'Raw Data'!D660)&gt;7), 'Raw Data'!AA660, 0)</f>
        <v/>
      </c>
      <c r="AD665" s="2">
        <f>IF($A665, 1, 0)</f>
        <v/>
      </c>
      <c r="AE665">
        <f>IF(AND('Raw Data'!D660&gt;9, 'Raw Data'!E660&gt;9), 'Raw Data'!AL660, 0)</f>
        <v/>
      </c>
      <c r="AF665" s="2">
        <f>IF($A665, 1, 0)</f>
        <v/>
      </c>
      <c r="AG665">
        <f>IF(AE665=0, 'Raw Data'!AM660, 0)</f>
        <v/>
      </c>
      <c r="AH665" s="2">
        <f>IF($A665, 1, 0)</f>
        <v/>
      </c>
      <c r="AI665">
        <f>IF(AND('Raw Data'!$D660&gt;14, 'Raw Data'!$E660&gt;14), 'Raw Data'!AN660, 0)</f>
        <v/>
      </c>
      <c r="AJ665" s="2">
        <f>IF($A665, 1, 0)</f>
        <v/>
      </c>
      <c r="AK665">
        <f>IF(AI665=0, 'Raw Data'!AO660, 0)</f>
        <v/>
      </c>
      <c r="AL665" s="2">
        <f>IF($A665, 1, 0)</f>
        <v/>
      </c>
      <c r="AM665">
        <f>IF(AND('Raw Data'!$D660&gt;19, 'Raw Data'!$E660&gt;19), 'Raw Data'!AP660, 0)</f>
        <v/>
      </c>
      <c r="AN665" s="2">
        <f>IF($A665, 1, 0)</f>
        <v/>
      </c>
      <c r="AO665">
        <f>IF(AM665=0, 'Raw Data'!AQ660, 0)</f>
        <v/>
      </c>
      <c r="AP665" s="2">
        <f>IF($A665, 1, 0)</f>
        <v/>
      </c>
      <c r="AQ665">
        <f>IF(AND('Raw Data'!$D660&gt;24, 'Raw Data'!$E660&gt;24), 'Raw Data'!AR660, 0)</f>
        <v/>
      </c>
      <c r="AR665" s="2">
        <f>IF($A665, 1, 0)</f>
        <v/>
      </c>
      <c r="AS665">
        <f>IF(AQ665=0, 'Raw Data'!AS660, 0)</f>
        <v/>
      </c>
      <c r="AT665" s="2">
        <f>IF($A665, 1, 0)</f>
        <v/>
      </c>
      <c r="AU665">
        <f>IF(AND('Raw Data'!$D660&gt;29, 'Raw Data'!$E660&gt;29), 'Raw Data'!AT660, 0)</f>
        <v/>
      </c>
      <c r="AV665" s="2">
        <f>IF($A665, 1, 0)</f>
        <v/>
      </c>
      <c r="AW665">
        <f>IF(AU665=0, 'Raw Data'!AU660, 0)</f>
        <v/>
      </c>
      <c r="AX665" s="2">
        <f>IF($A665, 1, 0)</f>
        <v/>
      </c>
      <c r="AY665">
        <f>IF(ISNUMBER('Raw Data'!D660), IF(_xlfn.XLOOKUP(SMALL('Raw Data'!K660:N660, 1), K665:Q665, K665:Q665, 0)&gt;0, SMALL('Raw Data'!K660:N660, 1), 0), 0)</f>
        <v/>
      </c>
      <c r="AZ665" s="2">
        <f>IF($A665, 1, 0)</f>
        <v/>
      </c>
      <c r="BA665">
        <f>IF(ISNUMBER('Raw Data'!D660), IF(_xlfn.XLOOKUP(SMALL('Raw Data'!K660:N660, 2), K665:Q665, K665:Q665, 0)&gt;0, SMALL('Raw Data'!K660:N660, 2), 0), 0)</f>
        <v/>
      </c>
      <c r="BB665" s="2">
        <f>IF($A665, 1, 0)</f>
        <v/>
      </c>
      <c r="BC665">
        <f>IF(ISNUMBER('Raw Data'!D660), IF(_xlfn.XLOOKUP(SMALL('Raw Data'!K660:N660, 3), K665:Q665, K665:Q665, 0)&gt;0, SMALL('Raw Data'!K660:N660, 3), 0), 0)</f>
        <v/>
      </c>
      <c r="BD665" s="2">
        <f>IF($A665, 1, 0)</f>
        <v/>
      </c>
      <c r="BE665">
        <f>IF(ISNUMBER('Raw Data'!D660), IF(_xlfn.XLOOKUP(SMALL('Raw Data'!K660:N660, 4), K665:Q665, K665:Q665, 0)&gt;0, SMALL('Raw Data'!K660:N660, 4), 0), 0)</f>
        <v/>
      </c>
      <c r="BF665" s="2">
        <f>IF($A665, 1, 0)</f>
        <v/>
      </c>
      <c r="BG665">
        <f>IF(AND('Raw Data'!I660&lt;'Raw Data'!J660, 'Raw Data'!D660&gt;'Raw Data'!E660), 'Raw Data'!I660, IF(AND('Raw Data'!J660&lt;'Raw Data'!I660, 'Raw Data'!E660&gt;'Raw Data'!D660), 'Raw Data'!J660, 0))</f>
        <v/>
      </c>
      <c r="BH665">
        <f>IF(OR(AND('Raw Data'!I660&lt;'Raw Data'!J660, 'Raw Data'!I660&gt;BH$1), AND('Raw Data'!J660&lt;'Raw Data'!I660, 'Raw Data'!J660&gt;BH$1)), 1, 0)</f>
        <v/>
      </c>
      <c r="BI665">
        <f>IF(AND(BH665, ABS('Raw Data'!D660-'Raw Data'!E660)&lt;4), 'Raw Data'!Z660, 0)</f>
        <v/>
      </c>
      <c r="BJ665">
        <f>IF('Raw Data'!F660&gt;Analysis!BJ$1, 1, 0)</f>
        <v/>
      </c>
      <c r="BK665">
        <f>IF(BJ665, AQ665, 0)</f>
        <v/>
      </c>
      <c r="BL665">
        <f>IF(AND('Raw Data'!F660&lt;Analysis!BL$1, ISBLANK('Raw Data'!F660)=FALSE), 1, 0)</f>
        <v/>
      </c>
      <c r="BM665">
        <f>IF(BL665, AS665, 0)</f>
        <v/>
      </c>
      <c r="BN665">
        <f>IF(AND('Raw Data'!F660&lt;Analysis!BN$1, ISBLANK('Raw Data'!F660)=FALSE), 1, 0)</f>
        <v/>
      </c>
      <c r="BO665">
        <f>IF(BN665, AI665, 0)</f>
        <v/>
      </c>
    </row>
    <row r="666">
      <c r="A666" s="2">
        <f>'Raw Data'!A661</f>
        <v/>
      </c>
      <c r="B666" s="2">
        <f>IF(A666, 1, 0)</f>
        <v/>
      </c>
      <c r="C666">
        <f>IF('Raw Data'!D661&lt;'Raw Data'!E661, 'Raw Data'!J661, 0)</f>
        <v/>
      </c>
      <c r="D666" s="2">
        <f>IF(A666, 1, 0)</f>
        <v/>
      </c>
      <c r="E666">
        <f>IF('Raw Data'!D661&gt;'Raw Data'!E661, 'Raw Data'!I661, 0)</f>
        <v/>
      </c>
      <c r="F666" s="2">
        <f>IF('Raw Data'!F661&gt;0, 1, 0)</f>
        <v/>
      </c>
      <c r="G666">
        <f>IF(SUM('Raw Data'!D661:E661)&lt;'Raw Data'!F661, 'Raw Data'!H661, 0)</f>
        <v/>
      </c>
      <c r="H666">
        <f>IF('Raw Data'!F661&gt;0, 1, 0)</f>
        <v/>
      </c>
      <c r="I666">
        <f>IF(SUM('Raw Data'!D661:E661)&gt;'Raw Data'!F661, 'Raw Data'!G661, 0)</f>
        <v/>
      </c>
      <c r="J666" s="2">
        <f>IF($A666, 1, 0)</f>
        <v/>
      </c>
      <c r="K666">
        <f>IF(AND('Raw Data'!D661&gt;'Raw Data'!E661, ABS('Raw Data'!D661-'Raw Data'!E661)&lt;14), 'Raw Data'!K661, 0)</f>
        <v/>
      </c>
      <c r="L666" s="2">
        <f>IF($A666, 1, 0)</f>
        <v/>
      </c>
      <c r="M666">
        <f>IF(AND('Raw Data'!D661&gt;'Raw Data'!E661, ABS('Raw Data'!D661-'Raw Data'!E661)&gt;13), 'Raw Data'!L661, 0)</f>
        <v/>
      </c>
      <c r="N666" s="2">
        <f>IF($A666, 1, 0)</f>
        <v/>
      </c>
      <c r="O666">
        <f>IF(AND('Raw Data'!E661&gt;'Raw Data'!D661, ABS('Raw Data'!E661-'Raw Data'!D661)&lt;14), 'Raw Data'!M661, 0)</f>
        <v/>
      </c>
      <c r="P666" s="2">
        <f>IF($A666, 1, 0)</f>
        <v/>
      </c>
      <c r="Q666">
        <f>IF(AND('Raw Data'!E661&gt;'Raw Data'!D661, ABS('Raw Data'!E661-'Raw Data'!D661)&gt;13), 'Raw Data'!N661, 0)</f>
        <v/>
      </c>
      <c r="R666" s="2">
        <f>IF($A666, 1, 0)</f>
        <v/>
      </c>
      <c r="S666">
        <f>IF(AND('Raw Data'!D661&gt;'Raw Data'!E661, ABS('Raw Data'!E661-'Raw Data'!D661)&gt;7), 'Raw Data'!V661, 0)</f>
        <v/>
      </c>
      <c r="T666" s="2">
        <f>IF($A666, 1, 0)</f>
        <v/>
      </c>
      <c r="U666">
        <f>IF(ABS('Raw Data'!D661-'Raw Data'!E661)&lt;8, 'Raw Data'!W661, 0)</f>
        <v/>
      </c>
      <c r="V666" s="2">
        <f>IF($A666, 1, 0)</f>
        <v/>
      </c>
      <c r="W666">
        <f>IF(AND('Raw Data'!E661&gt;'Raw Data'!D661, ABS('Raw Data'!E661-'Raw Data'!D661)&gt;7), 'Raw Data'!X661, 0)</f>
        <v/>
      </c>
      <c r="X666" s="2">
        <f>IF($A666, 1, 0)</f>
        <v/>
      </c>
      <c r="Y666">
        <f>IF(AND('Raw Data'!D661&gt;'Raw Data'!E661, ABS('Raw Data'!E661-'Raw Data'!D661)&gt;3), 'Raw Data'!Y661, 0)</f>
        <v/>
      </c>
      <c r="Z666" s="2">
        <f>IF($A666, 1, 0)</f>
        <v/>
      </c>
      <c r="AA666">
        <f>IF(ABS('Raw Data'!D661-'Raw Data'!E661)&lt;4, 'Raw Data'!Z661, 0)</f>
        <v/>
      </c>
      <c r="AB666" s="2">
        <f>IF($A666, 1, 0)</f>
        <v/>
      </c>
      <c r="AC666">
        <f>IF(AND('Raw Data'!E661&gt;'Raw Data'!D661, ABS('Raw Data'!E661-'Raw Data'!D661)&gt;7), 'Raw Data'!AA661, 0)</f>
        <v/>
      </c>
      <c r="AD666" s="2">
        <f>IF($A666, 1, 0)</f>
        <v/>
      </c>
      <c r="AE666">
        <f>IF(AND('Raw Data'!D661&gt;9, 'Raw Data'!E661&gt;9), 'Raw Data'!AL661, 0)</f>
        <v/>
      </c>
      <c r="AF666" s="2">
        <f>IF($A666, 1, 0)</f>
        <v/>
      </c>
      <c r="AG666">
        <f>IF(AE666=0, 'Raw Data'!AM661, 0)</f>
        <v/>
      </c>
      <c r="AH666" s="2">
        <f>IF($A666, 1, 0)</f>
        <v/>
      </c>
      <c r="AI666">
        <f>IF(AND('Raw Data'!$D661&gt;14, 'Raw Data'!$E661&gt;14), 'Raw Data'!AN661, 0)</f>
        <v/>
      </c>
      <c r="AJ666" s="2">
        <f>IF($A666, 1, 0)</f>
        <v/>
      </c>
      <c r="AK666">
        <f>IF(AI666=0, 'Raw Data'!AO661, 0)</f>
        <v/>
      </c>
      <c r="AL666" s="2">
        <f>IF($A666, 1, 0)</f>
        <v/>
      </c>
      <c r="AM666">
        <f>IF(AND('Raw Data'!$D661&gt;19, 'Raw Data'!$E661&gt;19), 'Raw Data'!AP661, 0)</f>
        <v/>
      </c>
      <c r="AN666" s="2">
        <f>IF($A666, 1, 0)</f>
        <v/>
      </c>
      <c r="AO666">
        <f>IF(AM666=0, 'Raw Data'!AQ661, 0)</f>
        <v/>
      </c>
      <c r="AP666" s="2">
        <f>IF($A666, 1, 0)</f>
        <v/>
      </c>
      <c r="AQ666">
        <f>IF(AND('Raw Data'!$D661&gt;24, 'Raw Data'!$E661&gt;24), 'Raw Data'!AR661, 0)</f>
        <v/>
      </c>
      <c r="AR666" s="2">
        <f>IF($A666, 1, 0)</f>
        <v/>
      </c>
      <c r="AS666">
        <f>IF(AQ666=0, 'Raw Data'!AS661, 0)</f>
        <v/>
      </c>
      <c r="AT666" s="2">
        <f>IF($A666, 1, 0)</f>
        <v/>
      </c>
      <c r="AU666">
        <f>IF(AND('Raw Data'!$D661&gt;29, 'Raw Data'!$E661&gt;29), 'Raw Data'!AT661, 0)</f>
        <v/>
      </c>
      <c r="AV666" s="2">
        <f>IF($A666, 1, 0)</f>
        <v/>
      </c>
      <c r="AW666">
        <f>IF(AU666=0, 'Raw Data'!AU661, 0)</f>
        <v/>
      </c>
      <c r="AX666" s="2">
        <f>IF($A666, 1, 0)</f>
        <v/>
      </c>
      <c r="AY666">
        <f>IF(ISNUMBER('Raw Data'!D661), IF(_xlfn.XLOOKUP(SMALL('Raw Data'!K661:N661, 1), K666:Q666, K666:Q666, 0)&gt;0, SMALL('Raw Data'!K661:N661, 1), 0), 0)</f>
        <v/>
      </c>
      <c r="AZ666" s="2">
        <f>IF($A666, 1, 0)</f>
        <v/>
      </c>
      <c r="BA666">
        <f>IF(ISNUMBER('Raw Data'!D661), IF(_xlfn.XLOOKUP(SMALL('Raw Data'!K661:N661, 2), K666:Q666, K666:Q666, 0)&gt;0, SMALL('Raw Data'!K661:N661, 2), 0), 0)</f>
        <v/>
      </c>
      <c r="BB666" s="2">
        <f>IF($A666, 1, 0)</f>
        <v/>
      </c>
      <c r="BC666">
        <f>IF(ISNUMBER('Raw Data'!D661), IF(_xlfn.XLOOKUP(SMALL('Raw Data'!K661:N661, 3), K666:Q666, K666:Q666, 0)&gt;0, SMALL('Raw Data'!K661:N661, 3), 0), 0)</f>
        <v/>
      </c>
      <c r="BD666" s="2">
        <f>IF($A666, 1, 0)</f>
        <v/>
      </c>
      <c r="BE666">
        <f>IF(ISNUMBER('Raw Data'!D661), IF(_xlfn.XLOOKUP(SMALL('Raw Data'!K661:N661, 4), K666:Q666, K666:Q666, 0)&gt;0, SMALL('Raw Data'!K661:N661, 4), 0), 0)</f>
        <v/>
      </c>
      <c r="BF666" s="2">
        <f>IF($A666, 1, 0)</f>
        <v/>
      </c>
      <c r="BG666">
        <f>IF(AND('Raw Data'!I661&lt;'Raw Data'!J661, 'Raw Data'!D661&gt;'Raw Data'!E661), 'Raw Data'!I661, IF(AND('Raw Data'!J661&lt;'Raw Data'!I661, 'Raw Data'!E661&gt;'Raw Data'!D661), 'Raw Data'!J661, 0))</f>
        <v/>
      </c>
      <c r="BH666">
        <f>IF(OR(AND('Raw Data'!I661&lt;'Raw Data'!J661, 'Raw Data'!I661&gt;BH$1), AND('Raw Data'!J661&lt;'Raw Data'!I661, 'Raw Data'!J661&gt;BH$1)), 1, 0)</f>
        <v/>
      </c>
      <c r="BI666">
        <f>IF(AND(BH666, ABS('Raw Data'!D661-'Raw Data'!E661)&lt;4), 'Raw Data'!Z661, 0)</f>
        <v/>
      </c>
      <c r="BJ666">
        <f>IF('Raw Data'!F661&gt;Analysis!BJ$1, 1, 0)</f>
        <v/>
      </c>
      <c r="BK666">
        <f>IF(BJ666, AQ666, 0)</f>
        <v/>
      </c>
      <c r="BL666">
        <f>IF(AND('Raw Data'!F661&lt;Analysis!BL$1, ISBLANK('Raw Data'!F661)=FALSE), 1, 0)</f>
        <v/>
      </c>
      <c r="BM666">
        <f>IF(BL666, AS666, 0)</f>
        <v/>
      </c>
      <c r="BN666">
        <f>IF(AND('Raw Data'!F661&lt;Analysis!BN$1, ISBLANK('Raw Data'!F661)=FALSE), 1, 0)</f>
        <v/>
      </c>
      <c r="BO666">
        <f>IF(BN666, AI666, 0)</f>
        <v/>
      </c>
    </row>
    <row r="667">
      <c r="A667" s="2">
        <f>'Raw Data'!A662</f>
        <v/>
      </c>
      <c r="B667" s="2">
        <f>IF(A667, 1, 0)</f>
        <v/>
      </c>
      <c r="C667">
        <f>IF('Raw Data'!D662&lt;'Raw Data'!E662, 'Raw Data'!J662, 0)</f>
        <v/>
      </c>
      <c r="D667" s="2">
        <f>IF(A667, 1, 0)</f>
        <v/>
      </c>
      <c r="E667">
        <f>IF('Raw Data'!D662&gt;'Raw Data'!E662, 'Raw Data'!I662, 0)</f>
        <v/>
      </c>
      <c r="F667" s="2">
        <f>IF('Raw Data'!F662&gt;0, 1, 0)</f>
        <v/>
      </c>
      <c r="G667">
        <f>IF(SUM('Raw Data'!D662:E662)&lt;'Raw Data'!F662, 'Raw Data'!H662, 0)</f>
        <v/>
      </c>
      <c r="H667">
        <f>IF('Raw Data'!F662&gt;0, 1, 0)</f>
        <v/>
      </c>
      <c r="I667">
        <f>IF(SUM('Raw Data'!D662:E662)&gt;'Raw Data'!F662, 'Raw Data'!G662, 0)</f>
        <v/>
      </c>
      <c r="J667" s="2">
        <f>IF($A667, 1, 0)</f>
        <v/>
      </c>
      <c r="K667">
        <f>IF(AND('Raw Data'!D662&gt;'Raw Data'!E662, ABS('Raw Data'!D662-'Raw Data'!E662)&lt;14), 'Raw Data'!K662, 0)</f>
        <v/>
      </c>
      <c r="L667" s="2">
        <f>IF($A667, 1, 0)</f>
        <v/>
      </c>
      <c r="M667">
        <f>IF(AND('Raw Data'!D662&gt;'Raw Data'!E662, ABS('Raw Data'!D662-'Raw Data'!E662)&gt;13), 'Raw Data'!L662, 0)</f>
        <v/>
      </c>
      <c r="N667" s="2">
        <f>IF($A667, 1, 0)</f>
        <v/>
      </c>
      <c r="O667">
        <f>IF(AND('Raw Data'!E662&gt;'Raw Data'!D662, ABS('Raw Data'!E662-'Raw Data'!D662)&lt;14), 'Raw Data'!M662, 0)</f>
        <v/>
      </c>
      <c r="P667" s="2">
        <f>IF($A667, 1, 0)</f>
        <v/>
      </c>
      <c r="Q667">
        <f>IF(AND('Raw Data'!E662&gt;'Raw Data'!D662, ABS('Raw Data'!E662-'Raw Data'!D662)&gt;13), 'Raw Data'!N662, 0)</f>
        <v/>
      </c>
      <c r="R667" s="2">
        <f>IF($A667, 1, 0)</f>
        <v/>
      </c>
      <c r="S667">
        <f>IF(AND('Raw Data'!D662&gt;'Raw Data'!E662, ABS('Raw Data'!E662-'Raw Data'!D662)&gt;7), 'Raw Data'!V662, 0)</f>
        <v/>
      </c>
      <c r="T667" s="2">
        <f>IF($A667, 1, 0)</f>
        <v/>
      </c>
      <c r="U667">
        <f>IF(ABS('Raw Data'!D662-'Raw Data'!E662)&lt;8, 'Raw Data'!W662, 0)</f>
        <v/>
      </c>
      <c r="V667" s="2">
        <f>IF($A667, 1, 0)</f>
        <v/>
      </c>
      <c r="W667">
        <f>IF(AND('Raw Data'!E662&gt;'Raw Data'!D662, ABS('Raw Data'!E662-'Raw Data'!D662)&gt;7), 'Raw Data'!X662, 0)</f>
        <v/>
      </c>
      <c r="X667" s="2">
        <f>IF($A667, 1, 0)</f>
        <v/>
      </c>
      <c r="Y667">
        <f>IF(AND('Raw Data'!D662&gt;'Raw Data'!E662, ABS('Raw Data'!E662-'Raw Data'!D662)&gt;3), 'Raw Data'!Y662, 0)</f>
        <v/>
      </c>
      <c r="Z667" s="2">
        <f>IF($A667, 1, 0)</f>
        <v/>
      </c>
      <c r="AA667">
        <f>IF(ABS('Raw Data'!D662-'Raw Data'!E662)&lt;4, 'Raw Data'!Z662, 0)</f>
        <v/>
      </c>
      <c r="AB667" s="2">
        <f>IF($A667, 1, 0)</f>
        <v/>
      </c>
      <c r="AC667">
        <f>IF(AND('Raw Data'!E662&gt;'Raw Data'!D662, ABS('Raw Data'!E662-'Raw Data'!D662)&gt;7), 'Raw Data'!AA662, 0)</f>
        <v/>
      </c>
      <c r="AD667" s="2">
        <f>IF($A667, 1, 0)</f>
        <v/>
      </c>
      <c r="AE667">
        <f>IF(AND('Raw Data'!D662&gt;9, 'Raw Data'!E662&gt;9), 'Raw Data'!AL662, 0)</f>
        <v/>
      </c>
      <c r="AF667" s="2">
        <f>IF($A667, 1, 0)</f>
        <v/>
      </c>
      <c r="AG667">
        <f>IF(AE667=0, 'Raw Data'!AM662, 0)</f>
        <v/>
      </c>
      <c r="AH667" s="2">
        <f>IF($A667, 1, 0)</f>
        <v/>
      </c>
      <c r="AI667">
        <f>IF(AND('Raw Data'!$D662&gt;14, 'Raw Data'!$E662&gt;14), 'Raw Data'!AN662, 0)</f>
        <v/>
      </c>
      <c r="AJ667" s="2">
        <f>IF($A667, 1, 0)</f>
        <v/>
      </c>
      <c r="AK667">
        <f>IF(AI667=0, 'Raw Data'!AO662, 0)</f>
        <v/>
      </c>
      <c r="AL667" s="2">
        <f>IF($A667, 1, 0)</f>
        <v/>
      </c>
      <c r="AM667">
        <f>IF(AND('Raw Data'!$D662&gt;19, 'Raw Data'!$E662&gt;19), 'Raw Data'!AP662, 0)</f>
        <v/>
      </c>
      <c r="AN667" s="2">
        <f>IF($A667, 1, 0)</f>
        <v/>
      </c>
      <c r="AO667">
        <f>IF(AM667=0, 'Raw Data'!AQ662, 0)</f>
        <v/>
      </c>
      <c r="AP667" s="2">
        <f>IF($A667, 1, 0)</f>
        <v/>
      </c>
      <c r="AQ667">
        <f>IF(AND('Raw Data'!$D662&gt;24, 'Raw Data'!$E662&gt;24), 'Raw Data'!AR662, 0)</f>
        <v/>
      </c>
      <c r="AR667" s="2">
        <f>IF($A667, 1, 0)</f>
        <v/>
      </c>
      <c r="AS667">
        <f>IF(AQ667=0, 'Raw Data'!AS662, 0)</f>
        <v/>
      </c>
      <c r="AT667" s="2">
        <f>IF($A667, 1, 0)</f>
        <v/>
      </c>
      <c r="AU667">
        <f>IF(AND('Raw Data'!$D662&gt;29, 'Raw Data'!$E662&gt;29), 'Raw Data'!AT662, 0)</f>
        <v/>
      </c>
      <c r="AV667" s="2">
        <f>IF($A667, 1, 0)</f>
        <v/>
      </c>
      <c r="AW667">
        <f>IF(AU667=0, 'Raw Data'!AU662, 0)</f>
        <v/>
      </c>
      <c r="AX667" s="2">
        <f>IF($A667, 1, 0)</f>
        <v/>
      </c>
      <c r="AY667">
        <f>IF(ISNUMBER('Raw Data'!D662), IF(_xlfn.XLOOKUP(SMALL('Raw Data'!K662:N662, 1), K667:Q667, K667:Q667, 0)&gt;0, SMALL('Raw Data'!K662:N662, 1), 0), 0)</f>
        <v/>
      </c>
      <c r="AZ667" s="2">
        <f>IF($A667, 1, 0)</f>
        <v/>
      </c>
      <c r="BA667">
        <f>IF(ISNUMBER('Raw Data'!D662), IF(_xlfn.XLOOKUP(SMALL('Raw Data'!K662:N662, 2), K667:Q667, K667:Q667, 0)&gt;0, SMALL('Raw Data'!K662:N662, 2), 0), 0)</f>
        <v/>
      </c>
      <c r="BB667" s="2">
        <f>IF($A667, 1, 0)</f>
        <v/>
      </c>
      <c r="BC667">
        <f>IF(ISNUMBER('Raw Data'!D662), IF(_xlfn.XLOOKUP(SMALL('Raw Data'!K662:N662, 3), K667:Q667, K667:Q667, 0)&gt;0, SMALL('Raw Data'!K662:N662, 3), 0), 0)</f>
        <v/>
      </c>
      <c r="BD667" s="2">
        <f>IF($A667, 1, 0)</f>
        <v/>
      </c>
      <c r="BE667">
        <f>IF(ISNUMBER('Raw Data'!D662), IF(_xlfn.XLOOKUP(SMALL('Raw Data'!K662:N662, 4), K667:Q667, K667:Q667, 0)&gt;0, SMALL('Raw Data'!K662:N662, 4), 0), 0)</f>
        <v/>
      </c>
      <c r="BF667" s="2">
        <f>IF($A667, 1, 0)</f>
        <v/>
      </c>
      <c r="BG667">
        <f>IF(AND('Raw Data'!I662&lt;'Raw Data'!J662, 'Raw Data'!D662&gt;'Raw Data'!E662), 'Raw Data'!I662, IF(AND('Raw Data'!J662&lt;'Raw Data'!I662, 'Raw Data'!E662&gt;'Raw Data'!D662), 'Raw Data'!J662, 0))</f>
        <v/>
      </c>
      <c r="BH667">
        <f>IF(OR(AND('Raw Data'!I662&lt;'Raw Data'!J662, 'Raw Data'!I662&gt;BH$1), AND('Raw Data'!J662&lt;'Raw Data'!I662, 'Raw Data'!J662&gt;BH$1)), 1, 0)</f>
        <v/>
      </c>
      <c r="BI667">
        <f>IF(AND(BH667, ABS('Raw Data'!D662-'Raw Data'!E662)&lt;4), 'Raw Data'!Z662, 0)</f>
        <v/>
      </c>
      <c r="BJ667">
        <f>IF('Raw Data'!F662&gt;Analysis!BJ$1, 1, 0)</f>
        <v/>
      </c>
      <c r="BK667">
        <f>IF(BJ667, AQ667, 0)</f>
        <v/>
      </c>
      <c r="BL667">
        <f>IF(AND('Raw Data'!F662&lt;Analysis!BL$1, ISBLANK('Raw Data'!F662)=FALSE), 1, 0)</f>
        <v/>
      </c>
      <c r="BM667">
        <f>IF(BL667, AS667, 0)</f>
        <v/>
      </c>
      <c r="BN667">
        <f>IF(AND('Raw Data'!F662&lt;Analysis!BN$1, ISBLANK('Raw Data'!F662)=FALSE), 1, 0)</f>
        <v/>
      </c>
      <c r="BO667">
        <f>IF(BN667, AI667, 0)</f>
        <v/>
      </c>
    </row>
    <row r="668">
      <c r="A668" s="2">
        <f>'Raw Data'!A663</f>
        <v/>
      </c>
      <c r="B668" s="2">
        <f>IF(A668, 1, 0)</f>
        <v/>
      </c>
      <c r="C668">
        <f>IF('Raw Data'!D663&lt;'Raw Data'!E663, 'Raw Data'!J663, 0)</f>
        <v/>
      </c>
      <c r="D668" s="2">
        <f>IF(A668, 1, 0)</f>
        <v/>
      </c>
      <c r="E668">
        <f>IF('Raw Data'!D663&gt;'Raw Data'!E663, 'Raw Data'!I663, 0)</f>
        <v/>
      </c>
      <c r="F668" s="2">
        <f>IF('Raw Data'!F663&gt;0, 1, 0)</f>
        <v/>
      </c>
      <c r="G668">
        <f>IF(SUM('Raw Data'!D663:E663)&lt;'Raw Data'!F663, 'Raw Data'!H663, 0)</f>
        <v/>
      </c>
      <c r="H668">
        <f>IF('Raw Data'!F663&gt;0, 1, 0)</f>
        <v/>
      </c>
      <c r="I668">
        <f>IF(SUM('Raw Data'!D663:E663)&gt;'Raw Data'!F663, 'Raw Data'!G663, 0)</f>
        <v/>
      </c>
      <c r="J668" s="2">
        <f>IF($A668, 1, 0)</f>
        <v/>
      </c>
      <c r="K668">
        <f>IF(AND('Raw Data'!D663&gt;'Raw Data'!E663, ABS('Raw Data'!D663-'Raw Data'!E663)&lt;14), 'Raw Data'!K663, 0)</f>
        <v/>
      </c>
      <c r="L668" s="2">
        <f>IF($A668, 1, 0)</f>
        <v/>
      </c>
      <c r="M668">
        <f>IF(AND('Raw Data'!D663&gt;'Raw Data'!E663, ABS('Raw Data'!D663-'Raw Data'!E663)&gt;13), 'Raw Data'!L663, 0)</f>
        <v/>
      </c>
      <c r="N668" s="2">
        <f>IF($A668, 1, 0)</f>
        <v/>
      </c>
      <c r="O668">
        <f>IF(AND('Raw Data'!E663&gt;'Raw Data'!D663, ABS('Raw Data'!E663-'Raw Data'!D663)&lt;14), 'Raw Data'!M663, 0)</f>
        <v/>
      </c>
      <c r="P668" s="2">
        <f>IF($A668, 1, 0)</f>
        <v/>
      </c>
      <c r="Q668">
        <f>IF(AND('Raw Data'!E663&gt;'Raw Data'!D663, ABS('Raw Data'!E663-'Raw Data'!D663)&gt;13), 'Raw Data'!N663, 0)</f>
        <v/>
      </c>
      <c r="R668" s="2">
        <f>IF($A668, 1, 0)</f>
        <v/>
      </c>
      <c r="S668">
        <f>IF(AND('Raw Data'!D663&gt;'Raw Data'!E663, ABS('Raw Data'!E663-'Raw Data'!D663)&gt;7), 'Raw Data'!V663, 0)</f>
        <v/>
      </c>
      <c r="T668" s="2">
        <f>IF($A668, 1, 0)</f>
        <v/>
      </c>
      <c r="U668">
        <f>IF(ABS('Raw Data'!D663-'Raw Data'!E663)&lt;8, 'Raw Data'!W663, 0)</f>
        <v/>
      </c>
      <c r="V668" s="2">
        <f>IF($A668, 1, 0)</f>
        <v/>
      </c>
      <c r="W668">
        <f>IF(AND('Raw Data'!E663&gt;'Raw Data'!D663, ABS('Raw Data'!E663-'Raw Data'!D663)&gt;7), 'Raw Data'!X663, 0)</f>
        <v/>
      </c>
      <c r="X668" s="2">
        <f>IF($A668, 1, 0)</f>
        <v/>
      </c>
      <c r="Y668">
        <f>IF(AND('Raw Data'!D663&gt;'Raw Data'!E663, ABS('Raw Data'!E663-'Raw Data'!D663)&gt;3), 'Raw Data'!Y663, 0)</f>
        <v/>
      </c>
      <c r="Z668" s="2">
        <f>IF($A668, 1, 0)</f>
        <v/>
      </c>
      <c r="AA668">
        <f>IF(ABS('Raw Data'!D663-'Raw Data'!E663)&lt;4, 'Raw Data'!Z663, 0)</f>
        <v/>
      </c>
      <c r="AB668" s="2">
        <f>IF($A668, 1, 0)</f>
        <v/>
      </c>
      <c r="AC668">
        <f>IF(AND('Raw Data'!E663&gt;'Raw Data'!D663, ABS('Raw Data'!E663-'Raw Data'!D663)&gt;7), 'Raw Data'!AA663, 0)</f>
        <v/>
      </c>
      <c r="AD668" s="2">
        <f>IF($A668, 1, 0)</f>
        <v/>
      </c>
      <c r="AE668">
        <f>IF(AND('Raw Data'!D663&gt;9, 'Raw Data'!E663&gt;9), 'Raw Data'!AL663, 0)</f>
        <v/>
      </c>
      <c r="AF668" s="2">
        <f>IF($A668, 1, 0)</f>
        <v/>
      </c>
      <c r="AG668">
        <f>IF(AE668=0, 'Raw Data'!AM663, 0)</f>
        <v/>
      </c>
      <c r="AH668" s="2">
        <f>IF($A668, 1, 0)</f>
        <v/>
      </c>
      <c r="AI668">
        <f>IF(AND('Raw Data'!$D663&gt;14, 'Raw Data'!$E663&gt;14), 'Raw Data'!AN663, 0)</f>
        <v/>
      </c>
      <c r="AJ668" s="2">
        <f>IF($A668, 1, 0)</f>
        <v/>
      </c>
      <c r="AK668">
        <f>IF(AI668=0, 'Raw Data'!AO663, 0)</f>
        <v/>
      </c>
      <c r="AL668" s="2">
        <f>IF($A668, 1, 0)</f>
        <v/>
      </c>
      <c r="AM668">
        <f>IF(AND('Raw Data'!$D663&gt;19, 'Raw Data'!$E663&gt;19), 'Raw Data'!AP663, 0)</f>
        <v/>
      </c>
      <c r="AN668" s="2">
        <f>IF($A668, 1, 0)</f>
        <v/>
      </c>
      <c r="AO668">
        <f>IF(AM668=0, 'Raw Data'!AQ663, 0)</f>
        <v/>
      </c>
      <c r="AP668" s="2">
        <f>IF($A668, 1, 0)</f>
        <v/>
      </c>
      <c r="AQ668">
        <f>IF(AND('Raw Data'!$D663&gt;24, 'Raw Data'!$E663&gt;24), 'Raw Data'!AR663, 0)</f>
        <v/>
      </c>
      <c r="AR668" s="2">
        <f>IF($A668, 1, 0)</f>
        <v/>
      </c>
      <c r="AS668">
        <f>IF(AQ668=0, 'Raw Data'!AS663, 0)</f>
        <v/>
      </c>
      <c r="AT668" s="2">
        <f>IF($A668, 1, 0)</f>
        <v/>
      </c>
      <c r="AU668">
        <f>IF(AND('Raw Data'!$D663&gt;29, 'Raw Data'!$E663&gt;29), 'Raw Data'!AT663, 0)</f>
        <v/>
      </c>
      <c r="AV668" s="2">
        <f>IF($A668, 1, 0)</f>
        <v/>
      </c>
      <c r="AW668">
        <f>IF(AU668=0, 'Raw Data'!AU663, 0)</f>
        <v/>
      </c>
      <c r="AX668" s="2">
        <f>IF($A668, 1, 0)</f>
        <v/>
      </c>
      <c r="AY668">
        <f>IF(ISNUMBER('Raw Data'!D663), IF(_xlfn.XLOOKUP(SMALL('Raw Data'!K663:N663, 1), K668:Q668, K668:Q668, 0)&gt;0, SMALL('Raw Data'!K663:N663, 1), 0), 0)</f>
        <v/>
      </c>
      <c r="AZ668" s="2">
        <f>IF($A668, 1, 0)</f>
        <v/>
      </c>
      <c r="BA668">
        <f>IF(ISNUMBER('Raw Data'!D663), IF(_xlfn.XLOOKUP(SMALL('Raw Data'!K663:N663, 2), K668:Q668, K668:Q668, 0)&gt;0, SMALL('Raw Data'!K663:N663, 2), 0), 0)</f>
        <v/>
      </c>
      <c r="BB668" s="2">
        <f>IF($A668, 1, 0)</f>
        <v/>
      </c>
      <c r="BC668">
        <f>IF(ISNUMBER('Raw Data'!D663), IF(_xlfn.XLOOKUP(SMALL('Raw Data'!K663:N663, 3), K668:Q668, K668:Q668, 0)&gt;0, SMALL('Raw Data'!K663:N663, 3), 0), 0)</f>
        <v/>
      </c>
      <c r="BD668" s="2">
        <f>IF($A668, 1, 0)</f>
        <v/>
      </c>
      <c r="BE668">
        <f>IF(ISNUMBER('Raw Data'!D663), IF(_xlfn.XLOOKUP(SMALL('Raw Data'!K663:N663, 4), K668:Q668, K668:Q668, 0)&gt;0, SMALL('Raw Data'!K663:N663, 4), 0), 0)</f>
        <v/>
      </c>
      <c r="BF668" s="2">
        <f>IF($A668, 1, 0)</f>
        <v/>
      </c>
      <c r="BG668">
        <f>IF(AND('Raw Data'!I663&lt;'Raw Data'!J663, 'Raw Data'!D663&gt;'Raw Data'!E663), 'Raw Data'!I663, IF(AND('Raw Data'!J663&lt;'Raw Data'!I663, 'Raw Data'!E663&gt;'Raw Data'!D663), 'Raw Data'!J663, 0))</f>
        <v/>
      </c>
      <c r="BH668">
        <f>IF(OR(AND('Raw Data'!I663&lt;'Raw Data'!J663, 'Raw Data'!I663&gt;BH$1), AND('Raw Data'!J663&lt;'Raw Data'!I663, 'Raw Data'!J663&gt;BH$1)), 1, 0)</f>
        <v/>
      </c>
      <c r="BI668">
        <f>IF(AND(BH668, ABS('Raw Data'!D663-'Raw Data'!E663)&lt;4), 'Raw Data'!Z663, 0)</f>
        <v/>
      </c>
      <c r="BJ668">
        <f>IF('Raw Data'!F663&gt;Analysis!BJ$1, 1, 0)</f>
        <v/>
      </c>
      <c r="BK668">
        <f>IF(BJ668, AQ668, 0)</f>
        <v/>
      </c>
      <c r="BL668">
        <f>IF(AND('Raw Data'!F663&lt;Analysis!BL$1, ISBLANK('Raw Data'!F663)=FALSE), 1, 0)</f>
        <v/>
      </c>
      <c r="BM668">
        <f>IF(BL668, AS668, 0)</f>
        <v/>
      </c>
      <c r="BN668">
        <f>IF(AND('Raw Data'!F663&lt;Analysis!BN$1, ISBLANK('Raw Data'!F663)=FALSE), 1, 0)</f>
        <v/>
      </c>
      <c r="BO668">
        <f>IF(BN668, AI668, 0)</f>
        <v/>
      </c>
    </row>
    <row r="669">
      <c r="A669" s="2">
        <f>'Raw Data'!A664</f>
        <v/>
      </c>
      <c r="B669" s="2">
        <f>IF(A669, 1, 0)</f>
        <v/>
      </c>
      <c r="C669">
        <f>IF('Raw Data'!D664&lt;'Raw Data'!E664, 'Raw Data'!J664, 0)</f>
        <v/>
      </c>
      <c r="D669" s="2">
        <f>IF(A669, 1, 0)</f>
        <v/>
      </c>
      <c r="E669">
        <f>IF('Raw Data'!D664&gt;'Raw Data'!E664, 'Raw Data'!I664, 0)</f>
        <v/>
      </c>
      <c r="F669" s="2">
        <f>IF('Raw Data'!F664&gt;0, 1, 0)</f>
        <v/>
      </c>
      <c r="G669">
        <f>IF(SUM('Raw Data'!D664:E664)&lt;'Raw Data'!F664, 'Raw Data'!H664, 0)</f>
        <v/>
      </c>
      <c r="H669">
        <f>IF('Raw Data'!F664&gt;0, 1, 0)</f>
        <v/>
      </c>
      <c r="I669">
        <f>IF(SUM('Raw Data'!D664:E664)&gt;'Raw Data'!F664, 'Raw Data'!G664, 0)</f>
        <v/>
      </c>
      <c r="J669" s="2">
        <f>IF($A669, 1, 0)</f>
        <v/>
      </c>
      <c r="K669">
        <f>IF(AND('Raw Data'!D664&gt;'Raw Data'!E664, ABS('Raw Data'!D664-'Raw Data'!E664)&lt;14), 'Raw Data'!K664, 0)</f>
        <v/>
      </c>
      <c r="L669" s="2">
        <f>IF($A669, 1, 0)</f>
        <v/>
      </c>
      <c r="M669">
        <f>IF(AND('Raw Data'!D664&gt;'Raw Data'!E664, ABS('Raw Data'!D664-'Raw Data'!E664)&gt;13), 'Raw Data'!L664, 0)</f>
        <v/>
      </c>
      <c r="N669" s="2">
        <f>IF($A669, 1, 0)</f>
        <v/>
      </c>
      <c r="O669">
        <f>IF(AND('Raw Data'!E664&gt;'Raw Data'!D664, ABS('Raw Data'!E664-'Raw Data'!D664)&lt;14), 'Raw Data'!M664, 0)</f>
        <v/>
      </c>
      <c r="P669" s="2">
        <f>IF($A669, 1, 0)</f>
        <v/>
      </c>
      <c r="Q669">
        <f>IF(AND('Raw Data'!E664&gt;'Raw Data'!D664, ABS('Raw Data'!E664-'Raw Data'!D664)&gt;13), 'Raw Data'!N664, 0)</f>
        <v/>
      </c>
      <c r="R669" s="2">
        <f>IF($A669, 1, 0)</f>
        <v/>
      </c>
      <c r="S669">
        <f>IF(AND('Raw Data'!D664&gt;'Raw Data'!E664, ABS('Raw Data'!E664-'Raw Data'!D664)&gt;7), 'Raw Data'!V664, 0)</f>
        <v/>
      </c>
      <c r="T669" s="2">
        <f>IF($A669, 1, 0)</f>
        <v/>
      </c>
      <c r="U669">
        <f>IF(ABS('Raw Data'!D664-'Raw Data'!E664)&lt;8, 'Raw Data'!W664, 0)</f>
        <v/>
      </c>
      <c r="V669" s="2">
        <f>IF($A669, 1, 0)</f>
        <v/>
      </c>
      <c r="W669">
        <f>IF(AND('Raw Data'!E664&gt;'Raw Data'!D664, ABS('Raw Data'!E664-'Raw Data'!D664)&gt;7), 'Raw Data'!X664, 0)</f>
        <v/>
      </c>
      <c r="X669" s="2">
        <f>IF($A669, 1, 0)</f>
        <v/>
      </c>
      <c r="Y669">
        <f>IF(AND('Raw Data'!D664&gt;'Raw Data'!E664, ABS('Raw Data'!E664-'Raw Data'!D664)&gt;3), 'Raw Data'!Y664, 0)</f>
        <v/>
      </c>
      <c r="Z669" s="2">
        <f>IF($A669, 1, 0)</f>
        <v/>
      </c>
      <c r="AA669">
        <f>IF(ABS('Raw Data'!D664-'Raw Data'!E664)&lt;4, 'Raw Data'!Z664, 0)</f>
        <v/>
      </c>
      <c r="AB669" s="2">
        <f>IF($A669, 1, 0)</f>
        <v/>
      </c>
      <c r="AC669">
        <f>IF(AND('Raw Data'!E664&gt;'Raw Data'!D664, ABS('Raw Data'!E664-'Raw Data'!D664)&gt;7), 'Raw Data'!AA664, 0)</f>
        <v/>
      </c>
      <c r="AD669" s="2">
        <f>IF($A669, 1, 0)</f>
        <v/>
      </c>
      <c r="AE669">
        <f>IF(AND('Raw Data'!D664&gt;9, 'Raw Data'!E664&gt;9), 'Raw Data'!AL664, 0)</f>
        <v/>
      </c>
      <c r="AF669" s="2">
        <f>IF($A669, 1, 0)</f>
        <v/>
      </c>
      <c r="AG669">
        <f>IF(AE669=0, 'Raw Data'!AM664, 0)</f>
        <v/>
      </c>
      <c r="AH669" s="2">
        <f>IF($A669, 1, 0)</f>
        <v/>
      </c>
      <c r="AI669">
        <f>IF(AND('Raw Data'!$D664&gt;14, 'Raw Data'!$E664&gt;14), 'Raw Data'!AN664, 0)</f>
        <v/>
      </c>
      <c r="AJ669" s="2">
        <f>IF($A669, 1, 0)</f>
        <v/>
      </c>
      <c r="AK669">
        <f>IF(AI669=0, 'Raw Data'!AO664, 0)</f>
        <v/>
      </c>
      <c r="AL669" s="2">
        <f>IF($A669, 1, 0)</f>
        <v/>
      </c>
      <c r="AM669">
        <f>IF(AND('Raw Data'!$D664&gt;19, 'Raw Data'!$E664&gt;19), 'Raw Data'!AP664, 0)</f>
        <v/>
      </c>
      <c r="AN669" s="2">
        <f>IF($A669, 1, 0)</f>
        <v/>
      </c>
      <c r="AO669">
        <f>IF(AM669=0, 'Raw Data'!AQ664, 0)</f>
        <v/>
      </c>
      <c r="AP669" s="2">
        <f>IF($A669, 1, 0)</f>
        <v/>
      </c>
      <c r="AQ669">
        <f>IF(AND('Raw Data'!$D664&gt;24, 'Raw Data'!$E664&gt;24), 'Raw Data'!AR664, 0)</f>
        <v/>
      </c>
      <c r="AR669" s="2">
        <f>IF($A669, 1, 0)</f>
        <v/>
      </c>
      <c r="AS669">
        <f>IF(AQ669=0, 'Raw Data'!AS664, 0)</f>
        <v/>
      </c>
      <c r="AT669" s="2">
        <f>IF($A669, 1, 0)</f>
        <v/>
      </c>
      <c r="AU669">
        <f>IF(AND('Raw Data'!$D664&gt;29, 'Raw Data'!$E664&gt;29), 'Raw Data'!AT664, 0)</f>
        <v/>
      </c>
      <c r="AV669" s="2">
        <f>IF($A669, 1, 0)</f>
        <v/>
      </c>
      <c r="AW669">
        <f>IF(AU669=0, 'Raw Data'!AU664, 0)</f>
        <v/>
      </c>
      <c r="AX669" s="2">
        <f>IF($A669, 1, 0)</f>
        <v/>
      </c>
      <c r="AY669">
        <f>IF(ISNUMBER('Raw Data'!D664), IF(_xlfn.XLOOKUP(SMALL('Raw Data'!K664:N664, 1), K669:Q669, K669:Q669, 0)&gt;0, SMALL('Raw Data'!K664:N664, 1), 0), 0)</f>
        <v/>
      </c>
      <c r="AZ669" s="2">
        <f>IF($A669, 1, 0)</f>
        <v/>
      </c>
      <c r="BA669">
        <f>IF(ISNUMBER('Raw Data'!D664), IF(_xlfn.XLOOKUP(SMALL('Raw Data'!K664:N664, 2), K669:Q669, K669:Q669, 0)&gt;0, SMALL('Raw Data'!K664:N664, 2), 0), 0)</f>
        <v/>
      </c>
      <c r="BB669" s="2">
        <f>IF($A669, 1, 0)</f>
        <v/>
      </c>
      <c r="BC669">
        <f>IF(ISNUMBER('Raw Data'!D664), IF(_xlfn.XLOOKUP(SMALL('Raw Data'!K664:N664, 3), K669:Q669, K669:Q669, 0)&gt;0, SMALL('Raw Data'!K664:N664, 3), 0), 0)</f>
        <v/>
      </c>
      <c r="BD669" s="2">
        <f>IF($A669, 1, 0)</f>
        <v/>
      </c>
      <c r="BE669">
        <f>IF(ISNUMBER('Raw Data'!D664), IF(_xlfn.XLOOKUP(SMALL('Raw Data'!K664:N664, 4), K669:Q669, K669:Q669, 0)&gt;0, SMALL('Raw Data'!K664:N664, 4), 0), 0)</f>
        <v/>
      </c>
      <c r="BF669" s="2">
        <f>IF($A669, 1, 0)</f>
        <v/>
      </c>
      <c r="BG669">
        <f>IF(AND('Raw Data'!I664&lt;'Raw Data'!J664, 'Raw Data'!D664&gt;'Raw Data'!E664), 'Raw Data'!I664, IF(AND('Raw Data'!J664&lt;'Raw Data'!I664, 'Raw Data'!E664&gt;'Raw Data'!D664), 'Raw Data'!J664, 0))</f>
        <v/>
      </c>
      <c r="BH669">
        <f>IF(OR(AND('Raw Data'!I664&lt;'Raw Data'!J664, 'Raw Data'!I664&gt;BH$1), AND('Raw Data'!J664&lt;'Raw Data'!I664, 'Raw Data'!J664&gt;BH$1)), 1, 0)</f>
        <v/>
      </c>
      <c r="BI669">
        <f>IF(AND(BH669, ABS('Raw Data'!D664-'Raw Data'!E664)&lt;4), 'Raw Data'!Z664, 0)</f>
        <v/>
      </c>
      <c r="BJ669">
        <f>IF('Raw Data'!F664&gt;Analysis!BJ$1, 1, 0)</f>
        <v/>
      </c>
      <c r="BK669">
        <f>IF(BJ669, AQ669, 0)</f>
        <v/>
      </c>
      <c r="BL669">
        <f>IF(AND('Raw Data'!F664&lt;Analysis!BL$1, ISBLANK('Raw Data'!F664)=FALSE), 1, 0)</f>
        <v/>
      </c>
      <c r="BM669">
        <f>IF(BL669, AS669, 0)</f>
        <v/>
      </c>
      <c r="BN669">
        <f>IF(AND('Raw Data'!F664&lt;Analysis!BN$1, ISBLANK('Raw Data'!F664)=FALSE), 1, 0)</f>
        <v/>
      </c>
      <c r="BO669">
        <f>IF(BN669, AI669, 0)</f>
        <v/>
      </c>
    </row>
    <row r="670">
      <c r="A670" s="2">
        <f>'Raw Data'!A665</f>
        <v/>
      </c>
      <c r="B670" s="2">
        <f>IF(A670, 1, 0)</f>
        <v/>
      </c>
      <c r="C670">
        <f>IF('Raw Data'!D665&lt;'Raw Data'!E665, 'Raw Data'!J665, 0)</f>
        <v/>
      </c>
      <c r="D670" s="2">
        <f>IF(A670, 1, 0)</f>
        <v/>
      </c>
      <c r="E670">
        <f>IF('Raw Data'!D665&gt;'Raw Data'!E665, 'Raw Data'!I665, 0)</f>
        <v/>
      </c>
      <c r="F670" s="2">
        <f>IF('Raw Data'!F665&gt;0, 1, 0)</f>
        <v/>
      </c>
      <c r="G670">
        <f>IF(SUM('Raw Data'!D665:E665)&lt;'Raw Data'!F665, 'Raw Data'!H665, 0)</f>
        <v/>
      </c>
      <c r="H670">
        <f>IF('Raw Data'!F665&gt;0, 1, 0)</f>
        <v/>
      </c>
      <c r="I670">
        <f>IF(SUM('Raw Data'!D665:E665)&gt;'Raw Data'!F665, 'Raw Data'!G665, 0)</f>
        <v/>
      </c>
      <c r="J670" s="2">
        <f>IF($A670, 1, 0)</f>
        <v/>
      </c>
      <c r="K670">
        <f>IF(AND('Raw Data'!D665&gt;'Raw Data'!E665, ABS('Raw Data'!D665-'Raw Data'!E665)&lt;14), 'Raw Data'!K665, 0)</f>
        <v/>
      </c>
      <c r="L670" s="2">
        <f>IF($A670, 1, 0)</f>
        <v/>
      </c>
      <c r="M670">
        <f>IF(AND('Raw Data'!D665&gt;'Raw Data'!E665, ABS('Raw Data'!D665-'Raw Data'!E665)&gt;13), 'Raw Data'!L665, 0)</f>
        <v/>
      </c>
      <c r="N670" s="2">
        <f>IF($A670, 1, 0)</f>
        <v/>
      </c>
      <c r="O670">
        <f>IF(AND('Raw Data'!E665&gt;'Raw Data'!D665, ABS('Raw Data'!E665-'Raw Data'!D665)&lt;14), 'Raw Data'!M665, 0)</f>
        <v/>
      </c>
      <c r="P670" s="2">
        <f>IF($A670, 1, 0)</f>
        <v/>
      </c>
      <c r="Q670">
        <f>IF(AND('Raw Data'!E665&gt;'Raw Data'!D665, ABS('Raw Data'!E665-'Raw Data'!D665)&gt;13), 'Raw Data'!N665, 0)</f>
        <v/>
      </c>
      <c r="R670" s="2">
        <f>IF($A670, 1, 0)</f>
        <v/>
      </c>
      <c r="S670">
        <f>IF(AND('Raw Data'!D665&gt;'Raw Data'!E665, ABS('Raw Data'!E665-'Raw Data'!D665)&gt;7), 'Raw Data'!V665, 0)</f>
        <v/>
      </c>
      <c r="T670" s="2">
        <f>IF($A670, 1, 0)</f>
        <v/>
      </c>
      <c r="U670">
        <f>IF(ABS('Raw Data'!D665-'Raw Data'!E665)&lt;8, 'Raw Data'!W665, 0)</f>
        <v/>
      </c>
      <c r="V670" s="2">
        <f>IF($A670, 1, 0)</f>
        <v/>
      </c>
      <c r="W670">
        <f>IF(AND('Raw Data'!E665&gt;'Raw Data'!D665, ABS('Raw Data'!E665-'Raw Data'!D665)&gt;7), 'Raw Data'!X665, 0)</f>
        <v/>
      </c>
      <c r="X670" s="2">
        <f>IF($A670, 1, 0)</f>
        <v/>
      </c>
      <c r="Y670">
        <f>IF(AND('Raw Data'!D665&gt;'Raw Data'!E665, ABS('Raw Data'!E665-'Raw Data'!D665)&gt;3), 'Raw Data'!Y665, 0)</f>
        <v/>
      </c>
      <c r="Z670" s="2">
        <f>IF($A670, 1, 0)</f>
        <v/>
      </c>
      <c r="AA670">
        <f>IF(ABS('Raw Data'!D665-'Raw Data'!E665)&lt;4, 'Raw Data'!Z665, 0)</f>
        <v/>
      </c>
      <c r="AB670" s="2">
        <f>IF($A670, 1, 0)</f>
        <v/>
      </c>
      <c r="AC670">
        <f>IF(AND('Raw Data'!E665&gt;'Raw Data'!D665, ABS('Raw Data'!E665-'Raw Data'!D665)&gt;7), 'Raw Data'!AA665, 0)</f>
        <v/>
      </c>
      <c r="AD670" s="2">
        <f>IF($A670, 1, 0)</f>
        <v/>
      </c>
      <c r="AE670">
        <f>IF(AND('Raw Data'!D665&gt;9, 'Raw Data'!E665&gt;9), 'Raw Data'!AL665, 0)</f>
        <v/>
      </c>
      <c r="AF670" s="2">
        <f>IF($A670, 1, 0)</f>
        <v/>
      </c>
      <c r="AG670">
        <f>IF(AE670=0, 'Raw Data'!AM665, 0)</f>
        <v/>
      </c>
      <c r="AH670" s="2">
        <f>IF($A670, 1, 0)</f>
        <v/>
      </c>
      <c r="AI670">
        <f>IF(AND('Raw Data'!$D665&gt;14, 'Raw Data'!$E665&gt;14), 'Raw Data'!AN665, 0)</f>
        <v/>
      </c>
      <c r="AJ670" s="2">
        <f>IF($A670, 1, 0)</f>
        <v/>
      </c>
      <c r="AK670">
        <f>IF(AI670=0, 'Raw Data'!AO665, 0)</f>
        <v/>
      </c>
      <c r="AL670" s="2">
        <f>IF($A670, 1, 0)</f>
        <v/>
      </c>
      <c r="AM670">
        <f>IF(AND('Raw Data'!$D665&gt;19, 'Raw Data'!$E665&gt;19), 'Raw Data'!AP665, 0)</f>
        <v/>
      </c>
      <c r="AN670" s="2">
        <f>IF($A670, 1, 0)</f>
        <v/>
      </c>
      <c r="AO670">
        <f>IF(AM670=0, 'Raw Data'!AQ665, 0)</f>
        <v/>
      </c>
      <c r="AP670" s="2">
        <f>IF($A670, 1, 0)</f>
        <v/>
      </c>
      <c r="AQ670">
        <f>IF(AND('Raw Data'!$D665&gt;24, 'Raw Data'!$E665&gt;24), 'Raw Data'!AR665, 0)</f>
        <v/>
      </c>
      <c r="AR670" s="2">
        <f>IF($A670, 1, 0)</f>
        <v/>
      </c>
      <c r="AS670">
        <f>IF(AQ670=0, 'Raw Data'!AS665, 0)</f>
        <v/>
      </c>
      <c r="AT670" s="2">
        <f>IF($A670, 1, 0)</f>
        <v/>
      </c>
      <c r="AU670">
        <f>IF(AND('Raw Data'!$D665&gt;29, 'Raw Data'!$E665&gt;29), 'Raw Data'!AT665, 0)</f>
        <v/>
      </c>
      <c r="AV670" s="2">
        <f>IF($A670, 1, 0)</f>
        <v/>
      </c>
      <c r="AW670">
        <f>IF(AU670=0, 'Raw Data'!AU665, 0)</f>
        <v/>
      </c>
      <c r="AX670" s="2">
        <f>IF($A670, 1, 0)</f>
        <v/>
      </c>
      <c r="AY670">
        <f>IF(ISNUMBER('Raw Data'!D665), IF(_xlfn.XLOOKUP(SMALL('Raw Data'!K665:N665, 1), K670:Q670, K670:Q670, 0)&gt;0, SMALL('Raw Data'!K665:N665, 1), 0), 0)</f>
        <v/>
      </c>
      <c r="AZ670" s="2">
        <f>IF($A670, 1, 0)</f>
        <v/>
      </c>
      <c r="BA670">
        <f>IF(ISNUMBER('Raw Data'!D665), IF(_xlfn.XLOOKUP(SMALL('Raw Data'!K665:N665, 2), K670:Q670, K670:Q670, 0)&gt;0, SMALL('Raw Data'!K665:N665, 2), 0), 0)</f>
        <v/>
      </c>
      <c r="BB670" s="2">
        <f>IF($A670, 1, 0)</f>
        <v/>
      </c>
      <c r="BC670">
        <f>IF(ISNUMBER('Raw Data'!D665), IF(_xlfn.XLOOKUP(SMALL('Raw Data'!K665:N665, 3), K670:Q670, K670:Q670, 0)&gt;0, SMALL('Raw Data'!K665:N665, 3), 0), 0)</f>
        <v/>
      </c>
      <c r="BD670" s="2">
        <f>IF($A670, 1, 0)</f>
        <v/>
      </c>
      <c r="BE670">
        <f>IF(ISNUMBER('Raw Data'!D665), IF(_xlfn.XLOOKUP(SMALL('Raw Data'!K665:N665, 4), K670:Q670, K670:Q670, 0)&gt;0, SMALL('Raw Data'!K665:N665, 4), 0), 0)</f>
        <v/>
      </c>
      <c r="BF670" s="2">
        <f>IF($A670, 1, 0)</f>
        <v/>
      </c>
      <c r="BG670">
        <f>IF(AND('Raw Data'!I665&lt;'Raw Data'!J665, 'Raw Data'!D665&gt;'Raw Data'!E665), 'Raw Data'!I665, IF(AND('Raw Data'!J665&lt;'Raw Data'!I665, 'Raw Data'!E665&gt;'Raw Data'!D665), 'Raw Data'!J665, 0))</f>
        <v/>
      </c>
      <c r="BH670">
        <f>IF(OR(AND('Raw Data'!I665&lt;'Raw Data'!J665, 'Raw Data'!I665&gt;BH$1), AND('Raw Data'!J665&lt;'Raw Data'!I665, 'Raw Data'!J665&gt;BH$1)), 1, 0)</f>
        <v/>
      </c>
      <c r="BI670">
        <f>IF(AND(BH670, ABS('Raw Data'!D665-'Raw Data'!E665)&lt;4), 'Raw Data'!Z665, 0)</f>
        <v/>
      </c>
      <c r="BJ670">
        <f>IF('Raw Data'!F665&gt;Analysis!BJ$1, 1, 0)</f>
        <v/>
      </c>
      <c r="BK670">
        <f>IF(BJ670, AQ670, 0)</f>
        <v/>
      </c>
      <c r="BL670">
        <f>IF(AND('Raw Data'!F665&lt;Analysis!BL$1, ISBLANK('Raw Data'!F665)=FALSE), 1, 0)</f>
        <v/>
      </c>
      <c r="BM670">
        <f>IF(BL670, AS670, 0)</f>
        <v/>
      </c>
      <c r="BN670">
        <f>IF(AND('Raw Data'!F665&lt;Analysis!BN$1, ISBLANK('Raw Data'!F665)=FALSE), 1, 0)</f>
        <v/>
      </c>
      <c r="BO670">
        <f>IF(BN670, AI670, 0)</f>
        <v/>
      </c>
    </row>
    <row r="671">
      <c r="A671" s="2">
        <f>'Raw Data'!A666</f>
        <v/>
      </c>
      <c r="B671" s="2">
        <f>IF(A671, 1, 0)</f>
        <v/>
      </c>
      <c r="C671">
        <f>IF('Raw Data'!D666&lt;'Raw Data'!E666, 'Raw Data'!J666, 0)</f>
        <v/>
      </c>
      <c r="D671" s="2">
        <f>IF(A671, 1, 0)</f>
        <v/>
      </c>
      <c r="E671">
        <f>IF('Raw Data'!D666&gt;'Raw Data'!E666, 'Raw Data'!I666, 0)</f>
        <v/>
      </c>
      <c r="F671" s="2">
        <f>IF('Raw Data'!F666&gt;0, 1, 0)</f>
        <v/>
      </c>
      <c r="G671">
        <f>IF(SUM('Raw Data'!D666:E666)&lt;'Raw Data'!F666, 'Raw Data'!H666, 0)</f>
        <v/>
      </c>
      <c r="H671">
        <f>IF('Raw Data'!F666&gt;0, 1, 0)</f>
        <v/>
      </c>
      <c r="I671">
        <f>IF(SUM('Raw Data'!D666:E666)&gt;'Raw Data'!F666, 'Raw Data'!G666, 0)</f>
        <v/>
      </c>
      <c r="J671" s="2">
        <f>IF($A671, 1, 0)</f>
        <v/>
      </c>
      <c r="K671">
        <f>IF(AND('Raw Data'!D666&gt;'Raw Data'!E666, ABS('Raw Data'!D666-'Raw Data'!E666)&lt;14), 'Raw Data'!K666, 0)</f>
        <v/>
      </c>
      <c r="L671" s="2">
        <f>IF($A671, 1, 0)</f>
        <v/>
      </c>
      <c r="M671">
        <f>IF(AND('Raw Data'!D666&gt;'Raw Data'!E666, ABS('Raw Data'!D666-'Raw Data'!E666)&gt;13), 'Raw Data'!L666, 0)</f>
        <v/>
      </c>
      <c r="N671" s="2">
        <f>IF($A671, 1, 0)</f>
        <v/>
      </c>
      <c r="O671">
        <f>IF(AND('Raw Data'!E666&gt;'Raw Data'!D666, ABS('Raw Data'!E666-'Raw Data'!D666)&lt;14), 'Raw Data'!M666, 0)</f>
        <v/>
      </c>
      <c r="P671" s="2">
        <f>IF($A671, 1, 0)</f>
        <v/>
      </c>
      <c r="Q671">
        <f>IF(AND('Raw Data'!E666&gt;'Raw Data'!D666, ABS('Raw Data'!E666-'Raw Data'!D666)&gt;13), 'Raw Data'!N666, 0)</f>
        <v/>
      </c>
      <c r="R671" s="2">
        <f>IF($A671, 1, 0)</f>
        <v/>
      </c>
      <c r="S671">
        <f>IF(AND('Raw Data'!D666&gt;'Raw Data'!E666, ABS('Raw Data'!E666-'Raw Data'!D666)&gt;7), 'Raw Data'!V666, 0)</f>
        <v/>
      </c>
      <c r="T671" s="2">
        <f>IF($A671, 1, 0)</f>
        <v/>
      </c>
      <c r="U671">
        <f>IF(ABS('Raw Data'!D666-'Raw Data'!E666)&lt;8, 'Raw Data'!W666, 0)</f>
        <v/>
      </c>
      <c r="V671" s="2">
        <f>IF($A671, 1, 0)</f>
        <v/>
      </c>
      <c r="W671">
        <f>IF(AND('Raw Data'!E666&gt;'Raw Data'!D666, ABS('Raw Data'!E666-'Raw Data'!D666)&gt;7), 'Raw Data'!X666, 0)</f>
        <v/>
      </c>
      <c r="X671" s="2">
        <f>IF($A671, 1, 0)</f>
        <v/>
      </c>
      <c r="Y671">
        <f>IF(AND('Raw Data'!D666&gt;'Raw Data'!E666, ABS('Raw Data'!E666-'Raw Data'!D666)&gt;3), 'Raw Data'!Y666, 0)</f>
        <v/>
      </c>
      <c r="Z671" s="2">
        <f>IF($A671, 1, 0)</f>
        <v/>
      </c>
      <c r="AA671">
        <f>IF(ABS('Raw Data'!D666-'Raw Data'!E666)&lt;4, 'Raw Data'!Z666, 0)</f>
        <v/>
      </c>
      <c r="AB671" s="2">
        <f>IF($A671, 1, 0)</f>
        <v/>
      </c>
      <c r="AC671">
        <f>IF(AND('Raw Data'!E666&gt;'Raw Data'!D666, ABS('Raw Data'!E666-'Raw Data'!D666)&gt;7), 'Raw Data'!AA666, 0)</f>
        <v/>
      </c>
      <c r="AD671" s="2">
        <f>IF($A671, 1, 0)</f>
        <v/>
      </c>
      <c r="AE671">
        <f>IF(AND('Raw Data'!D666&gt;9, 'Raw Data'!E666&gt;9), 'Raw Data'!AL666, 0)</f>
        <v/>
      </c>
      <c r="AF671" s="2">
        <f>IF($A671, 1, 0)</f>
        <v/>
      </c>
      <c r="AG671">
        <f>IF(AE671=0, 'Raw Data'!AM666, 0)</f>
        <v/>
      </c>
      <c r="AH671" s="2">
        <f>IF($A671, 1, 0)</f>
        <v/>
      </c>
      <c r="AI671">
        <f>IF(AND('Raw Data'!$D666&gt;14, 'Raw Data'!$E666&gt;14), 'Raw Data'!AN666, 0)</f>
        <v/>
      </c>
      <c r="AJ671" s="2">
        <f>IF($A671, 1, 0)</f>
        <v/>
      </c>
      <c r="AK671">
        <f>IF(AI671=0, 'Raw Data'!AO666, 0)</f>
        <v/>
      </c>
      <c r="AL671" s="2">
        <f>IF($A671, 1, 0)</f>
        <v/>
      </c>
      <c r="AM671">
        <f>IF(AND('Raw Data'!$D666&gt;19, 'Raw Data'!$E666&gt;19), 'Raw Data'!AP666, 0)</f>
        <v/>
      </c>
      <c r="AN671" s="2">
        <f>IF($A671, 1, 0)</f>
        <v/>
      </c>
      <c r="AO671">
        <f>IF(AM671=0, 'Raw Data'!AQ666, 0)</f>
        <v/>
      </c>
      <c r="AP671" s="2">
        <f>IF($A671, 1, 0)</f>
        <v/>
      </c>
      <c r="AQ671">
        <f>IF(AND('Raw Data'!$D666&gt;24, 'Raw Data'!$E666&gt;24), 'Raw Data'!AR666, 0)</f>
        <v/>
      </c>
      <c r="AR671" s="2">
        <f>IF($A671, 1, 0)</f>
        <v/>
      </c>
      <c r="AS671">
        <f>IF(AQ671=0, 'Raw Data'!AS666, 0)</f>
        <v/>
      </c>
      <c r="AT671" s="2">
        <f>IF($A671, 1, 0)</f>
        <v/>
      </c>
      <c r="AU671">
        <f>IF(AND('Raw Data'!$D666&gt;29, 'Raw Data'!$E666&gt;29), 'Raw Data'!AT666, 0)</f>
        <v/>
      </c>
      <c r="AV671" s="2">
        <f>IF($A671, 1, 0)</f>
        <v/>
      </c>
      <c r="AW671">
        <f>IF(AU671=0, 'Raw Data'!AU666, 0)</f>
        <v/>
      </c>
      <c r="AX671" s="2">
        <f>IF($A671, 1, 0)</f>
        <v/>
      </c>
      <c r="AY671">
        <f>IF(ISNUMBER('Raw Data'!D666), IF(_xlfn.XLOOKUP(SMALL('Raw Data'!K666:N666, 1), K671:Q671, K671:Q671, 0)&gt;0, SMALL('Raw Data'!K666:N666, 1), 0), 0)</f>
        <v/>
      </c>
      <c r="AZ671" s="2">
        <f>IF($A671, 1, 0)</f>
        <v/>
      </c>
      <c r="BA671">
        <f>IF(ISNUMBER('Raw Data'!D666), IF(_xlfn.XLOOKUP(SMALL('Raw Data'!K666:N666, 2), K671:Q671, K671:Q671, 0)&gt;0, SMALL('Raw Data'!K666:N666, 2), 0), 0)</f>
        <v/>
      </c>
      <c r="BB671" s="2">
        <f>IF($A671, 1, 0)</f>
        <v/>
      </c>
      <c r="BC671">
        <f>IF(ISNUMBER('Raw Data'!D666), IF(_xlfn.XLOOKUP(SMALL('Raw Data'!K666:N666, 3), K671:Q671, K671:Q671, 0)&gt;0, SMALL('Raw Data'!K666:N666, 3), 0), 0)</f>
        <v/>
      </c>
      <c r="BD671" s="2">
        <f>IF($A671, 1, 0)</f>
        <v/>
      </c>
      <c r="BE671">
        <f>IF(ISNUMBER('Raw Data'!D666), IF(_xlfn.XLOOKUP(SMALL('Raw Data'!K666:N666, 4), K671:Q671, K671:Q671, 0)&gt;0, SMALL('Raw Data'!K666:N666, 4), 0), 0)</f>
        <v/>
      </c>
      <c r="BF671" s="2">
        <f>IF($A671, 1, 0)</f>
        <v/>
      </c>
      <c r="BG671">
        <f>IF(AND('Raw Data'!I666&lt;'Raw Data'!J666, 'Raw Data'!D666&gt;'Raw Data'!E666), 'Raw Data'!I666, IF(AND('Raw Data'!J666&lt;'Raw Data'!I666, 'Raw Data'!E666&gt;'Raw Data'!D666), 'Raw Data'!J666, 0))</f>
        <v/>
      </c>
      <c r="BH671">
        <f>IF(OR(AND('Raw Data'!I666&lt;'Raw Data'!J666, 'Raw Data'!I666&gt;BH$1), AND('Raw Data'!J666&lt;'Raw Data'!I666, 'Raw Data'!J666&gt;BH$1)), 1, 0)</f>
        <v/>
      </c>
      <c r="BI671">
        <f>IF(AND(BH671, ABS('Raw Data'!D666-'Raw Data'!E666)&lt;4), 'Raw Data'!Z666, 0)</f>
        <v/>
      </c>
      <c r="BJ671">
        <f>IF('Raw Data'!F666&gt;Analysis!BJ$1, 1, 0)</f>
        <v/>
      </c>
      <c r="BK671">
        <f>IF(BJ671, AQ671, 0)</f>
        <v/>
      </c>
      <c r="BL671">
        <f>IF(AND('Raw Data'!F666&lt;Analysis!BL$1, ISBLANK('Raw Data'!F666)=FALSE), 1, 0)</f>
        <v/>
      </c>
      <c r="BM671">
        <f>IF(BL671, AS671, 0)</f>
        <v/>
      </c>
      <c r="BN671">
        <f>IF(AND('Raw Data'!F666&lt;Analysis!BN$1, ISBLANK('Raw Data'!F666)=FALSE), 1, 0)</f>
        <v/>
      </c>
      <c r="BO671">
        <f>IF(BN671, AI671, 0)</f>
        <v/>
      </c>
    </row>
    <row r="672">
      <c r="A672" s="2">
        <f>'Raw Data'!A667</f>
        <v/>
      </c>
      <c r="B672" s="2">
        <f>IF(A672, 1, 0)</f>
        <v/>
      </c>
      <c r="C672">
        <f>IF('Raw Data'!D667&lt;'Raw Data'!E667, 'Raw Data'!J667, 0)</f>
        <v/>
      </c>
      <c r="D672" s="2">
        <f>IF(A672, 1, 0)</f>
        <v/>
      </c>
      <c r="E672">
        <f>IF('Raw Data'!D667&gt;'Raw Data'!E667, 'Raw Data'!I667, 0)</f>
        <v/>
      </c>
      <c r="F672" s="2">
        <f>IF('Raw Data'!F667&gt;0, 1, 0)</f>
        <v/>
      </c>
      <c r="G672">
        <f>IF(SUM('Raw Data'!D667:E667)&lt;'Raw Data'!F667, 'Raw Data'!H667, 0)</f>
        <v/>
      </c>
      <c r="H672">
        <f>IF('Raw Data'!F667&gt;0, 1, 0)</f>
        <v/>
      </c>
      <c r="I672">
        <f>IF(SUM('Raw Data'!D667:E667)&gt;'Raw Data'!F667, 'Raw Data'!G667, 0)</f>
        <v/>
      </c>
      <c r="J672" s="2">
        <f>IF($A672, 1, 0)</f>
        <v/>
      </c>
      <c r="K672">
        <f>IF(AND('Raw Data'!D667&gt;'Raw Data'!E667, ABS('Raw Data'!D667-'Raw Data'!E667)&lt;14), 'Raw Data'!K667, 0)</f>
        <v/>
      </c>
      <c r="L672" s="2">
        <f>IF($A672, 1, 0)</f>
        <v/>
      </c>
      <c r="M672">
        <f>IF(AND('Raw Data'!D667&gt;'Raw Data'!E667, ABS('Raw Data'!D667-'Raw Data'!E667)&gt;13), 'Raw Data'!L667, 0)</f>
        <v/>
      </c>
      <c r="N672" s="2">
        <f>IF($A672, 1, 0)</f>
        <v/>
      </c>
      <c r="O672">
        <f>IF(AND('Raw Data'!E667&gt;'Raw Data'!D667, ABS('Raw Data'!E667-'Raw Data'!D667)&lt;14), 'Raw Data'!M667, 0)</f>
        <v/>
      </c>
      <c r="P672" s="2">
        <f>IF($A672, 1, 0)</f>
        <v/>
      </c>
      <c r="Q672">
        <f>IF(AND('Raw Data'!E667&gt;'Raw Data'!D667, ABS('Raw Data'!E667-'Raw Data'!D667)&gt;13), 'Raw Data'!N667, 0)</f>
        <v/>
      </c>
      <c r="R672" s="2">
        <f>IF($A672, 1, 0)</f>
        <v/>
      </c>
      <c r="S672">
        <f>IF(AND('Raw Data'!D667&gt;'Raw Data'!E667, ABS('Raw Data'!E667-'Raw Data'!D667)&gt;7), 'Raw Data'!V667, 0)</f>
        <v/>
      </c>
      <c r="T672" s="2">
        <f>IF($A672, 1, 0)</f>
        <v/>
      </c>
      <c r="U672">
        <f>IF(ABS('Raw Data'!D667-'Raw Data'!E667)&lt;8, 'Raw Data'!W667, 0)</f>
        <v/>
      </c>
      <c r="V672" s="2">
        <f>IF($A672, 1, 0)</f>
        <v/>
      </c>
      <c r="W672">
        <f>IF(AND('Raw Data'!E667&gt;'Raw Data'!D667, ABS('Raw Data'!E667-'Raw Data'!D667)&gt;7), 'Raw Data'!X667, 0)</f>
        <v/>
      </c>
      <c r="X672" s="2">
        <f>IF($A672, 1, 0)</f>
        <v/>
      </c>
      <c r="Y672">
        <f>IF(AND('Raw Data'!D667&gt;'Raw Data'!E667, ABS('Raw Data'!E667-'Raw Data'!D667)&gt;3), 'Raw Data'!Y667, 0)</f>
        <v/>
      </c>
      <c r="Z672" s="2">
        <f>IF($A672, 1, 0)</f>
        <v/>
      </c>
      <c r="AA672">
        <f>IF(ABS('Raw Data'!D667-'Raw Data'!E667)&lt;4, 'Raw Data'!Z667, 0)</f>
        <v/>
      </c>
      <c r="AB672" s="2">
        <f>IF($A672, 1, 0)</f>
        <v/>
      </c>
      <c r="AC672">
        <f>IF(AND('Raw Data'!E667&gt;'Raw Data'!D667, ABS('Raw Data'!E667-'Raw Data'!D667)&gt;7), 'Raw Data'!AA667, 0)</f>
        <v/>
      </c>
      <c r="AD672" s="2">
        <f>IF($A672, 1, 0)</f>
        <v/>
      </c>
      <c r="AE672">
        <f>IF(AND('Raw Data'!D667&gt;9, 'Raw Data'!E667&gt;9), 'Raw Data'!AL667, 0)</f>
        <v/>
      </c>
      <c r="AF672" s="2">
        <f>IF($A672, 1, 0)</f>
        <v/>
      </c>
      <c r="AG672">
        <f>IF(AE672=0, 'Raw Data'!AM667, 0)</f>
        <v/>
      </c>
      <c r="AH672" s="2">
        <f>IF($A672, 1, 0)</f>
        <v/>
      </c>
      <c r="AI672">
        <f>IF(AND('Raw Data'!$D667&gt;14, 'Raw Data'!$E667&gt;14), 'Raw Data'!AN667, 0)</f>
        <v/>
      </c>
      <c r="AJ672" s="2">
        <f>IF($A672, 1, 0)</f>
        <v/>
      </c>
      <c r="AK672">
        <f>IF(AI672=0, 'Raw Data'!AO667, 0)</f>
        <v/>
      </c>
      <c r="AL672" s="2">
        <f>IF($A672, 1, 0)</f>
        <v/>
      </c>
      <c r="AM672">
        <f>IF(AND('Raw Data'!$D667&gt;19, 'Raw Data'!$E667&gt;19), 'Raw Data'!AP667, 0)</f>
        <v/>
      </c>
      <c r="AN672" s="2">
        <f>IF($A672, 1, 0)</f>
        <v/>
      </c>
      <c r="AO672">
        <f>IF(AM672=0, 'Raw Data'!AQ667, 0)</f>
        <v/>
      </c>
      <c r="AP672" s="2">
        <f>IF($A672, 1, 0)</f>
        <v/>
      </c>
      <c r="AQ672">
        <f>IF(AND('Raw Data'!$D667&gt;24, 'Raw Data'!$E667&gt;24), 'Raw Data'!AR667, 0)</f>
        <v/>
      </c>
      <c r="AR672" s="2">
        <f>IF($A672, 1, 0)</f>
        <v/>
      </c>
      <c r="AS672">
        <f>IF(AQ672=0, 'Raw Data'!AS667, 0)</f>
        <v/>
      </c>
      <c r="AT672" s="2">
        <f>IF($A672, 1, 0)</f>
        <v/>
      </c>
      <c r="AU672">
        <f>IF(AND('Raw Data'!$D667&gt;29, 'Raw Data'!$E667&gt;29), 'Raw Data'!AT667, 0)</f>
        <v/>
      </c>
      <c r="AV672" s="2">
        <f>IF($A672, 1, 0)</f>
        <v/>
      </c>
      <c r="AW672">
        <f>IF(AU672=0, 'Raw Data'!AU667, 0)</f>
        <v/>
      </c>
      <c r="AX672" s="2">
        <f>IF($A672, 1, 0)</f>
        <v/>
      </c>
      <c r="AY672">
        <f>IF(ISNUMBER('Raw Data'!D667), IF(_xlfn.XLOOKUP(SMALL('Raw Data'!K667:N667, 1), K672:Q672, K672:Q672, 0)&gt;0, SMALL('Raw Data'!K667:N667, 1), 0), 0)</f>
        <v/>
      </c>
      <c r="AZ672" s="2">
        <f>IF($A672, 1, 0)</f>
        <v/>
      </c>
      <c r="BA672">
        <f>IF(ISNUMBER('Raw Data'!D667), IF(_xlfn.XLOOKUP(SMALL('Raw Data'!K667:N667, 2), K672:Q672, K672:Q672, 0)&gt;0, SMALL('Raw Data'!K667:N667, 2), 0), 0)</f>
        <v/>
      </c>
      <c r="BB672" s="2">
        <f>IF($A672, 1, 0)</f>
        <v/>
      </c>
      <c r="BC672">
        <f>IF(ISNUMBER('Raw Data'!D667), IF(_xlfn.XLOOKUP(SMALL('Raw Data'!K667:N667, 3), K672:Q672, K672:Q672, 0)&gt;0, SMALL('Raw Data'!K667:N667, 3), 0), 0)</f>
        <v/>
      </c>
      <c r="BD672" s="2">
        <f>IF($A672, 1, 0)</f>
        <v/>
      </c>
      <c r="BE672">
        <f>IF(ISNUMBER('Raw Data'!D667), IF(_xlfn.XLOOKUP(SMALL('Raw Data'!K667:N667, 4), K672:Q672, K672:Q672, 0)&gt;0, SMALL('Raw Data'!K667:N667, 4), 0), 0)</f>
        <v/>
      </c>
      <c r="BF672" s="2">
        <f>IF($A672, 1, 0)</f>
        <v/>
      </c>
      <c r="BG672">
        <f>IF(AND('Raw Data'!I667&lt;'Raw Data'!J667, 'Raw Data'!D667&gt;'Raw Data'!E667), 'Raw Data'!I667, IF(AND('Raw Data'!J667&lt;'Raw Data'!I667, 'Raw Data'!E667&gt;'Raw Data'!D667), 'Raw Data'!J667, 0))</f>
        <v/>
      </c>
      <c r="BH672">
        <f>IF(OR(AND('Raw Data'!I667&lt;'Raw Data'!J667, 'Raw Data'!I667&gt;BH$1), AND('Raw Data'!J667&lt;'Raw Data'!I667, 'Raw Data'!J667&gt;BH$1)), 1, 0)</f>
        <v/>
      </c>
      <c r="BI672">
        <f>IF(AND(BH672, ABS('Raw Data'!D667-'Raw Data'!E667)&lt;4), 'Raw Data'!Z667, 0)</f>
        <v/>
      </c>
      <c r="BJ672">
        <f>IF('Raw Data'!F667&gt;Analysis!BJ$1, 1, 0)</f>
        <v/>
      </c>
      <c r="BK672">
        <f>IF(BJ672, AQ672, 0)</f>
        <v/>
      </c>
      <c r="BL672">
        <f>IF(AND('Raw Data'!F667&lt;Analysis!BL$1, ISBLANK('Raw Data'!F667)=FALSE), 1, 0)</f>
        <v/>
      </c>
      <c r="BM672">
        <f>IF(BL672, AS672, 0)</f>
        <v/>
      </c>
      <c r="BN672">
        <f>IF(AND('Raw Data'!F667&lt;Analysis!BN$1, ISBLANK('Raw Data'!F667)=FALSE), 1, 0)</f>
        <v/>
      </c>
      <c r="BO672">
        <f>IF(BN672, AI672, 0)</f>
        <v/>
      </c>
    </row>
    <row r="673">
      <c r="A673" s="2">
        <f>'Raw Data'!A668</f>
        <v/>
      </c>
      <c r="B673" s="2">
        <f>IF(A673, 1, 0)</f>
        <v/>
      </c>
      <c r="C673">
        <f>IF('Raw Data'!D668&lt;'Raw Data'!E668, 'Raw Data'!J668, 0)</f>
        <v/>
      </c>
      <c r="D673" s="2">
        <f>IF(A673, 1, 0)</f>
        <v/>
      </c>
      <c r="E673">
        <f>IF('Raw Data'!D668&gt;'Raw Data'!E668, 'Raw Data'!I668, 0)</f>
        <v/>
      </c>
      <c r="F673" s="2">
        <f>IF('Raw Data'!F668&gt;0, 1, 0)</f>
        <v/>
      </c>
      <c r="G673">
        <f>IF(SUM('Raw Data'!D668:E668)&lt;'Raw Data'!F668, 'Raw Data'!H668, 0)</f>
        <v/>
      </c>
      <c r="H673">
        <f>IF('Raw Data'!F668&gt;0, 1, 0)</f>
        <v/>
      </c>
      <c r="I673">
        <f>IF(SUM('Raw Data'!D668:E668)&gt;'Raw Data'!F668, 'Raw Data'!G668, 0)</f>
        <v/>
      </c>
      <c r="J673" s="2">
        <f>IF($A673, 1, 0)</f>
        <v/>
      </c>
      <c r="K673">
        <f>IF(AND('Raw Data'!D668&gt;'Raw Data'!E668, ABS('Raw Data'!D668-'Raw Data'!E668)&lt;14), 'Raw Data'!K668, 0)</f>
        <v/>
      </c>
      <c r="L673" s="2">
        <f>IF($A673, 1, 0)</f>
        <v/>
      </c>
      <c r="M673">
        <f>IF(AND('Raw Data'!D668&gt;'Raw Data'!E668, ABS('Raw Data'!D668-'Raw Data'!E668)&gt;13), 'Raw Data'!L668, 0)</f>
        <v/>
      </c>
      <c r="N673" s="2">
        <f>IF($A673, 1, 0)</f>
        <v/>
      </c>
      <c r="O673">
        <f>IF(AND('Raw Data'!E668&gt;'Raw Data'!D668, ABS('Raw Data'!E668-'Raw Data'!D668)&lt;14), 'Raw Data'!M668, 0)</f>
        <v/>
      </c>
      <c r="P673" s="2">
        <f>IF($A673, 1, 0)</f>
        <v/>
      </c>
      <c r="Q673">
        <f>IF(AND('Raw Data'!E668&gt;'Raw Data'!D668, ABS('Raw Data'!E668-'Raw Data'!D668)&gt;13), 'Raw Data'!N668, 0)</f>
        <v/>
      </c>
      <c r="R673" s="2">
        <f>IF($A673, 1, 0)</f>
        <v/>
      </c>
      <c r="S673">
        <f>IF(AND('Raw Data'!D668&gt;'Raw Data'!E668, ABS('Raw Data'!E668-'Raw Data'!D668)&gt;7), 'Raw Data'!V668, 0)</f>
        <v/>
      </c>
      <c r="T673" s="2">
        <f>IF($A673, 1, 0)</f>
        <v/>
      </c>
      <c r="U673">
        <f>IF(ABS('Raw Data'!D668-'Raw Data'!E668)&lt;8, 'Raw Data'!W668, 0)</f>
        <v/>
      </c>
      <c r="V673" s="2">
        <f>IF($A673, 1, 0)</f>
        <v/>
      </c>
      <c r="W673">
        <f>IF(AND('Raw Data'!E668&gt;'Raw Data'!D668, ABS('Raw Data'!E668-'Raw Data'!D668)&gt;7), 'Raw Data'!X668, 0)</f>
        <v/>
      </c>
      <c r="X673" s="2">
        <f>IF($A673, 1, 0)</f>
        <v/>
      </c>
      <c r="Y673">
        <f>IF(AND('Raw Data'!D668&gt;'Raw Data'!E668, ABS('Raw Data'!E668-'Raw Data'!D668)&gt;3), 'Raw Data'!Y668, 0)</f>
        <v/>
      </c>
      <c r="Z673" s="2">
        <f>IF($A673, 1, 0)</f>
        <v/>
      </c>
      <c r="AA673">
        <f>IF(ABS('Raw Data'!D668-'Raw Data'!E668)&lt;4, 'Raw Data'!Z668, 0)</f>
        <v/>
      </c>
      <c r="AB673" s="2">
        <f>IF($A673, 1, 0)</f>
        <v/>
      </c>
      <c r="AC673">
        <f>IF(AND('Raw Data'!E668&gt;'Raw Data'!D668, ABS('Raw Data'!E668-'Raw Data'!D668)&gt;7), 'Raw Data'!AA668, 0)</f>
        <v/>
      </c>
      <c r="AD673" s="2">
        <f>IF($A673, 1, 0)</f>
        <v/>
      </c>
      <c r="AE673">
        <f>IF(AND('Raw Data'!D668&gt;9, 'Raw Data'!E668&gt;9), 'Raw Data'!AL668, 0)</f>
        <v/>
      </c>
      <c r="AF673" s="2">
        <f>IF($A673, 1, 0)</f>
        <v/>
      </c>
      <c r="AG673">
        <f>IF(AE673=0, 'Raw Data'!AM668, 0)</f>
        <v/>
      </c>
      <c r="AH673" s="2">
        <f>IF($A673, 1, 0)</f>
        <v/>
      </c>
      <c r="AI673">
        <f>IF(AND('Raw Data'!$D668&gt;14, 'Raw Data'!$E668&gt;14), 'Raw Data'!AN668, 0)</f>
        <v/>
      </c>
      <c r="AJ673" s="2">
        <f>IF($A673, 1, 0)</f>
        <v/>
      </c>
      <c r="AK673">
        <f>IF(AI673=0, 'Raw Data'!AO668, 0)</f>
        <v/>
      </c>
      <c r="AL673" s="2">
        <f>IF($A673, 1, 0)</f>
        <v/>
      </c>
      <c r="AM673">
        <f>IF(AND('Raw Data'!$D668&gt;19, 'Raw Data'!$E668&gt;19), 'Raw Data'!AP668, 0)</f>
        <v/>
      </c>
      <c r="AN673" s="2">
        <f>IF($A673, 1, 0)</f>
        <v/>
      </c>
      <c r="AO673">
        <f>IF(AM673=0, 'Raw Data'!AQ668, 0)</f>
        <v/>
      </c>
      <c r="AP673" s="2">
        <f>IF($A673, 1, 0)</f>
        <v/>
      </c>
      <c r="AQ673">
        <f>IF(AND('Raw Data'!$D668&gt;24, 'Raw Data'!$E668&gt;24), 'Raw Data'!AR668, 0)</f>
        <v/>
      </c>
      <c r="AR673" s="2">
        <f>IF($A673, 1, 0)</f>
        <v/>
      </c>
      <c r="AS673">
        <f>IF(AQ673=0, 'Raw Data'!AS668, 0)</f>
        <v/>
      </c>
      <c r="AT673" s="2">
        <f>IF($A673, 1, 0)</f>
        <v/>
      </c>
      <c r="AU673">
        <f>IF(AND('Raw Data'!$D668&gt;29, 'Raw Data'!$E668&gt;29), 'Raw Data'!AT668, 0)</f>
        <v/>
      </c>
      <c r="AV673" s="2">
        <f>IF($A673, 1, 0)</f>
        <v/>
      </c>
      <c r="AW673">
        <f>IF(AU673=0, 'Raw Data'!AU668, 0)</f>
        <v/>
      </c>
      <c r="AX673" s="2">
        <f>IF($A673, 1, 0)</f>
        <v/>
      </c>
      <c r="AY673">
        <f>IF(ISNUMBER('Raw Data'!D668), IF(_xlfn.XLOOKUP(SMALL('Raw Data'!K668:N668, 1), K673:Q673, K673:Q673, 0)&gt;0, SMALL('Raw Data'!K668:N668, 1), 0), 0)</f>
        <v/>
      </c>
      <c r="AZ673" s="2">
        <f>IF($A673, 1, 0)</f>
        <v/>
      </c>
      <c r="BA673">
        <f>IF(ISNUMBER('Raw Data'!D668), IF(_xlfn.XLOOKUP(SMALL('Raw Data'!K668:N668, 2), K673:Q673, K673:Q673, 0)&gt;0, SMALL('Raw Data'!K668:N668, 2), 0), 0)</f>
        <v/>
      </c>
      <c r="BB673" s="2">
        <f>IF($A673, 1, 0)</f>
        <v/>
      </c>
      <c r="BC673">
        <f>IF(ISNUMBER('Raw Data'!D668), IF(_xlfn.XLOOKUP(SMALL('Raw Data'!K668:N668, 3), K673:Q673, K673:Q673, 0)&gt;0, SMALL('Raw Data'!K668:N668, 3), 0), 0)</f>
        <v/>
      </c>
      <c r="BD673" s="2">
        <f>IF($A673, 1, 0)</f>
        <v/>
      </c>
      <c r="BE673">
        <f>IF(ISNUMBER('Raw Data'!D668), IF(_xlfn.XLOOKUP(SMALL('Raw Data'!K668:N668, 4), K673:Q673, K673:Q673, 0)&gt;0, SMALL('Raw Data'!K668:N668, 4), 0), 0)</f>
        <v/>
      </c>
      <c r="BF673" s="2">
        <f>IF($A673, 1, 0)</f>
        <v/>
      </c>
      <c r="BG673">
        <f>IF(AND('Raw Data'!I668&lt;'Raw Data'!J668, 'Raw Data'!D668&gt;'Raw Data'!E668), 'Raw Data'!I668, IF(AND('Raw Data'!J668&lt;'Raw Data'!I668, 'Raw Data'!E668&gt;'Raw Data'!D668), 'Raw Data'!J668, 0))</f>
        <v/>
      </c>
      <c r="BH673">
        <f>IF(OR(AND('Raw Data'!I668&lt;'Raw Data'!J668, 'Raw Data'!I668&gt;BH$1), AND('Raw Data'!J668&lt;'Raw Data'!I668, 'Raw Data'!J668&gt;BH$1)), 1, 0)</f>
        <v/>
      </c>
      <c r="BI673">
        <f>IF(AND(BH673, ABS('Raw Data'!D668-'Raw Data'!E668)&lt;4), 'Raw Data'!Z668, 0)</f>
        <v/>
      </c>
      <c r="BJ673">
        <f>IF('Raw Data'!F668&gt;Analysis!BJ$1, 1, 0)</f>
        <v/>
      </c>
      <c r="BK673">
        <f>IF(BJ673, AQ673, 0)</f>
        <v/>
      </c>
      <c r="BL673">
        <f>IF(AND('Raw Data'!F668&lt;Analysis!BL$1, ISBLANK('Raw Data'!F668)=FALSE), 1, 0)</f>
        <v/>
      </c>
      <c r="BM673">
        <f>IF(BL673, AS673, 0)</f>
        <v/>
      </c>
      <c r="BN673">
        <f>IF(AND('Raw Data'!F668&lt;Analysis!BN$1, ISBLANK('Raw Data'!F668)=FALSE), 1, 0)</f>
        <v/>
      </c>
      <c r="BO673">
        <f>IF(BN673, AI673, 0)</f>
        <v/>
      </c>
    </row>
    <row r="674">
      <c r="A674" s="2">
        <f>'Raw Data'!A669</f>
        <v/>
      </c>
      <c r="B674" s="2">
        <f>IF(A674, 1, 0)</f>
        <v/>
      </c>
      <c r="C674">
        <f>IF('Raw Data'!D669&lt;'Raw Data'!E669, 'Raw Data'!J669, 0)</f>
        <v/>
      </c>
      <c r="D674" s="2">
        <f>IF(A674, 1, 0)</f>
        <v/>
      </c>
      <c r="E674">
        <f>IF('Raw Data'!D669&gt;'Raw Data'!E669, 'Raw Data'!I669, 0)</f>
        <v/>
      </c>
      <c r="F674" s="2">
        <f>IF('Raw Data'!F669&gt;0, 1, 0)</f>
        <v/>
      </c>
      <c r="G674">
        <f>IF(SUM('Raw Data'!D669:E669)&lt;'Raw Data'!F669, 'Raw Data'!H669, 0)</f>
        <v/>
      </c>
      <c r="H674">
        <f>IF('Raw Data'!F669&gt;0, 1, 0)</f>
        <v/>
      </c>
      <c r="I674">
        <f>IF(SUM('Raw Data'!D669:E669)&gt;'Raw Data'!F669, 'Raw Data'!G669, 0)</f>
        <v/>
      </c>
      <c r="J674" s="2">
        <f>IF($A674, 1, 0)</f>
        <v/>
      </c>
      <c r="K674">
        <f>IF(AND('Raw Data'!D669&gt;'Raw Data'!E669, ABS('Raw Data'!D669-'Raw Data'!E669)&lt;14), 'Raw Data'!K669, 0)</f>
        <v/>
      </c>
      <c r="L674" s="2">
        <f>IF($A674, 1, 0)</f>
        <v/>
      </c>
      <c r="M674">
        <f>IF(AND('Raw Data'!D669&gt;'Raw Data'!E669, ABS('Raw Data'!D669-'Raw Data'!E669)&gt;13), 'Raw Data'!L669, 0)</f>
        <v/>
      </c>
      <c r="N674" s="2">
        <f>IF($A674, 1, 0)</f>
        <v/>
      </c>
      <c r="O674">
        <f>IF(AND('Raw Data'!E669&gt;'Raw Data'!D669, ABS('Raw Data'!E669-'Raw Data'!D669)&lt;14), 'Raw Data'!M669, 0)</f>
        <v/>
      </c>
      <c r="P674" s="2">
        <f>IF($A674, 1, 0)</f>
        <v/>
      </c>
      <c r="Q674">
        <f>IF(AND('Raw Data'!E669&gt;'Raw Data'!D669, ABS('Raw Data'!E669-'Raw Data'!D669)&gt;13), 'Raw Data'!N669, 0)</f>
        <v/>
      </c>
      <c r="R674" s="2">
        <f>IF($A674, 1, 0)</f>
        <v/>
      </c>
      <c r="S674">
        <f>IF(AND('Raw Data'!D669&gt;'Raw Data'!E669, ABS('Raw Data'!E669-'Raw Data'!D669)&gt;7), 'Raw Data'!V669, 0)</f>
        <v/>
      </c>
      <c r="T674" s="2">
        <f>IF($A674, 1, 0)</f>
        <v/>
      </c>
      <c r="U674">
        <f>IF(ABS('Raw Data'!D669-'Raw Data'!E669)&lt;8, 'Raw Data'!W669, 0)</f>
        <v/>
      </c>
      <c r="V674" s="2">
        <f>IF($A674, 1, 0)</f>
        <v/>
      </c>
      <c r="W674">
        <f>IF(AND('Raw Data'!E669&gt;'Raw Data'!D669, ABS('Raw Data'!E669-'Raw Data'!D669)&gt;7), 'Raw Data'!X669, 0)</f>
        <v/>
      </c>
      <c r="X674" s="2">
        <f>IF($A674, 1, 0)</f>
        <v/>
      </c>
      <c r="Y674">
        <f>IF(AND('Raw Data'!D669&gt;'Raw Data'!E669, ABS('Raw Data'!E669-'Raw Data'!D669)&gt;3), 'Raw Data'!Y669, 0)</f>
        <v/>
      </c>
      <c r="Z674" s="2">
        <f>IF($A674, 1, 0)</f>
        <v/>
      </c>
      <c r="AA674">
        <f>IF(ABS('Raw Data'!D669-'Raw Data'!E669)&lt;4, 'Raw Data'!Z669, 0)</f>
        <v/>
      </c>
      <c r="AB674" s="2">
        <f>IF($A674, 1, 0)</f>
        <v/>
      </c>
      <c r="AC674">
        <f>IF(AND('Raw Data'!E669&gt;'Raw Data'!D669, ABS('Raw Data'!E669-'Raw Data'!D669)&gt;7), 'Raw Data'!AA669, 0)</f>
        <v/>
      </c>
      <c r="AD674" s="2">
        <f>IF($A674, 1, 0)</f>
        <v/>
      </c>
      <c r="AE674">
        <f>IF(AND('Raw Data'!D669&gt;9, 'Raw Data'!E669&gt;9), 'Raw Data'!AL669, 0)</f>
        <v/>
      </c>
      <c r="AF674" s="2">
        <f>IF($A674, 1, 0)</f>
        <v/>
      </c>
      <c r="AG674">
        <f>IF(AE674=0, 'Raw Data'!AM669, 0)</f>
        <v/>
      </c>
      <c r="AH674" s="2">
        <f>IF($A674, 1, 0)</f>
        <v/>
      </c>
      <c r="AI674">
        <f>IF(AND('Raw Data'!$D669&gt;14, 'Raw Data'!$E669&gt;14), 'Raw Data'!AN669, 0)</f>
        <v/>
      </c>
      <c r="AJ674" s="2">
        <f>IF($A674, 1, 0)</f>
        <v/>
      </c>
      <c r="AK674">
        <f>IF(AI674=0, 'Raw Data'!AO669, 0)</f>
        <v/>
      </c>
      <c r="AL674" s="2">
        <f>IF($A674, 1, 0)</f>
        <v/>
      </c>
      <c r="AM674">
        <f>IF(AND('Raw Data'!$D669&gt;19, 'Raw Data'!$E669&gt;19), 'Raw Data'!AP669, 0)</f>
        <v/>
      </c>
      <c r="AN674" s="2">
        <f>IF($A674, 1, 0)</f>
        <v/>
      </c>
      <c r="AO674">
        <f>IF(AM674=0, 'Raw Data'!AQ669, 0)</f>
        <v/>
      </c>
      <c r="AP674" s="2">
        <f>IF($A674, 1, 0)</f>
        <v/>
      </c>
      <c r="AQ674">
        <f>IF(AND('Raw Data'!$D669&gt;24, 'Raw Data'!$E669&gt;24), 'Raw Data'!AR669, 0)</f>
        <v/>
      </c>
      <c r="AR674" s="2">
        <f>IF($A674, 1, 0)</f>
        <v/>
      </c>
      <c r="AS674">
        <f>IF(AQ674=0, 'Raw Data'!AS669, 0)</f>
        <v/>
      </c>
      <c r="AT674" s="2">
        <f>IF($A674, 1, 0)</f>
        <v/>
      </c>
      <c r="AU674">
        <f>IF(AND('Raw Data'!$D669&gt;29, 'Raw Data'!$E669&gt;29), 'Raw Data'!AT669, 0)</f>
        <v/>
      </c>
      <c r="AV674" s="2">
        <f>IF($A674, 1, 0)</f>
        <v/>
      </c>
      <c r="AW674">
        <f>IF(AU674=0, 'Raw Data'!AU669, 0)</f>
        <v/>
      </c>
      <c r="AX674" s="2">
        <f>IF($A674, 1, 0)</f>
        <v/>
      </c>
      <c r="AY674">
        <f>IF(ISNUMBER('Raw Data'!D669), IF(_xlfn.XLOOKUP(SMALL('Raw Data'!K669:N669, 1), K674:Q674, K674:Q674, 0)&gt;0, SMALL('Raw Data'!K669:N669, 1), 0), 0)</f>
        <v/>
      </c>
      <c r="AZ674" s="2">
        <f>IF($A674, 1, 0)</f>
        <v/>
      </c>
      <c r="BA674">
        <f>IF(ISNUMBER('Raw Data'!D669), IF(_xlfn.XLOOKUP(SMALL('Raw Data'!K669:N669, 2), K674:Q674, K674:Q674, 0)&gt;0, SMALL('Raw Data'!K669:N669, 2), 0), 0)</f>
        <v/>
      </c>
      <c r="BB674" s="2">
        <f>IF($A674, 1, 0)</f>
        <v/>
      </c>
      <c r="BC674">
        <f>IF(ISNUMBER('Raw Data'!D669), IF(_xlfn.XLOOKUP(SMALL('Raw Data'!K669:N669, 3), K674:Q674, K674:Q674, 0)&gt;0, SMALL('Raw Data'!K669:N669, 3), 0), 0)</f>
        <v/>
      </c>
      <c r="BD674" s="2">
        <f>IF($A674, 1, 0)</f>
        <v/>
      </c>
      <c r="BE674">
        <f>IF(ISNUMBER('Raw Data'!D669), IF(_xlfn.XLOOKUP(SMALL('Raw Data'!K669:N669, 4), K674:Q674, K674:Q674, 0)&gt;0, SMALL('Raw Data'!K669:N669, 4), 0), 0)</f>
        <v/>
      </c>
      <c r="BF674" s="2">
        <f>IF($A674, 1, 0)</f>
        <v/>
      </c>
      <c r="BG674">
        <f>IF(AND('Raw Data'!I669&lt;'Raw Data'!J669, 'Raw Data'!D669&gt;'Raw Data'!E669), 'Raw Data'!I669, IF(AND('Raw Data'!J669&lt;'Raw Data'!I669, 'Raw Data'!E669&gt;'Raw Data'!D669), 'Raw Data'!J669, 0))</f>
        <v/>
      </c>
      <c r="BH674">
        <f>IF(OR(AND('Raw Data'!I669&lt;'Raw Data'!J669, 'Raw Data'!I669&gt;BH$1), AND('Raw Data'!J669&lt;'Raw Data'!I669, 'Raw Data'!J669&gt;BH$1)), 1, 0)</f>
        <v/>
      </c>
      <c r="BI674">
        <f>IF(AND(BH674, ABS('Raw Data'!D669-'Raw Data'!E669)&lt;4), 'Raw Data'!Z669, 0)</f>
        <v/>
      </c>
      <c r="BJ674">
        <f>IF('Raw Data'!F669&gt;Analysis!BJ$1, 1, 0)</f>
        <v/>
      </c>
      <c r="BK674">
        <f>IF(BJ674, AQ674, 0)</f>
        <v/>
      </c>
      <c r="BL674">
        <f>IF(AND('Raw Data'!F669&lt;Analysis!BL$1, ISBLANK('Raw Data'!F669)=FALSE), 1, 0)</f>
        <v/>
      </c>
      <c r="BM674">
        <f>IF(BL674, AS674, 0)</f>
        <v/>
      </c>
      <c r="BN674">
        <f>IF(AND('Raw Data'!F669&lt;Analysis!BN$1, ISBLANK('Raw Data'!F669)=FALSE), 1, 0)</f>
        <v/>
      </c>
      <c r="BO674">
        <f>IF(BN674, AI674, 0)</f>
        <v/>
      </c>
    </row>
    <row r="675">
      <c r="A675" s="2">
        <f>'Raw Data'!A670</f>
        <v/>
      </c>
      <c r="B675" s="2">
        <f>IF(A675, 1, 0)</f>
        <v/>
      </c>
      <c r="C675">
        <f>IF('Raw Data'!D670&lt;'Raw Data'!E670, 'Raw Data'!J670, 0)</f>
        <v/>
      </c>
      <c r="D675" s="2">
        <f>IF(A675, 1, 0)</f>
        <v/>
      </c>
      <c r="E675">
        <f>IF('Raw Data'!D670&gt;'Raw Data'!E670, 'Raw Data'!I670, 0)</f>
        <v/>
      </c>
      <c r="F675" s="2">
        <f>IF('Raw Data'!F670&gt;0, 1, 0)</f>
        <v/>
      </c>
      <c r="G675">
        <f>IF(SUM('Raw Data'!D670:E670)&lt;'Raw Data'!F670, 'Raw Data'!H670, 0)</f>
        <v/>
      </c>
      <c r="H675">
        <f>IF('Raw Data'!F670&gt;0, 1, 0)</f>
        <v/>
      </c>
      <c r="I675">
        <f>IF(SUM('Raw Data'!D670:E670)&gt;'Raw Data'!F670, 'Raw Data'!G670, 0)</f>
        <v/>
      </c>
      <c r="J675" s="2">
        <f>IF($A675, 1, 0)</f>
        <v/>
      </c>
      <c r="K675">
        <f>IF(AND('Raw Data'!D670&gt;'Raw Data'!E670, ABS('Raw Data'!D670-'Raw Data'!E670)&lt;14), 'Raw Data'!K670, 0)</f>
        <v/>
      </c>
      <c r="L675" s="2">
        <f>IF($A675, 1, 0)</f>
        <v/>
      </c>
      <c r="M675">
        <f>IF(AND('Raw Data'!D670&gt;'Raw Data'!E670, ABS('Raw Data'!D670-'Raw Data'!E670)&gt;13), 'Raw Data'!L670, 0)</f>
        <v/>
      </c>
      <c r="N675" s="2">
        <f>IF($A675, 1, 0)</f>
        <v/>
      </c>
      <c r="O675">
        <f>IF(AND('Raw Data'!E670&gt;'Raw Data'!D670, ABS('Raw Data'!E670-'Raw Data'!D670)&lt;14), 'Raw Data'!M670, 0)</f>
        <v/>
      </c>
      <c r="P675" s="2">
        <f>IF($A675, 1, 0)</f>
        <v/>
      </c>
      <c r="Q675">
        <f>IF(AND('Raw Data'!E670&gt;'Raw Data'!D670, ABS('Raw Data'!E670-'Raw Data'!D670)&gt;13), 'Raw Data'!N670, 0)</f>
        <v/>
      </c>
      <c r="R675" s="2">
        <f>IF($A675, 1, 0)</f>
        <v/>
      </c>
      <c r="S675">
        <f>IF(AND('Raw Data'!D670&gt;'Raw Data'!E670, ABS('Raw Data'!E670-'Raw Data'!D670)&gt;7), 'Raw Data'!V670, 0)</f>
        <v/>
      </c>
      <c r="T675" s="2">
        <f>IF($A675, 1, 0)</f>
        <v/>
      </c>
      <c r="U675">
        <f>IF(ABS('Raw Data'!D670-'Raw Data'!E670)&lt;8, 'Raw Data'!W670, 0)</f>
        <v/>
      </c>
      <c r="V675" s="2">
        <f>IF($A675, 1, 0)</f>
        <v/>
      </c>
      <c r="W675">
        <f>IF(AND('Raw Data'!E670&gt;'Raw Data'!D670, ABS('Raw Data'!E670-'Raw Data'!D670)&gt;7), 'Raw Data'!X670, 0)</f>
        <v/>
      </c>
      <c r="X675" s="2">
        <f>IF($A675, 1, 0)</f>
        <v/>
      </c>
      <c r="Y675">
        <f>IF(AND('Raw Data'!D670&gt;'Raw Data'!E670, ABS('Raw Data'!E670-'Raw Data'!D670)&gt;3), 'Raw Data'!Y670, 0)</f>
        <v/>
      </c>
      <c r="Z675" s="2">
        <f>IF($A675, 1, 0)</f>
        <v/>
      </c>
      <c r="AA675">
        <f>IF(ABS('Raw Data'!D670-'Raw Data'!E670)&lt;4, 'Raw Data'!Z670, 0)</f>
        <v/>
      </c>
      <c r="AB675" s="2">
        <f>IF($A675, 1, 0)</f>
        <v/>
      </c>
      <c r="AC675">
        <f>IF(AND('Raw Data'!E670&gt;'Raw Data'!D670, ABS('Raw Data'!E670-'Raw Data'!D670)&gt;7), 'Raw Data'!AA670, 0)</f>
        <v/>
      </c>
      <c r="AD675" s="2">
        <f>IF($A675, 1, 0)</f>
        <v/>
      </c>
      <c r="AE675">
        <f>IF(AND('Raw Data'!D670&gt;9, 'Raw Data'!E670&gt;9), 'Raw Data'!AL670, 0)</f>
        <v/>
      </c>
      <c r="AF675" s="2">
        <f>IF($A675, 1, 0)</f>
        <v/>
      </c>
      <c r="AG675">
        <f>IF(AE675=0, 'Raw Data'!AM670, 0)</f>
        <v/>
      </c>
      <c r="AH675" s="2">
        <f>IF($A675, 1, 0)</f>
        <v/>
      </c>
      <c r="AI675">
        <f>IF(AND('Raw Data'!$D670&gt;14, 'Raw Data'!$E670&gt;14), 'Raw Data'!AN670, 0)</f>
        <v/>
      </c>
      <c r="AJ675" s="2">
        <f>IF($A675, 1, 0)</f>
        <v/>
      </c>
      <c r="AK675">
        <f>IF(AI675=0, 'Raw Data'!AO670, 0)</f>
        <v/>
      </c>
      <c r="AL675" s="2">
        <f>IF($A675, 1, 0)</f>
        <v/>
      </c>
      <c r="AM675">
        <f>IF(AND('Raw Data'!$D670&gt;19, 'Raw Data'!$E670&gt;19), 'Raw Data'!AP670, 0)</f>
        <v/>
      </c>
      <c r="AN675" s="2">
        <f>IF($A675, 1, 0)</f>
        <v/>
      </c>
      <c r="AO675">
        <f>IF(AM675=0, 'Raw Data'!AQ670, 0)</f>
        <v/>
      </c>
      <c r="AP675" s="2">
        <f>IF($A675, 1, 0)</f>
        <v/>
      </c>
      <c r="AQ675">
        <f>IF(AND('Raw Data'!$D670&gt;24, 'Raw Data'!$E670&gt;24), 'Raw Data'!AR670, 0)</f>
        <v/>
      </c>
      <c r="AR675" s="2">
        <f>IF($A675, 1, 0)</f>
        <v/>
      </c>
      <c r="AS675">
        <f>IF(AQ675=0, 'Raw Data'!AS670, 0)</f>
        <v/>
      </c>
      <c r="AT675" s="2">
        <f>IF($A675, 1, 0)</f>
        <v/>
      </c>
      <c r="AU675">
        <f>IF(AND('Raw Data'!$D670&gt;29, 'Raw Data'!$E670&gt;29), 'Raw Data'!AT670, 0)</f>
        <v/>
      </c>
      <c r="AV675" s="2">
        <f>IF($A675, 1, 0)</f>
        <v/>
      </c>
      <c r="AW675">
        <f>IF(AU675=0, 'Raw Data'!AU670, 0)</f>
        <v/>
      </c>
      <c r="AX675" s="2">
        <f>IF($A675, 1, 0)</f>
        <v/>
      </c>
      <c r="AY675">
        <f>IF(ISNUMBER('Raw Data'!D670), IF(_xlfn.XLOOKUP(SMALL('Raw Data'!K670:N670, 1), K675:Q675, K675:Q675, 0)&gt;0, SMALL('Raw Data'!K670:N670, 1), 0), 0)</f>
        <v/>
      </c>
      <c r="AZ675" s="2">
        <f>IF($A675, 1, 0)</f>
        <v/>
      </c>
      <c r="BA675">
        <f>IF(ISNUMBER('Raw Data'!D670), IF(_xlfn.XLOOKUP(SMALL('Raw Data'!K670:N670, 2), K675:Q675, K675:Q675, 0)&gt;0, SMALL('Raw Data'!K670:N670, 2), 0), 0)</f>
        <v/>
      </c>
      <c r="BB675" s="2">
        <f>IF($A675, 1, 0)</f>
        <v/>
      </c>
      <c r="BC675">
        <f>IF(ISNUMBER('Raw Data'!D670), IF(_xlfn.XLOOKUP(SMALL('Raw Data'!K670:N670, 3), K675:Q675, K675:Q675, 0)&gt;0, SMALL('Raw Data'!K670:N670, 3), 0), 0)</f>
        <v/>
      </c>
      <c r="BD675" s="2">
        <f>IF($A675, 1, 0)</f>
        <v/>
      </c>
      <c r="BE675">
        <f>IF(ISNUMBER('Raw Data'!D670), IF(_xlfn.XLOOKUP(SMALL('Raw Data'!K670:N670, 4), K675:Q675, K675:Q675, 0)&gt;0, SMALL('Raw Data'!K670:N670, 4), 0), 0)</f>
        <v/>
      </c>
      <c r="BF675" s="2">
        <f>IF($A675, 1, 0)</f>
        <v/>
      </c>
      <c r="BG675">
        <f>IF(AND('Raw Data'!I670&lt;'Raw Data'!J670, 'Raw Data'!D670&gt;'Raw Data'!E670), 'Raw Data'!I670, IF(AND('Raw Data'!J670&lt;'Raw Data'!I670, 'Raw Data'!E670&gt;'Raw Data'!D670), 'Raw Data'!J670, 0))</f>
        <v/>
      </c>
      <c r="BH675">
        <f>IF(OR(AND('Raw Data'!I670&lt;'Raw Data'!J670, 'Raw Data'!I670&gt;BH$1), AND('Raw Data'!J670&lt;'Raw Data'!I670, 'Raw Data'!J670&gt;BH$1)), 1, 0)</f>
        <v/>
      </c>
      <c r="BI675">
        <f>IF(AND(BH675, ABS('Raw Data'!D670-'Raw Data'!E670)&lt;4), 'Raw Data'!Z670, 0)</f>
        <v/>
      </c>
      <c r="BJ675">
        <f>IF('Raw Data'!F670&gt;Analysis!BJ$1, 1, 0)</f>
        <v/>
      </c>
      <c r="BK675">
        <f>IF(BJ675, AQ675, 0)</f>
        <v/>
      </c>
      <c r="BL675">
        <f>IF(AND('Raw Data'!F670&lt;Analysis!BL$1, ISBLANK('Raw Data'!F670)=FALSE), 1, 0)</f>
        <v/>
      </c>
      <c r="BM675">
        <f>IF(BL675, AS675, 0)</f>
        <v/>
      </c>
      <c r="BN675">
        <f>IF(AND('Raw Data'!F670&lt;Analysis!BN$1, ISBLANK('Raw Data'!F670)=FALSE), 1, 0)</f>
        <v/>
      </c>
      <c r="BO675">
        <f>IF(BN675, AI675, 0)</f>
        <v/>
      </c>
    </row>
    <row r="676">
      <c r="A676" s="2">
        <f>'Raw Data'!A671</f>
        <v/>
      </c>
      <c r="B676" s="2">
        <f>IF(A676, 1, 0)</f>
        <v/>
      </c>
      <c r="C676">
        <f>IF('Raw Data'!D671&lt;'Raw Data'!E671, 'Raw Data'!J671, 0)</f>
        <v/>
      </c>
      <c r="D676" s="2">
        <f>IF(A676, 1, 0)</f>
        <v/>
      </c>
      <c r="E676">
        <f>IF('Raw Data'!D671&gt;'Raw Data'!E671, 'Raw Data'!I671, 0)</f>
        <v/>
      </c>
      <c r="F676" s="2">
        <f>IF('Raw Data'!F671&gt;0, 1, 0)</f>
        <v/>
      </c>
      <c r="G676">
        <f>IF(SUM('Raw Data'!D671:E671)&lt;'Raw Data'!F671, 'Raw Data'!H671, 0)</f>
        <v/>
      </c>
      <c r="H676">
        <f>IF('Raw Data'!F671&gt;0, 1, 0)</f>
        <v/>
      </c>
      <c r="I676">
        <f>IF(SUM('Raw Data'!D671:E671)&gt;'Raw Data'!F671, 'Raw Data'!G671, 0)</f>
        <v/>
      </c>
      <c r="J676" s="2">
        <f>IF($A676, 1, 0)</f>
        <v/>
      </c>
      <c r="K676">
        <f>IF(AND('Raw Data'!D671&gt;'Raw Data'!E671, ABS('Raw Data'!D671-'Raw Data'!E671)&lt;14), 'Raw Data'!K671, 0)</f>
        <v/>
      </c>
      <c r="L676" s="2">
        <f>IF($A676, 1, 0)</f>
        <v/>
      </c>
      <c r="M676">
        <f>IF(AND('Raw Data'!D671&gt;'Raw Data'!E671, ABS('Raw Data'!D671-'Raw Data'!E671)&gt;13), 'Raw Data'!L671, 0)</f>
        <v/>
      </c>
      <c r="N676" s="2">
        <f>IF($A676, 1, 0)</f>
        <v/>
      </c>
      <c r="O676">
        <f>IF(AND('Raw Data'!E671&gt;'Raw Data'!D671, ABS('Raw Data'!E671-'Raw Data'!D671)&lt;14), 'Raw Data'!M671, 0)</f>
        <v/>
      </c>
      <c r="P676" s="2">
        <f>IF($A676, 1, 0)</f>
        <v/>
      </c>
      <c r="Q676">
        <f>IF(AND('Raw Data'!E671&gt;'Raw Data'!D671, ABS('Raw Data'!E671-'Raw Data'!D671)&gt;13), 'Raw Data'!N671, 0)</f>
        <v/>
      </c>
      <c r="R676" s="2">
        <f>IF($A676, 1, 0)</f>
        <v/>
      </c>
      <c r="S676">
        <f>IF(AND('Raw Data'!D671&gt;'Raw Data'!E671, ABS('Raw Data'!E671-'Raw Data'!D671)&gt;7), 'Raw Data'!V671, 0)</f>
        <v/>
      </c>
      <c r="T676" s="2">
        <f>IF($A676, 1, 0)</f>
        <v/>
      </c>
      <c r="U676">
        <f>IF(ABS('Raw Data'!D671-'Raw Data'!E671)&lt;8, 'Raw Data'!W671, 0)</f>
        <v/>
      </c>
      <c r="V676" s="2">
        <f>IF($A676, 1, 0)</f>
        <v/>
      </c>
      <c r="W676">
        <f>IF(AND('Raw Data'!E671&gt;'Raw Data'!D671, ABS('Raw Data'!E671-'Raw Data'!D671)&gt;7), 'Raw Data'!X671, 0)</f>
        <v/>
      </c>
      <c r="X676" s="2">
        <f>IF($A676, 1, 0)</f>
        <v/>
      </c>
      <c r="Y676">
        <f>IF(AND('Raw Data'!D671&gt;'Raw Data'!E671, ABS('Raw Data'!E671-'Raw Data'!D671)&gt;3), 'Raw Data'!Y671, 0)</f>
        <v/>
      </c>
      <c r="Z676" s="2">
        <f>IF($A676, 1, 0)</f>
        <v/>
      </c>
      <c r="AA676">
        <f>IF(ABS('Raw Data'!D671-'Raw Data'!E671)&lt;4, 'Raw Data'!Z671, 0)</f>
        <v/>
      </c>
      <c r="AB676" s="2">
        <f>IF($A676, 1, 0)</f>
        <v/>
      </c>
      <c r="AC676">
        <f>IF(AND('Raw Data'!E671&gt;'Raw Data'!D671, ABS('Raw Data'!E671-'Raw Data'!D671)&gt;7), 'Raw Data'!AA671, 0)</f>
        <v/>
      </c>
      <c r="AD676" s="2">
        <f>IF($A676, 1, 0)</f>
        <v/>
      </c>
      <c r="AE676">
        <f>IF(AND('Raw Data'!D671&gt;9, 'Raw Data'!E671&gt;9), 'Raw Data'!AL671, 0)</f>
        <v/>
      </c>
      <c r="AF676" s="2">
        <f>IF($A676, 1, 0)</f>
        <v/>
      </c>
      <c r="AG676">
        <f>IF(AE676=0, 'Raw Data'!AM671, 0)</f>
        <v/>
      </c>
      <c r="AH676" s="2">
        <f>IF($A676, 1, 0)</f>
        <v/>
      </c>
      <c r="AI676">
        <f>IF(AND('Raw Data'!$D671&gt;14, 'Raw Data'!$E671&gt;14), 'Raw Data'!AN671, 0)</f>
        <v/>
      </c>
      <c r="AJ676" s="2">
        <f>IF($A676, 1, 0)</f>
        <v/>
      </c>
      <c r="AK676">
        <f>IF(AI676=0, 'Raw Data'!AO671, 0)</f>
        <v/>
      </c>
      <c r="AL676" s="2">
        <f>IF($A676, 1, 0)</f>
        <v/>
      </c>
      <c r="AM676">
        <f>IF(AND('Raw Data'!$D671&gt;19, 'Raw Data'!$E671&gt;19), 'Raw Data'!AP671, 0)</f>
        <v/>
      </c>
      <c r="AN676" s="2">
        <f>IF($A676, 1, 0)</f>
        <v/>
      </c>
      <c r="AO676">
        <f>IF(AM676=0, 'Raw Data'!AQ671, 0)</f>
        <v/>
      </c>
      <c r="AP676" s="2">
        <f>IF($A676, 1, 0)</f>
        <v/>
      </c>
      <c r="AQ676">
        <f>IF(AND('Raw Data'!$D671&gt;24, 'Raw Data'!$E671&gt;24), 'Raw Data'!AR671, 0)</f>
        <v/>
      </c>
      <c r="AR676" s="2">
        <f>IF($A676, 1, 0)</f>
        <v/>
      </c>
      <c r="AS676">
        <f>IF(AQ676=0, 'Raw Data'!AS671, 0)</f>
        <v/>
      </c>
      <c r="AT676" s="2">
        <f>IF($A676, 1, 0)</f>
        <v/>
      </c>
      <c r="AU676">
        <f>IF(AND('Raw Data'!$D671&gt;29, 'Raw Data'!$E671&gt;29), 'Raw Data'!AT671, 0)</f>
        <v/>
      </c>
      <c r="AV676" s="2">
        <f>IF($A676, 1, 0)</f>
        <v/>
      </c>
      <c r="AW676">
        <f>IF(AU676=0, 'Raw Data'!AU671, 0)</f>
        <v/>
      </c>
      <c r="AX676" s="2">
        <f>IF($A676, 1, 0)</f>
        <v/>
      </c>
      <c r="AY676">
        <f>IF(ISNUMBER('Raw Data'!D671), IF(_xlfn.XLOOKUP(SMALL('Raw Data'!K671:N671, 1), K676:Q676, K676:Q676, 0)&gt;0, SMALL('Raw Data'!K671:N671, 1), 0), 0)</f>
        <v/>
      </c>
      <c r="AZ676" s="2">
        <f>IF($A676, 1, 0)</f>
        <v/>
      </c>
      <c r="BA676">
        <f>IF(ISNUMBER('Raw Data'!D671), IF(_xlfn.XLOOKUP(SMALL('Raw Data'!K671:N671, 2), K676:Q676, K676:Q676, 0)&gt;0, SMALL('Raw Data'!K671:N671, 2), 0), 0)</f>
        <v/>
      </c>
      <c r="BB676" s="2">
        <f>IF($A676, 1, 0)</f>
        <v/>
      </c>
      <c r="BC676">
        <f>IF(ISNUMBER('Raw Data'!D671), IF(_xlfn.XLOOKUP(SMALL('Raw Data'!K671:N671, 3), K676:Q676, K676:Q676, 0)&gt;0, SMALL('Raw Data'!K671:N671, 3), 0), 0)</f>
        <v/>
      </c>
      <c r="BD676" s="2">
        <f>IF($A676, 1, 0)</f>
        <v/>
      </c>
      <c r="BE676">
        <f>IF(ISNUMBER('Raw Data'!D671), IF(_xlfn.XLOOKUP(SMALL('Raw Data'!K671:N671, 4), K676:Q676, K676:Q676, 0)&gt;0, SMALL('Raw Data'!K671:N671, 4), 0), 0)</f>
        <v/>
      </c>
      <c r="BF676" s="2">
        <f>IF($A676, 1, 0)</f>
        <v/>
      </c>
      <c r="BG676">
        <f>IF(AND('Raw Data'!I671&lt;'Raw Data'!J671, 'Raw Data'!D671&gt;'Raw Data'!E671), 'Raw Data'!I671, IF(AND('Raw Data'!J671&lt;'Raw Data'!I671, 'Raw Data'!E671&gt;'Raw Data'!D671), 'Raw Data'!J671, 0))</f>
        <v/>
      </c>
      <c r="BH676">
        <f>IF(OR(AND('Raw Data'!I671&lt;'Raw Data'!J671, 'Raw Data'!I671&gt;BH$1), AND('Raw Data'!J671&lt;'Raw Data'!I671, 'Raw Data'!J671&gt;BH$1)), 1, 0)</f>
        <v/>
      </c>
      <c r="BI676">
        <f>IF(AND(BH676, ABS('Raw Data'!D671-'Raw Data'!E671)&lt;4), 'Raw Data'!Z671, 0)</f>
        <v/>
      </c>
      <c r="BJ676">
        <f>IF('Raw Data'!F671&gt;Analysis!BJ$1, 1, 0)</f>
        <v/>
      </c>
      <c r="BK676">
        <f>IF(BJ676, AQ676, 0)</f>
        <v/>
      </c>
      <c r="BL676">
        <f>IF(AND('Raw Data'!F671&lt;Analysis!BL$1, ISBLANK('Raw Data'!F671)=FALSE), 1, 0)</f>
        <v/>
      </c>
      <c r="BM676">
        <f>IF(BL676, AS676, 0)</f>
        <v/>
      </c>
      <c r="BN676">
        <f>IF(AND('Raw Data'!F671&lt;Analysis!BN$1, ISBLANK('Raw Data'!F671)=FALSE), 1, 0)</f>
        <v/>
      </c>
      <c r="BO676">
        <f>IF(BN676, AI676, 0)</f>
        <v/>
      </c>
    </row>
    <row r="677">
      <c r="A677" s="2">
        <f>'Raw Data'!A672</f>
        <v/>
      </c>
      <c r="B677" s="2">
        <f>IF(A677, 1, 0)</f>
        <v/>
      </c>
      <c r="C677">
        <f>IF('Raw Data'!D672&lt;'Raw Data'!E672, 'Raw Data'!J672, 0)</f>
        <v/>
      </c>
      <c r="D677" s="2">
        <f>IF(A677, 1, 0)</f>
        <v/>
      </c>
      <c r="E677">
        <f>IF('Raw Data'!D672&gt;'Raw Data'!E672, 'Raw Data'!I672, 0)</f>
        <v/>
      </c>
      <c r="F677" s="2">
        <f>IF('Raw Data'!F672&gt;0, 1, 0)</f>
        <v/>
      </c>
      <c r="G677">
        <f>IF(SUM('Raw Data'!D672:E672)&lt;'Raw Data'!F672, 'Raw Data'!H672, 0)</f>
        <v/>
      </c>
      <c r="H677">
        <f>IF('Raw Data'!F672&gt;0, 1, 0)</f>
        <v/>
      </c>
      <c r="I677">
        <f>IF(SUM('Raw Data'!D672:E672)&gt;'Raw Data'!F672, 'Raw Data'!G672, 0)</f>
        <v/>
      </c>
      <c r="J677" s="2">
        <f>IF($A677, 1, 0)</f>
        <v/>
      </c>
      <c r="K677">
        <f>IF(AND('Raw Data'!D672&gt;'Raw Data'!E672, ABS('Raw Data'!D672-'Raw Data'!E672)&lt;14), 'Raw Data'!K672, 0)</f>
        <v/>
      </c>
      <c r="L677" s="2">
        <f>IF($A677, 1, 0)</f>
        <v/>
      </c>
      <c r="M677">
        <f>IF(AND('Raw Data'!D672&gt;'Raw Data'!E672, ABS('Raw Data'!D672-'Raw Data'!E672)&gt;13), 'Raw Data'!L672, 0)</f>
        <v/>
      </c>
      <c r="N677" s="2">
        <f>IF($A677, 1, 0)</f>
        <v/>
      </c>
      <c r="O677">
        <f>IF(AND('Raw Data'!E672&gt;'Raw Data'!D672, ABS('Raw Data'!E672-'Raw Data'!D672)&lt;14), 'Raw Data'!M672, 0)</f>
        <v/>
      </c>
      <c r="P677" s="2">
        <f>IF($A677, 1, 0)</f>
        <v/>
      </c>
      <c r="Q677">
        <f>IF(AND('Raw Data'!E672&gt;'Raw Data'!D672, ABS('Raw Data'!E672-'Raw Data'!D672)&gt;13), 'Raw Data'!N672, 0)</f>
        <v/>
      </c>
      <c r="R677" s="2">
        <f>IF($A677, 1, 0)</f>
        <v/>
      </c>
      <c r="S677">
        <f>IF(AND('Raw Data'!D672&gt;'Raw Data'!E672, ABS('Raw Data'!E672-'Raw Data'!D672)&gt;7), 'Raw Data'!V672, 0)</f>
        <v/>
      </c>
      <c r="T677" s="2">
        <f>IF($A677, 1, 0)</f>
        <v/>
      </c>
      <c r="U677">
        <f>IF(ABS('Raw Data'!D672-'Raw Data'!E672)&lt;8, 'Raw Data'!W672, 0)</f>
        <v/>
      </c>
      <c r="V677" s="2">
        <f>IF($A677, 1, 0)</f>
        <v/>
      </c>
      <c r="W677">
        <f>IF(AND('Raw Data'!E672&gt;'Raw Data'!D672, ABS('Raw Data'!E672-'Raw Data'!D672)&gt;7), 'Raw Data'!X672, 0)</f>
        <v/>
      </c>
      <c r="X677" s="2">
        <f>IF($A677, 1, 0)</f>
        <v/>
      </c>
      <c r="Y677">
        <f>IF(AND('Raw Data'!D672&gt;'Raw Data'!E672, ABS('Raw Data'!E672-'Raw Data'!D672)&gt;3), 'Raw Data'!Y672, 0)</f>
        <v/>
      </c>
      <c r="Z677" s="2">
        <f>IF($A677, 1, 0)</f>
        <v/>
      </c>
      <c r="AA677">
        <f>IF(ABS('Raw Data'!D672-'Raw Data'!E672)&lt;4, 'Raw Data'!Z672, 0)</f>
        <v/>
      </c>
      <c r="AB677" s="2">
        <f>IF($A677, 1, 0)</f>
        <v/>
      </c>
      <c r="AC677">
        <f>IF(AND('Raw Data'!E672&gt;'Raw Data'!D672, ABS('Raw Data'!E672-'Raw Data'!D672)&gt;7), 'Raw Data'!AA672, 0)</f>
        <v/>
      </c>
      <c r="AD677" s="2">
        <f>IF($A677, 1, 0)</f>
        <v/>
      </c>
      <c r="AE677">
        <f>IF(AND('Raw Data'!D672&gt;9, 'Raw Data'!E672&gt;9), 'Raw Data'!AL672, 0)</f>
        <v/>
      </c>
      <c r="AF677" s="2">
        <f>IF($A677, 1, 0)</f>
        <v/>
      </c>
      <c r="AG677">
        <f>IF(AE677=0, 'Raw Data'!AM672, 0)</f>
        <v/>
      </c>
      <c r="AH677" s="2">
        <f>IF($A677, 1, 0)</f>
        <v/>
      </c>
      <c r="AI677">
        <f>IF(AND('Raw Data'!$D672&gt;14, 'Raw Data'!$E672&gt;14), 'Raw Data'!AN672, 0)</f>
        <v/>
      </c>
      <c r="AJ677" s="2">
        <f>IF($A677, 1, 0)</f>
        <v/>
      </c>
      <c r="AK677">
        <f>IF(AI677=0, 'Raw Data'!AO672, 0)</f>
        <v/>
      </c>
      <c r="AL677" s="2">
        <f>IF($A677, 1, 0)</f>
        <v/>
      </c>
      <c r="AM677">
        <f>IF(AND('Raw Data'!$D672&gt;19, 'Raw Data'!$E672&gt;19), 'Raw Data'!AP672, 0)</f>
        <v/>
      </c>
      <c r="AN677" s="2">
        <f>IF($A677, 1, 0)</f>
        <v/>
      </c>
      <c r="AO677">
        <f>IF(AM677=0, 'Raw Data'!AQ672, 0)</f>
        <v/>
      </c>
      <c r="AP677" s="2">
        <f>IF($A677, 1, 0)</f>
        <v/>
      </c>
      <c r="AQ677">
        <f>IF(AND('Raw Data'!$D672&gt;24, 'Raw Data'!$E672&gt;24), 'Raw Data'!AR672, 0)</f>
        <v/>
      </c>
      <c r="AR677" s="2">
        <f>IF($A677, 1, 0)</f>
        <v/>
      </c>
      <c r="AS677">
        <f>IF(AQ677=0, 'Raw Data'!AS672, 0)</f>
        <v/>
      </c>
      <c r="AT677" s="2">
        <f>IF($A677, 1, 0)</f>
        <v/>
      </c>
      <c r="AU677">
        <f>IF(AND('Raw Data'!$D672&gt;29, 'Raw Data'!$E672&gt;29), 'Raw Data'!AT672, 0)</f>
        <v/>
      </c>
      <c r="AV677" s="2">
        <f>IF($A677, 1, 0)</f>
        <v/>
      </c>
      <c r="AW677">
        <f>IF(AU677=0, 'Raw Data'!AU672, 0)</f>
        <v/>
      </c>
      <c r="AX677" s="2">
        <f>IF($A677, 1, 0)</f>
        <v/>
      </c>
      <c r="AY677">
        <f>IF(ISNUMBER('Raw Data'!D672), IF(_xlfn.XLOOKUP(SMALL('Raw Data'!K672:N672, 1), K677:Q677, K677:Q677, 0)&gt;0, SMALL('Raw Data'!K672:N672, 1), 0), 0)</f>
        <v/>
      </c>
      <c r="AZ677" s="2">
        <f>IF($A677, 1, 0)</f>
        <v/>
      </c>
      <c r="BA677">
        <f>IF(ISNUMBER('Raw Data'!D672), IF(_xlfn.XLOOKUP(SMALL('Raw Data'!K672:N672, 2), K677:Q677, K677:Q677, 0)&gt;0, SMALL('Raw Data'!K672:N672, 2), 0), 0)</f>
        <v/>
      </c>
      <c r="BB677" s="2">
        <f>IF($A677, 1, 0)</f>
        <v/>
      </c>
      <c r="BC677">
        <f>IF(ISNUMBER('Raw Data'!D672), IF(_xlfn.XLOOKUP(SMALL('Raw Data'!K672:N672, 3), K677:Q677, K677:Q677, 0)&gt;0, SMALL('Raw Data'!K672:N672, 3), 0), 0)</f>
        <v/>
      </c>
      <c r="BD677" s="2">
        <f>IF($A677, 1, 0)</f>
        <v/>
      </c>
      <c r="BE677">
        <f>IF(ISNUMBER('Raw Data'!D672), IF(_xlfn.XLOOKUP(SMALL('Raw Data'!K672:N672, 4), K677:Q677, K677:Q677, 0)&gt;0, SMALL('Raw Data'!K672:N672, 4), 0), 0)</f>
        <v/>
      </c>
      <c r="BF677" s="2">
        <f>IF($A677, 1, 0)</f>
        <v/>
      </c>
      <c r="BG677">
        <f>IF(AND('Raw Data'!I672&lt;'Raw Data'!J672, 'Raw Data'!D672&gt;'Raw Data'!E672), 'Raw Data'!I672, IF(AND('Raw Data'!J672&lt;'Raw Data'!I672, 'Raw Data'!E672&gt;'Raw Data'!D672), 'Raw Data'!J672, 0))</f>
        <v/>
      </c>
      <c r="BH677">
        <f>IF(OR(AND('Raw Data'!I672&lt;'Raw Data'!J672, 'Raw Data'!I672&gt;BH$1), AND('Raw Data'!J672&lt;'Raw Data'!I672, 'Raw Data'!J672&gt;BH$1)), 1, 0)</f>
        <v/>
      </c>
      <c r="BI677">
        <f>IF(AND(BH677, ABS('Raw Data'!D672-'Raw Data'!E672)&lt;4), 'Raw Data'!Z672, 0)</f>
        <v/>
      </c>
      <c r="BJ677">
        <f>IF('Raw Data'!F672&gt;Analysis!BJ$1, 1, 0)</f>
        <v/>
      </c>
      <c r="BK677">
        <f>IF(BJ677, AQ677, 0)</f>
        <v/>
      </c>
      <c r="BL677">
        <f>IF(AND('Raw Data'!F672&lt;Analysis!BL$1, ISBLANK('Raw Data'!F672)=FALSE), 1, 0)</f>
        <v/>
      </c>
      <c r="BM677">
        <f>IF(BL677, AS677, 0)</f>
        <v/>
      </c>
      <c r="BN677">
        <f>IF(AND('Raw Data'!F672&lt;Analysis!BN$1, ISBLANK('Raw Data'!F672)=FALSE), 1, 0)</f>
        <v/>
      </c>
      <c r="BO677">
        <f>IF(BN677, AI677, 0)</f>
        <v/>
      </c>
    </row>
    <row r="678">
      <c r="A678" s="2">
        <f>'Raw Data'!A673</f>
        <v/>
      </c>
      <c r="B678" s="2">
        <f>IF(A678, 1, 0)</f>
        <v/>
      </c>
      <c r="C678">
        <f>IF('Raw Data'!D673&lt;'Raw Data'!E673, 'Raw Data'!J673, 0)</f>
        <v/>
      </c>
      <c r="D678" s="2">
        <f>IF(A678, 1, 0)</f>
        <v/>
      </c>
      <c r="E678">
        <f>IF('Raw Data'!D673&gt;'Raw Data'!E673, 'Raw Data'!I673, 0)</f>
        <v/>
      </c>
      <c r="F678" s="2">
        <f>IF('Raw Data'!F673&gt;0, 1, 0)</f>
        <v/>
      </c>
      <c r="G678">
        <f>IF(SUM('Raw Data'!D673:E673)&lt;'Raw Data'!F673, 'Raw Data'!H673, 0)</f>
        <v/>
      </c>
      <c r="H678">
        <f>IF('Raw Data'!F673&gt;0, 1, 0)</f>
        <v/>
      </c>
      <c r="I678">
        <f>IF(SUM('Raw Data'!D673:E673)&gt;'Raw Data'!F673, 'Raw Data'!G673, 0)</f>
        <v/>
      </c>
      <c r="J678" s="2">
        <f>IF($A678, 1, 0)</f>
        <v/>
      </c>
      <c r="K678">
        <f>IF(AND('Raw Data'!D673&gt;'Raw Data'!E673, ABS('Raw Data'!D673-'Raw Data'!E673)&lt;14), 'Raw Data'!K673, 0)</f>
        <v/>
      </c>
      <c r="L678" s="2">
        <f>IF($A678, 1, 0)</f>
        <v/>
      </c>
      <c r="M678">
        <f>IF(AND('Raw Data'!D673&gt;'Raw Data'!E673, ABS('Raw Data'!D673-'Raw Data'!E673)&gt;13), 'Raw Data'!L673, 0)</f>
        <v/>
      </c>
      <c r="N678" s="2">
        <f>IF($A678, 1, 0)</f>
        <v/>
      </c>
      <c r="O678">
        <f>IF(AND('Raw Data'!E673&gt;'Raw Data'!D673, ABS('Raw Data'!E673-'Raw Data'!D673)&lt;14), 'Raw Data'!M673, 0)</f>
        <v/>
      </c>
      <c r="P678" s="2">
        <f>IF($A678, 1, 0)</f>
        <v/>
      </c>
      <c r="Q678">
        <f>IF(AND('Raw Data'!E673&gt;'Raw Data'!D673, ABS('Raw Data'!E673-'Raw Data'!D673)&gt;13), 'Raw Data'!N673, 0)</f>
        <v/>
      </c>
      <c r="R678" s="2">
        <f>IF($A678, 1, 0)</f>
        <v/>
      </c>
      <c r="S678">
        <f>IF(AND('Raw Data'!D673&gt;'Raw Data'!E673, ABS('Raw Data'!E673-'Raw Data'!D673)&gt;7), 'Raw Data'!V673, 0)</f>
        <v/>
      </c>
      <c r="T678" s="2">
        <f>IF($A678, 1, 0)</f>
        <v/>
      </c>
      <c r="U678">
        <f>IF(ABS('Raw Data'!D673-'Raw Data'!E673)&lt;8, 'Raw Data'!W673, 0)</f>
        <v/>
      </c>
      <c r="V678" s="2">
        <f>IF($A678, 1, 0)</f>
        <v/>
      </c>
      <c r="W678">
        <f>IF(AND('Raw Data'!E673&gt;'Raw Data'!D673, ABS('Raw Data'!E673-'Raw Data'!D673)&gt;7), 'Raw Data'!X673, 0)</f>
        <v/>
      </c>
      <c r="X678" s="2">
        <f>IF($A678, 1, 0)</f>
        <v/>
      </c>
      <c r="Y678">
        <f>IF(AND('Raw Data'!D673&gt;'Raw Data'!E673, ABS('Raw Data'!E673-'Raw Data'!D673)&gt;3), 'Raw Data'!Y673, 0)</f>
        <v/>
      </c>
      <c r="Z678" s="2">
        <f>IF($A678, 1, 0)</f>
        <v/>
      </c>
      <c r="AA678">
        <f>IF(ABS('Raw Data'!D673-'Raw Data'!E673)&lt;4, 'Raw Data'!Z673, 0)</f>
        <v/>
      </c>
      <c r="AB678" s="2">
        <f>IF($A678, 1, 0)</f>
        <v/>
      </c>
      <c r="AC678">
        <f>IF(AND('Raw Data'!E673&gt;'Raw Data'!D673, ABS('Raw Data'!E673-'Raw Data'!D673)&gt;7), 'Raw Data'!AA673, 0)</f>
        <v/>
      </c>
      <c r="AD678" s="2">
        <f>IF($A678, 1, 0)</f>
        <v/>
      </c>
      <c r="AE678">
        <f>IF(AND('Raw Data'!D673&gt;9, 'Raw Data'!E673&gt;9), 'Raw Data'!AL673, 0)</f>
        <v/>
      </c>
      <c r="AF678" s="2">
        <f>IF($A678, 1, 0)</f>
        <v/>
      </c>
      <c r="AG678">
        <f>IF(AE678=0, 'Raw Data'!AM673, 0)</f>
        <v/>
      </c>
      <c r="AH678" s="2">
        <f>IF($A678, 1, 0)</f>
        <v/>
      </c>
      <c r="AI678">
        <f>IF(AND('Raw Data'!$D673&gt;14, 'Raw Data'!$E673&gt;14), 'Raw Data'!AN673, 0)</f>
        <v/>
      </c>
      <c r="AJ678" s="2">
        <f>IF($A678, 1, 0)</f>
        <v/>
      </c>
      <c r="AK678">
        <f>IF(AI678=0, 'Raw Data'!AO673, 0)</f>
        <v/>
      </c>
      <c r="AL678" s="2">
        <f>IF($A678, 1, 0)</f>
        <v/>
      </c>
      <c r="AM678">
        <f>IF(AND('Raw Data'!$D673&gt;19, 'Raw Data'!$E673&gt;19), 'Raw Data'!AP673, 0)</f>
        <v/>
      </c>
      <c r="AN678" s="2">
        <f>IF($A678, 1, 0)</f>
        <v/>
      </c>
      <c r="AO678">
        <f>IF(AM678=0, 'Raw Data'!AQ673, 0)</f>
        <v/>
      </c>
      <c r="AP678" s="2">
        <f>IF($A678, 1, 0)</f>
        <v/>
      </c>
      <c r="AQ678">
        <f>IF(AND('Raw Data'!$D673&gt;24, 'Raw Data'!$E673&gt;24), 'Raw Data'!AR673, 0)</f>
        <v/>
      </c>
      <c r="AR678" s="2">
        <f>IF($A678, 1, 0)</f>
        <v/>
      </c>
      <c r="AS678">
        <f>IF(AQ678=0, 'Raw Data'!AS673, 0)</f>
        <v/>
      </c>
      <c r="AT678" s="2">
        <f>IF($A678, 1, 0)</f>
        <v/>
      </c>
      <c r="AU678">
        <f>IF(AND('Raw Data'!$D673&gt;29, 'Raw Data'!$E673&gt;29), 'Raw Data'!AT673, 0)</f>
        <v/>
      </c>
      <c r="AV678" s="2">
        <f>IF($A678, 1, 0)</f>
        <v/>
      </c>
      <c r="AW678">
        <f>IF(AU678=0, 'Raw Data'!AU673, 0)</f>
        <v/>
      </c>
      <c r="AX678" s="2">
        <f>IF($A678, 1, 0)</f>
        <v/>
      </c>
      <c r="AY678">
        <f>IF(ISNUMBER('Raw Data'!D673), IF(_xlfn.XLOOKUP(SMALL('Raw Data'!K673:N673, 1), K678:Q678, K678:Q678, 0)&gt;0, SMALL('Raw Data'!K673:N673, 1), 0), 0)</f>
        <v/>
      </c>
      <c r="AZ678" s="2">
        <f>IF($A678, 1, 0)</f>
        <v/>
      </c>
      <c r="BA678">
        <f>IF(ISNUMBER('Raw Data'!D673), IF(_xlfn.XLOOKUP(SMALL('Raw Data'!K673:N673, 2), K678:Q678, K678:Q678, 0)&gt;0, SMALL('Raw Data'!K673:N673, 2), 0), 0)</f>
        <v/>
      </c>
      <c r="BB678" s="2">
        <f>IF($A678, 1, 0)</f>
        <v/>
      </c>
      <c r="BC678">
        <f>IF(ISNUMBER('Raw Data'!D673), IF(_xlfn.XLOOKUP(SMALL('Raw Data'!K673:N673, 3), K678:Q678, K678:Q678, 0)&gt;0, SMALL('Raw Data'!K673:N673, 3), 0), 0)</f>
        <v/>
      </c>
      <c r="BD678" s="2">
        <f>IF($A678, 1, 0)</f>
        <v/>
      </c>
      <c r="BE678">
        <f>IF(ISNUMBER('Raw Data'!D673), IF(_xlfn.XLOOKUP(SMALL('Raw Data'!K673:N673, 4), K678:Q678, K678:Q678, 0)&gt;0, SMALL('Raw Data'!K673:N673, 4), 0), 0)</f>
        <v/>
      </c>
      <c r="BF678" s="2">
        <f>IF($A678, 1, 0)</f>
        <v/>
      </c>
      <c r="BG678">
        <f>IF(AND('Raw Data'!I673&lt;'Raw Data'!J673, 'Raw Data'!D673&gt;'Raw Data'!E673), 'Raw Data'!I673, IF(AND('Raw Data'!J673&lt;'Raw Data'!I673, 'Raw Data'!E673&gt;'Raw Data'!D673), 'Raw Data'!J673, 0))</f>
        <v/>
      </c>
      <c r="BH678">
        <f>IF(OR(AND('Raw Data'!I673&lt;'Raw Data'!J673, 'Raw Data'!I673&gt;BH$1), AND('Raw Data'!J673&lt;'Raw Data'!I673, 'Raw Data'!J673&gt;BH$1)), 1, 0)</f>
        <v/>
      </c>
      <c r="BI678">
        <f>IF(AND(BH678, ABS('Raw Data'!D673-'Raw Data'!E673)&lt;4), 'Raw Data'!Z673, 0)</f>
        <v/>
      </c>
      <c r="BJ678">
        <f>IF('Raw Data'!F673&gt;Analysis!BJ$1, 1, 0)</f>
        <v/>
      </c>
      <c r="BK678">
        <f>IF(BJ678, AQ678, 0)</f>
        <v/>
      </c>
      <c r="BL678">
        <f>IF(AND('Raw Data'!F673&lt;Analysis!BL$1, ISBLANK('Raw Data'!F673)=FALSE), 1, 0)</f>
        <v/>
      </c>
      <c r="BM678">
        <f>IF(BL678, AS678, 0)</f>
        <v/>
      </c>
      <c r="BN678">
        <f>IF(AND('Raw Data'!F673&lt;Analysis!BN$1, ISBLANK('Raw Data'!F673)=FALSE), 1, 0)</f>
        <v/>
      </c>
      <c r="BO678">
        <f>IF(BN678, AI678, 0)</f>
        <v/>
      </c>
    </row>
    <row r="679">
      <c r="A679" s="2">
        <f>'Raw Data'!A674</f>
        <v/>
      </c>
      <c r="B679" s="2">
        <f>IF(A679, 1, 0)</f>
        <v/>
      </c>
      <c r="C679">
        <f>IF('Raw Data'!D674&lt;'Raw Data'!E674, 'Raw Data'!J674, 0)</f>
        <v/>
      </c>
      <c r="D679" s="2">
        <f>IF(A679, 1, 0)</f>
        <v/>
      </c>
      <c r="E679">
        <f>IF('Raw Data'!D674&gt;'Raw Data'!E674, 'Raw Data'!I674, 0)</f>
        <v/>
      </c>
      <c r="F679" s="2">
        <f>IF('Raw Data'!F674&gt;0, 1, 0)</f>
        <v/>
      </c>
      <c r="G679">
        <f>IF(SUM('Raw Data'!D674:E674)&lt;'Raw Data'!F674, 'Raw Data'!H674, 0)</f>
        <v/>
      </c>
      <c r="H679">
        <f>IF('Raw Data'!F674&gt;0, 1, 0)</f>
        <v/>
      </c>
      <c r="I679">
        <f>IF(SUM('Raw Data'!D674:E674)&gt;'Raw Data'!F674, 'Raw Data'!G674, 0)</f>
        <v/>
      </c>
      <c r="J679" s="2">
        <f>IF($A679, 1, 0)</f>
        <v/>
      </c>
      <c r="K679">
        <f>IF(AND('Raw Data'!D674&gt;'Raw Data'!E674, ABS('Raw Data'!D674-'Raw Data'!E674)&lt;14), 'Raw Data'!K674, 0)</f>
        <v/>
      </c>
      <c r="L679" s="2">
        <f>IF($A679, 1, 0)</f>
        <v/>
      </c>
      <c r="M679">
        <f>IF(AND('Raw Data'!D674&gt;'Raw Data'!E674, ABS('Raw Data'!D674-'Raw Data'!E674)&gt;13), 'Raw Data'!L674, 0)</f>
        <v/>
      </c>
      <c r="N679" s="2">
        <f>IF($A679, 1, 0)</f>
        <v/>
      </c>
      <c r="O679">
        <f>IF(AND('Raw Data'!E674&gt;'Raw Data'!D674, ABS('Raw Data'!E674-'Raw Data'!D674)&lt;14), 'Raw Data'!M674, 0)</f>
        <v/>
      </c>
      <c r="P679" s="2">
        <f>IF($A679, 1, 0)</f>
        <v/>
      </c>
      <c r="Q679">
        <f>IF(AND('Raw Data'!E674&gt;'Raw Data'!D674, ABS('Raw Data'!E674-'Raw Data'!D674)&gt;13), 'Raw Data'!N674, 0)</f>
        <v/>
      </c>
      <c r="R679" s="2">
        <f>IF($A679, 1, 0)</f>
        <v/>
      </c>
      <c r="S679">
        <f>IF(AND('Raw Data'!D674&gt;'Raw Data'!E674, ABS('Raw Data'!E674-'Raw Data'!D674)&gt;7), 'Raw Data'!V674, 0)</f>
        <v/>
      </c>
      <c r="T679" s="2">
        <f>IF($A679, 1, 0)</f>
        <v/>
      </c>
      <c r="U679">
        <f>IF(ABS('Raw Data'!D674-'Raw Data'!E674)&lt;8, 'Raw Data'!W674, 0)</f>
        <v/>
      </c>
      <c r="V679" s="2">
        <f>IF($A679, 1, 0)</f>
        <v/>
      </c>
      <c r="W679">
        <f>IF(AND('Raw Data'!E674&gt;'Raw Data'!D674, ABS('Raw Data'!E674-'Raw Data'!D674)&gt;7), 'Raw Data'!X674, 0)</f>
        <v/>
      </c>
      <c r="X679" s="2">
        <f>IF($A679, 1, 0)</f>
        <v/>
      </c>
      <c r="Y679">
        <f>IF(AND('Raw Data'!D674&gt;'Raw Data'!E674, ABS('Raw Data'!E674-'Raw Data'!D674)&gt;3), 'Raw Data'!Y674, 0)</f>
        <v/>
      </c>
      <c r="Z679" s="2">
        <f>IF($A679, 1, 0)</f>
        <v/>
      </c>
      <c r="AA679">
        <f>IF(ABS('Raw Data'!D674-'Raw Data'!E674)&lt;4, 'Raw Data'!Z674, 0)</f>
        <v/>
      </c>
      <c r="AB679" s="2">
        <f>IF($A679, 1, 0)</f>
        <v/>
      </c>
      <c r="AC679">
        <f>IF(AND('Raw Data'!E674&gt;'Raw Data'!D674, ABS('Raw Data'!E674-'Raw Data'!D674)&gt;7), 'Raw Data'!AA674, 0)</f>
        <v/>
      </c>
      <c r="AD679" s="2">
        <f>IF($A679, 1, 0)</f>
        <v/>
      </c>
      <c r="AE679">
        <f>IF(AND('Raw Data'!D674&gt;9, 'Raw Data'!E674&gt;9), 'Raw Data'!AL674, 0)</f>
        <v/>
      </c>
      <c r="AF679" s="2">
        <f>IF($A679, 1, 0)</f>
        <v/>
      </c>
      <c r="AG679">
        <f>IF(AE679=0, 'Raw Data'!AM674, 0)</f>
        <v/>
      </c>
      <c r="AH679" s="2">
        <f>IF($A679, 1, 0)</f>
        <v/>
      </c>
      <c r="AI679">
        <f>IF(AND('Raw Data'!$D674&gt;14, 'Raw Data'!$E674&gt;14), 'Raw Data'!AN674, 0)</f>
        <v/>
      </c>
      <c r="AJ679" s="2">
        <f>IF($A679, 1, 0)</f>
        <v/>
      </c>
      <c r="AK679">
        <f>IF(AI679=0, 'Raw Data'!AO674, 0)</f>
        <v/>
      </c>
      <c r="AL679" s="2">
        <f>IF($A679, 1, 0)</f>
        <v/>
      </c>
      <c r="AM679">
        <f>IF(AND('Raw Data'!$D674&gt;19, 'Raw Data'!$E674&gt;19), 'Raw Data'!AP674, 0)</f>
        <v/>
      </c>
      <c r="AN679" s="2">
        <f>IF($A679, 1, 0)</f>
        <v/>
      </c>
      <c r="AO679">
        <f>IF(AM679=0, 'Raw Data'!AQ674, 0)</f>
        <v/>
      </c>
      <c r="AP679" s="2">
        <f>IF($A679, 1, 0)</f>
        <v/>
      </c>
      <c r="AQ679">
        <f>IF(AND('Raw Data'!$D674&gt;24, 'Raw Data'!$E674&gt;24), 'Raw Data'!AR674, 0)</f>
        <v/>
      </c>
      <c r="AR679" s="2">
        <f>IF($A679, 1, 0)</f>
        <v/>
      </c>
      <c r="AS679">
        <f>IF(AQ679=0, 'Raw Data'!AS674, 0)</f>
        <v/>
      </c>
      <c r="AT679" s="2">
        <f>IF($A679, 1, 0)</f>
        <v/>
      </c>
      <c r="AU679">
        <f>IF(AND('Raw Data'!$D674&gt;29, 'Raw Data'!$E674&gt;29), 'Raw Data'!AT674, 0)</f>
        <v/>
      </c>
      <c r="AV679" s="2">
        <f>IF($A679, 1, 0)</f>
        <v/>
      </c>
      <c r="AW679">
        <f>IF(AU679=0, 'Raw Data'!AU674, 0)</f>
        <v/>
      </c>
      <c r="AX679" s="2">
        <f>IF($A679, 1, 0)</f>
        <v/>
      </c>
      <c r="AY679">
        <f>IF(ISNUMBER('Raw Data'!D674), IF(_xlfn.XLOOKUP(SMALL('Raw Data'!K674:N674, 1), K679:Q679, K679:Q679, 0)&gt;0, SMALL('Raw Data'!K674:N674, 1), 0), 0)</f>
        <v/>
      </c>
      <c r="AZ679" s="2">
        <f>IF($A679, 1, 0)</f>
        <v/>
      </c>
      <c r="BA679">
        <f>IF(ISNUMBER('Raw Data'!D674), IF(_xlfn.XLOOKUP(SMALL('Raw Data'!K674:N674, 2), K679:Q679, K679:Q679, 0)&gt;0, SMALL('Raw Data'!K674:N674, 2), 0), 0)</f>
        <v/>
      </c>
      <c r="BB679" s="2">
        <f>IF($A679, 1, 0)</f>
        <v/>
      </c>
      <c r="BC679">
        <f>IF(ISNUMBER('Raw Data'!D674), IF(_xlfn.XLOOKUP(SMALL('Raw Data'!K674:N674, 3), K679:Q679, K679:Q679, 0)&gt;0, SMALL('Raw Data'!K674:N674, 3), 0), 0)</f>
        <v/>
      </c>
      <c r="BD679" s="2">
        <f>IF($A679, 1, 0)</f>
        <v/>
      </c>
      <c r="BE679">
        <f>IF(ISNUMBER('Raw Data'!D674), IF(_xlfn.XLOOKUP(SMALL('Raw Data'!K674:N674, 4), K679:Q679, K679:Q679, 0)&gt;0, SMALL('Raw Data'!K674:N674, 4), 0), 0)</f>
        <v/>
      </c>
      <c r="BF679" s="2">
        <f>IF($A679, 1, 0)</f>
        <v/>
      </c>
      <c r="BG679">
        <f>IF(AND('Raw Data'!I674&lt;'Raw Data'!J674, 'Raw Data'!D674&gt;'Raw Data'!E674), 'Raw Data'!I674, IF(AND('Raw Data'!J674&lt;'Raw Data'!I674, 'Raw Data'!E674&gt;'Raw Data'!D674), 'Raw Data'!J674, 0))</f>
        <v/>
      </c>
      <c r="BH679">
        <f>IF(OR(AND('Raw Data'!I674&lt;'Raw Data'!J674, 'Raw Data'!I674&gt;BH$1), AND('Raw Data'!J674&lt;'Raw Data'!I674, 'Raw Data'!J674&gt;BH$1)), 1, 0)</f>
        <v/>
      </c>
      <c r="BI679">
        <f>IF(AND(BH679, ABS('Raw Data'!D674-'Raw Data'!E674)&lt;4), 'Raw Data'!Z674, 0)</f>
        <v/>
      </c>
      <c r="BJ679">
        <f>IF('Raw Data'!F674&gt;Analysis!BJ$1, 1, 0)</f>
        <v/>
      </c>
      <c r="BK679">
        <f>IF(BJ679, AQ679, 0)</f>
        <v/>
      </c>
      <c r="BL679">
        <f>IF(AND('Raw Data'!F674&lt;Analysis!BL$1, ISBLANK('Raw Data'!F674)=FALSE), 1, 0)</f>
        <v/>
      </c>
      <c r="BM679">
        <f>IF(BL679, AS679, 0)</f>
        <v/>
      </c>
      <c r="BN679">
        <f>IF(AND('Raw Data'!F674&lt;Analysis!BN$1, ISBLANK('Raw Data'!F674)=FALSE), 1, 0)</f>
        <v/>
      </c>
      <c r="BO679">
        <f>IF(BN679, AI679, 0)</f>
        <v/>
      </c>
    </row>
    <row r="680">
      <c r="A680" s="2">
        <f>'Raw Data'!A675</f>
        <v/>
      </c>
      <c r="B680" s="2">
        <f>IF(A680, 1, 0)</f>
        <v/>
      </c>
      <c r="C680">
        <f>IF('Raw Data'!D675&lt;'Raw Data'!E675, 'Raw Data'!J675, 0)</f>
        <v/>
      </c>
      <c r="D680" s="2">
        <f>IF(A680, 1, 0)</f>
        <v/>
      </c>
      <c r="E680">
        <f>IF('Raw Data'!D675&gt;'Raw Data'!E675, 'Raw Data'!I675, 0)</f>
        <v/>
      </c>
      <c r="F680" s="2">
        <f>IF('Raw Data'!F675&gt;0, 1, 0)</f>
        <v/>
      </c>
      <c r="G680">
        <f>IF(SUM('Raw Data'!D675:E675)&lt;'Raw Data'!F675, 'Raw Data'!H675, 0)</f>
        <v/>
      </c>
      <c r="H680">
        <f>IF('Raw Data'!F675&gt;0, 1, 0)</f>
        <v/>
      </c>
      <c r="I680">
        <f>IF(SUM('Raw Data'!D675:E675)&gt;'Raw Data'!F675, 'Raw Data'!G675, 0)</f>
        <v/>
      </c>
      <c r="J680" s="2">
        <f>IF($A680, 1, 0)</f>
        <v/>
      </c>
      <c r="K680">
        <f>IF(AND('Raw Data'!D675&gt;'Raw Data'!E675, ABS('Raw Data'!D675-'Raw Data'!E675)&lt;14), 'Raw Data'!K675, 0)</f>
        <v/>
      </c>
      <c r="L680" s="2">
        <f>IF($A680, 1, 0)</f>
        <v/>
      </c>
      <c r="M680">
        <f>IF(AND('Raw Data'!D675&gt;'Raw Data'!E675, ABS('Raw Data'!D675-'Raw Data'!E675)&gt;13), 'Raw Data'!L675, 0)</f>
        <v/>
      </c>
      <c r="N680" s="2">
        <f>IF($A680, 1, 0)</f>
        <v/>
      </c>
      <c r="O680">
        <f>IF(AND('Raw Data'!E675&gt;'Raw Data'!D675, ABS('Raw Data'!E675-'Raw Data'!D675)&lt;14), 'Raw Data'!M675, 0)</f>
        <v/>
      </c>
      <c r="P680" s="2">
        <f>IF($A680, 1, 0)</f>
        <v/>
      </c>
      <c r="Q680">
        <f>IF(AND('Raw Data'!E675&gt;'Raw Data'!D675, ABS('Raw Data'!E675-'Raw Data'!D675)&gt;13), 'Raw Data'!N675, 0)</f>
        <v/>
      </c>
      <c r="R680" s="2">
        <f>IF($A680, 1, 0)</f>
        <v/>
      </c>
      <c r="S680">
        <f>IF(AND('Raw Data'!D675&gt;'Raw Data'!E675, ABS('Raw Data'!E675-'Raw Data'!D675)&gt;7), 'Raw Data'!V675, 0)</f>
        <v/>
      </c>
      <c r="T680" s="2">
        <f>IF($A680, 1, 0)</f>
        <v/>
      </c>
      <c r="U680">
        <f>IF(ABS('Raw Data'!D675-'Raw Data'!E675)&lt;8, 'Raw Data'!W675, 0)</f>
        <v/>
      </c>
      <c r="V680" s="2">
        <f>IF($A680, 1, 0)</f>
        <v/>
      </c>
      <c r="W680">
        <f>IF(AND('Raw Data'!E675&gt;'Raw Data'!D675, ABS('Raw Data'!E675-'Raw Data'!D675)&gt;7), 'Raw Data'!X675, 0)</f>
        <v/>
      </c>
      <c r="X680" s="2">
        <f>IF($A680, 1, 0)</f>
        <v/>
      </c>
      <c r="Y680">
        <f>IF(AND('Raw Data'!D675&gt;'Raw Data'!E675, ABS('Raw Data'!E675-'Raw Data'!D675)&gt;3), 'Raw Data'!Y675, 0)</f>
        <v/>
      </c>
      <c r="Z680" s="2">
        <f>IF($A680, 1, 0)</f>
        <v/>
      </c>
      <c r="AA680">
        <f>IF(ABS('Raw Data'!D675-'Raw Data'!E675)&lt;4, 'Raw Data'!Z675, 0)</f>
        <v/>
      </c>
      <c r="AB680" s="2">
        <f>IF($A680, 1, 0)</f>
        <v/>
      </c>
      <c r="AC680">
        <f>IF(AND('Raw Data'!E675&gt;'Raw Data'!D675, ABS('Raw Data'!E675-'Raw Data'!D675)&gt;7), 'Raw Data'!AA675, 0)</f>
        <v/>
      </c>
      <c r="AD680" s="2">
        <f>IF($A680, 1, 0)</f>
        <v/>
      </c>
      <c r="AE680">
        <f>IF(AND('Raw Data'!D675&gt;9, 'Raw Data'!E675&gt;9), 'Raw Data'!AL675, 0)</f>
        <v/>
      </c>
      <c r="AF680" s="2">
        <f>IF($A680, 1, 0)</f>
        <v/>
      </c>
      <c r="AG680">
        <f>IF(AE680=0, 'Raw Data'!AM675, 0)</f>
        <v/>
      </c>
      <c r="AH680" s="2">
        <f>IF($A680, 1, 0)</f>
        <v/>
      </c>
      <c r="AI680">
        <f>IF(AND('Raw Data'!$D675&gt;14, 'Raw Data'!$E675&gt;14), 'Raw Data'!AN675, 0)</f>
        <v/>
      </c>
      <c r="AJ680" s="2">
        <f>IF($A680, 1, 0)</f>
        <v/>
      </c>
      <c r="AK680">
        <f>IF(AI680=0, 'Raw Data'!AO675, 0)</f>
        <v/>
      </c>
      <c r="AL680" s="2">
        <f>IF($A680, 1, 0)</f>
        <v/>
      </c>
      <c r="AM680">
        <f>IF(AND('Raw Data'!$D675&gt;19, 'Raw Data'!$E675&gt;19), 'Raw Data'!AP675, 0)</f>
        <v/>
      </c>
      <c r="AN680" s="2">
        <f>IF($A680, 1, 0)</f>
        <v/>
      </c>
      <c r="AO680">
        <f>IF(AM680=0, 'Raw Data'!AQ675, 0)</f>
        <v/>
      </c>
      <c r="AP680" s="2">
        <f>IF($A680, 1, 0)</f>
        <v/>
      </c>
      <c r="AQ680">
        <f>IF(AND('Raw Data'!$D675&gt;24, 'Raw Data'!$E675&gt;24), 'Raw Data'!AR675, 0)</f>
        <v/>
      </c>
      <c r="AR680" s="2">
        <f>IF($A680, 1, 0)</f>
        <v/>
      </c>
      <c r="AS680">
        <f>IF(AQ680=0, 'Raw Data'!AS675, 0)</f>
        <v/>
      </c>
      <c r="AT680" s="2">
        <f>IF($A680, 1, 0)</f>
        <v/>
      </c>
      <c r="AU680">
        <f>IF(AND('Raw Data'!$D675&gt;29, 'Raw Data'!$E675&gt;29), 'Raw Data'!AT675, 0)</f>
        <v/>
      </c>
      <c r="AV680" s="2">
        <f>IF($A680, 1, 0)</f>
        <v/>
      </c>
      <c r="AW680">
        <f>IF(AU680=0, 'Raw Data'!AU675, 0)</f>
        <v/>
      </c>
      <c r="AX680" s="2">
        <f>IF($A680, 1, 0)</f>
        <v/>
      </c>
      <c r="AY680">
        <f>IF(ISNUMBER('Raw Data'!D675), IF(_xlfn.XLOOKUP(SMALL('Raw Data'!K675:N675, 1), K680:Q680, K680:Q680, 0)&gt;0, SMALL('Raw Data'!K675:N675, 1), 0), 0)</f>
        <v/>
      </c>
      <c r="AZ680" s="2">
        <f>IF($A680, 1, 0)</f>
        <v/>
      </c>
      <c r="BA680">
        <f>IF(ISNUMBER('Raw Data'!D675), IF(_xlfn.XLOOKUP(SMALL('Raw Data'!K675:N675, 2), K680:Q680, K680:Q680, 0)&gt;0, SMALL('Raw Data'!K675:N675, 2), 0), 0)</f>
        <v/>
      </c>
      <c r="BB680" s="2">
        <f>IF($A680, 1, 0)</f>
        <v/>
      </c>
      <c r="BC680">
        <f>IF(ISNUMBER('Raw Data'!D675), IF(_xlfn.XLOOKUP(SMALL('Raw Data'!K675:N675, 3), K680:Q680, K680:Q680, 0)&gt;0, SMALL('Raw Data'!K675:N675, 3), 0), 0)</f>
        <v/>
      </c>
      <c r="BD680" s="2">
        <f>IF($A680, 1, 0)</f>
        <v/>
      </c>
      <c r="BE680">
        <f>IF(ISNUMBER('Raw Data'!D675), IF(_xlfn.XLOOKUP(SMALL('Raw Data'!K675:N675, 4), K680:Q680, K680:Q680, 0)&gt;0, SMALL('Raw Data'!K675:N675, 4), 0), 0)</f>
        <v/>
      </c>
      <c r="BF680" s="2">
        <f>IF($A680, 1, 0)</f>
        <v/>
      </c>
      <c r="BG680">
        <f>IF(AND('Raw Data'!I675&lt;'Raw Data'!J675, 'Raw Data'!D675&gt;'Raw Data'!E675), 'Raw Data'!I675, IF(AND('Raw Data'!J675&lt;'Raw Data'!I675, 'Raw Data'!E675&gt;'Raw Data'!D675), 'Raw Data'!J675, 0))</f>
        <v/>
      </c>
      <c r="BH680">
        <f>IF(OR(AND('Raw Data'!I675&lt;'Raw Data'!J675, 'Raw Data'!I675&gt;BH$1), AND('Raw Data'!J675&lt;'Raw Data'!I675, 'Raw Data'!J675&gt;BH$1)), 1, 0)</f>
        <v/>
      </c>
      <c r="BI680">
        <f>IF(AND(BH680, ABS('Raw Data'!D675-'Raw Data'!E675)&lt;4), 'Raw Data'!Z675, 0)</f>
        <v/>
      </c>
      <c r="BJ680">
        <f>IF('Raw Data'!F675&gt;Analysis!BJ$1, 1, 0)</f>
        <v/>
      </c>
      <c r="BK680">
        <f>IF(BJ680, AQ680, 0)</f>
        <v/>
      </c>
      <c r="BL680">
        <f>IF(AND('Raw Data'!F675&lt;Analysis!BL$1, ISBLANK('Raw Data'!F675)=FALSE), 1, 0)</f>
        <v/>
      </c>
      <c r="BM680">
        <f>IF(BL680, AS680, 0)</f>
        <v/>
      </c>
      <c r="BN680">
        <f>IF(AND('Raw Data'!F675&lt;Analysis!BN$1, ISBLANK('Raw Data'!F675)=FALSE), 1, 0)</f>
        <v/>
      </c>
      <c r="BO680">
        <f>IF(BN680, AI680, 0)</f>
        <v/>
      </c>
    </row>
    <row r="681">
      <c r="A681" s="2">
        <f>'Raw Data'!A676</f>
        <v/>
      </c>
      <c r="B681" s="2">
        <f>IF(A681, 1, 0)</f>
        <v/>
      </c>
      <c r="C681">
        <f>IF('Raw Data'!D676&lt;'Raw Data'!E676, 'Raw Data'!J676, 0)</f>
        <v/>
      </c>
      <c r="D681" s="2">
        <f>IF(A681, 1, 0)</f>
        <v/>
      </c>
      <c r="E681">
        <f>IF('Raw Data'!D676&gt;'Raw Data'!E676, 'Raw Data'!I676, 0)</f>
        <v/>
      </c>
      <c r="F681" s="2">
        <f>IF('Raw Data'!F676&gt;0, 1, 0)</f>
        <v/>
      </c>
      <c r="G681">
        <f>IF(SUM('Raw Data'!D676:E676)&lt;'Raw Data'!F676, 'Raw Data'!H676, 0)</f>
        <v/>
      </c>
      <c r="H681">
        <f>IF('Raw Data'!F676&gt;0, 1, 0)</f>
        <v/>
      </c>
      <c r="I681">
        <f>IF(SUM('Raw Data'!D676:E676)&gt;'Raw Data'!F676, 'Raw Data'!G676, 0)</f>
        <v/>
      </c>
      <c r="J681" s="2">
        <f>IF($A681, 1, 0)</f>
        <v/>
      </c>
      <c r="K681">
        <f>IF(AND('Raw Data'!D676&gt;'Raw Data'!E676, ABS('Raw Data'!D676-'Raw Data'!E676)&lt;14), 'Raw Data'!K676, 0)</f>
        <v/>
      </c>
      <c r="L681" s="2">
        <f>IF($A681, 1, 0)</f>
        <v/>
      </c>
      <c r="M681">
        <f>IF(AND('Raw Data'!D676&gt;'Raw Data'!E676, ABS('Raw Data'!D676-'Raw Data'!E676)&gt;13), 'Raw Data'!L676, 0)</f>
        <v/>
      </c>
      <c r="N681" s="2">
        <f>IF($A681, 1, 0)</f>
        <v/>
      </c>
      <c r="O681">
        <f>IF(AND('Raw Data'!E676&gt;'Raw Data'!D676, ABS('Raw Data'!E676-'Raw Data'!D676)&lt;14), 'Raw Data'!M676, 0)</f>
        <v/>
      </c>
      <c r="P681" s="2">
        <f>IF($A681, 1, 0)</f>
        <v/>
      </c>
      <c r="Q681">
        <f>IF(AND('Raw Data'!E676&gt;'Raw Data'!D676, ABS('Raw Data'!E676-'Raw Data'!D676)&gt;13), 'Raw Data'!N676, 0)</f>
        <v/>
      </c>
      <c r="R681" s="2">
        <f>IF($A681, 1, 0)</f>
        <v/>
      </c>
      <c r="S681">
        <f>IF(AND('Raw Data'!D676&gt;'Raw Data'!E676, ABS('Raw Data'!E676-'Raw Data'!D676)&gt;7), 'Raw Data'!V676, 0)</f>
        <v/>
      </c>
      <c r="T681" s="2">
        <f>IF($A681, 1, 0)</f>
        <v/>
      </c>
      <c r="U681">
        <f>IF(ABS('Raw Data'!D676-'Raw Data'!E676)&lt;8, 'Raw Data'!W676, 0)</f>
        <v/>
      </c>
      <c r="V681" s="2">
        <f>IF($A681, 1, 0)</f>
        <v/>
      </c>
      <c r="W681">
        <f>IF(AND('Raw Data'!E676&gt;'Raw Data'!D676, ABS('Raw Data'!E676-'Raw Data'!D676)&gt;7), 'Raw Data'!X676, 0)</f>
        <v/>
      </c>
      <c r="X681" s="2">
        <f>IF($A681, 1, 0)</f>
        <v/>
      </c>
      <c r="Y681">
        <f>IF(AND('Raw Data'!D676&gt;'Raw Data'!E676, ABS('Raw Data'!E676-'Raw Data'!D676)&gt;3), 'Raw Data'!Y676, 0)</f>
        <v/>
      </c>
      <c r="Z681" s="2">
        <f>IF($A681, 1, 0)</f>
        <v/>
      </c>
      <c r="AA681">
        <f>IF(ABS('Raw Data'!D676-'Raw Data'!E676)&lt;4, 'Raw Data'!Z676, 0)</f>
        <v/>
      </c>
      <c r="AB681" s="2">
        <f>IF($A681, 1, 0)</f>
        <v/>
      </c>
      <c r="AC681">
        <f>IF(AND('Raw Data'!E676&gt;'Raw Data'!D676, ABS('Raw Data'!E676-'Raw Data'!D676)&gt;7), 'Raw Data'!AA676, 0)</f>
        <v/>
      </c>
      <c r="AD681" s="2">
        <f>IF($A681, 1, 0)</f>
        <v/>
      </c>
      <c r="AE681">
        <f>IF(AND('Raw Data'!D676&gt;9, 'Raw Data'!E676&gt;9), 'Raw Data'!AL676, 0)</f>
        <v/>
      </c>
      <c r="AF681" s="2">
        <f>IF($A681, 1, 0)</f>
        <v/>
      </c>
      <c r="AG681">
        <f>IF(AE681=0, 'Raw Data'!AM676, 0)</f>
        <v/>
      </c>
      <c r="AH681" s="2">
        <f>IF($A681, 1, 0)</f>
        <v/>
      </c>
      <c r="AI681">
        <f>IF(AND('Raw Data'!$D676&gt;14, 'Raw Data'!$E676&gt;14), 'Raw Data'!AN676, 0)</f>
        <v/>
      </c>
      <c r="AJ681" s="2">
        <f>IF($A681, 1, 0)</f>
        <v/>
      </c>
      <c r="AK681">
        <f>IF(AI681=0, 'Raw Data'!AO676, 0)</f>
        <v/>
      </c>
      <c r="AL681" s="2">
        <f>IF($A681, 1, 0)</f>
        <v/>
      </c>
      <c r="AM681">
        <f>IF(AND('Raw Data'!$D676&gt;19, 'Raw Data'!$E676&gt;19), 'Raw Data'!AP676, 0)</f>
        <v/>
      </c>
      <c r="AN681" s="2">
        <f>IF($A681, 1, 0)</f>
        <v/>
      </c>
      <c r="AO681">
        <f>IF(AM681=0, 'Raw Data'!AQ676, 0)</f>
        <v/>
      </c>
      <c r="AP681" s="2">
        <f>IF($A681, 1, 0)</f>
        <v/>
      </c>
      <c r="AQ681">
        <f>IF(AND('Raw Data'!$D676&gt;24, 'Raw Data'!$E676&gt;24), 'Raw Data'!AR676, 0)</f>
        <v/>
      </c>
      <c r="AR681" s="2">
        <f>IF($A681, 1, 0)</f>
        <v/>
      </c>
      <c r="AS681">
        <f>IF(AQ681=0, 'Raw Data'!AS676, 0)</f>
        <v/>
      </c>
      <c r="AT681" s="2">
        <f>IF($A681, 1, 0)</f>
        <v/>
      </c>
      <c r="AU681">
        <f>IF(AND('Raw Data'!$D676&gt;29, 'Raw Data'!$E676&gt;29), 'Raw Data'!AT676, 0)</f>
        <v/>
      </c>
      <c r="AV681" s="2">
        <f>IF($A681, 1, 0)</f>
        <v/>
      </c>
      <c r="AW681">
        <f>IF(AU681=0, 'Raw Data'!AU676, 0)</f>
        <v/>
      </c>
      <c r="AX681" s="2">
        <f>IF($A681, 1, 0)</f>
        <v/>
      </c>
      <c r="AY681">
        <f>IF(ISNUMBER('Raw Data'!D676), IF(_xlfn.XLOOKUP(SMALL('Raw Data'!K676:N676, 1), K681:Q681, K681:Q681, 0)&gt;0, SMALL('Raw Data'!K676:N676, 1), 0), 0)</f>
        <v/>
      </c>
      <c r="AZ681" s="2">
        <f>IF($A681, 1, 0)</f>
        <v/>
      </c>
      <c r="BA681">
        <f>IF(ISNUMBER('Raw Data'!D676), IF(_xlfn.XLOOKUP(SMALL('Raw Data'!K676:N676, 2), K681:Q681, K681:Q681, 0)&gt;0, SMALL('Raw Data'!K676:N676, 2), 0), 0)</f>
        <v/>
      </c>
      <c r="BB681" s="2">
        <f>IF($A681, 1, 0)</f>
        <v/>
      </c>
      <c r="BC681">
        <f>IF(ISNUMBER('Raw Data'!D676), IF(_xlfn.XLOOKUP(SMALL('Raw Data'!K676:N676, 3), K681:Q681, K681:Q681, 0)&gt;0, SMALL('Raw Data'!K676:N676, 3), 0), 0)</f>
        <v/>
      </c>
      <c r="BD681" s="2">
        <f>IF($A681, 1, 0)</f>
        <v/>
      </c>
      <c r="BE681">
        <f>IF(ISNUMBER('Raw Data'!D676), IF(_xlfn.XLOOKUP(SMALL('Raw Data'!K676:N676, 4), K681:Q681, K681:Q681, 0)&gt;0, SMALL('Raw Data'!K676:N676, 4), 0), 0)</f>
        <v/>
      </c>
      <c r="BF681" s="2">
        <f>IF($A681, 1, 0)</f>
        <v/>
      </c>
      <c r="BG681">
        <f>IF(AND('Raw Data'!I676&lt;'Raw Data'!J676, 'Raw Data'!D676&gt;'Raw Data'!E676), 'Raw Data'!I676, IF(AND('Raw Data'!J676&lt;'Raw Data'!I676, 'Raw Data'!E676&gt;'Raw Data'!D676), 'Raw Data'!J676, 0))</f>
        <v/>
      </c>
      <c r="BH681">
        <f>IF(OR(AND('Raw Data'!I676&lt;'Raw Data'!J676, 'Raw Data'!I676&gt;BH$1), AND('Raw Data'!J676&lt;'Raw Data'!I676, 'Raw Data'!J676&gt;BH$1)), 1, 0)</f>
        <v/>
      </c>
      <c r="BI681">
        <f>IF(AND(BH681, ABS('Raw Data'!D676-'Raw Data'!E676)&lt;4), 'Raw Data'!Z676, 0)</f>
        <v/>
      </c>
      <c r="BJ681">
        <f>IF('Raw Data'!F676&gt;Analysis!BJ$1, 1, 0)</f>
        <v/>
      </c>
      <c r="BK681">
        <f>IF(BJ681, AQ681, 0)</f>
        <v/>
      </c>
      <c r="BL681">
        <f>IF(AND('Raw Data'!F676&lt;Analysis!BL$1, ISBLANK('Raw Data'!F676)=FALSE), 1, 0)</f>
        <v/>
      </c>
      <c r="BM681">
        <f>IF(BL681, AS681, 0)</f>
        <v/>
      </c>
      <c r="BN681">
        <f>IF(AND('Raw Data'!F676&lt;Analysis!BN$1, ISBLANK('Raw Data'!F676)=FALSE), 1, 0)</f>
        <v/>
      </c>
      <c r="BO681">
        <f>IF(BN681, AI681, 0)</f>
        <v/>
      </c>
    </row>
    <row r="682">
      <c r="A682" s="2">
        <f>'Raw Data'!A677</f>
        <v/>
      </c>
      <c r="B682" s="2">
        <f>IF(A682, 1, 0)</f>
        <v/>
      </c>
      <c r="C682">
        <f>IF('Raw Data'!D677&lt;'Raw Data'!E677, 'Raw Data'!J677, 0)</f>
        <v/>
      </c>
      <c r="D682" s="2">
        <f>IF(A682, 1, 0)</f>
        <v/>
      </c>
      <c r="E682">
        <f>IF('Raw Data'!D677&gt;'Raw Data'!E677, 'Raw Data'!I677, 0)</f>
        <v/>
      </c>
      <c r="F682" s="2">
        <f>IF('Raw Data'!F677&gt;0, 1, 0)</f>
        <v/>
      </c>
      <c r="G682">
        <f>IF(SUM('Raw Data'!D677:E677)&lt;'Raw Data'!F677, 'Raw Data'!H677, 0)</f>
        <v/>
      </c>
      <c r="H682">
        <f>IF('Raw Data'!F677&gt;0, 1, 0)</f>
        <v/>
      </c>
      <c r="I682">
        <f>IF(SUM('Raw Data'!D677:E677)&gt;'Raw Data'!F677, 'Raw Data'!G677, 0)</f>
        <v/>
      </c>
      <c r="J682" s="2">
        <f>IF($A682, 1, 0)</f>
        <v/>
      </c>
      <c r="K682">
        <f>IF(AND('Raw Data'!D677&gt;'Raw Data'!E677, ABS('Raw Data'!D677-'Raw Data'!E677)&lt;14), 'Raw Data'!K677, 0)</f>
        <v/>
      </c>
      <c r="L682" s="2">
        <f>IF($A682, 1, 0)</f>
        <v/>
      </c>
      <c r="M682">
        <f>IF(AND('Raw Data'!D677&gt;'Raw Data'!E677, ABS('Raw Data'!D677-'Raw Data'!E677)&gt;13), 'Raw Data'!L677, 0)</f>
        <v/>
      </c>
      <c r="N682" s="2">
        <f>IF($A682, 1, 0)</f>
        <v/>
      </c>
      <c r="O682">
        <f>IF(AND('Raw Data'!E677&gt;'Raw Data'!D677, ABS('Raw Data'!E677-'Raw Data'!D677)&lt;14), 'Raw Data'!M677, 0)</f>
        <v/>
      </c>
      <c r="P682" s="2">
        <f>IF($A682, 1, 0)</f>
        <v/>
      </c>
      <c r="Q682">
        <f>IF(AND('Raw Data'!E677&gt;'Raw Data'!D677, ABS('Raw Data'!E677-'Raw Data'!D677)&gt;13), 'Raw Data'!N677, 0)</f>
        <v/>
      </c>
      <c r="R682" s="2">
        <f>IF($A682, 1, 0)</f>
        <v/>
      </c>
      <c r="S682">
        <f>IF(AND('Raw Data'!D677&gt;'Raw Data'!E677, ABS('Raw Data'!E677-'Raw Data'!D677)&gt;7), 'Raw Data'!V677, 0)</f>
        <v/>
      </c>
      <c r="T682" s="2">
        <f>IF($A682, 1, 0)</f>
        <v/>
      </c>
      <c r="U682">
        <f>IF(ABS('Raw Data'!D677-'Raw Data'!E677)&lt;8, 'Raw Data'!W677, 0)</f>
        <v/>
      </c>
      <c r="V682" s="2">
        <f>IF($A682, 1, 0)</f>
        <v/>
      </c>
      <c r="W682">
        <f>IF(AND('Raw Data'!E677&gt;'Raw Data'!D677, ABS('Raw Data'!E677-'Raw Data'!D677)&gt;7), 'Raw Data'!X677, 0)</f>
        <v/>
      </c>
      <c r="X682" s="2">
        <f>IF($A682, 1, 0)</f>
        <v/>
      </c>
      <c r="Y682">
        <f>IF(AND('Raw Data'!D677&gt;'Raw Data'!E677, ABS('Raw Data'!E677-'Raw Data'!D677)&gt;3), 'Raw Data'!Y677, 0)</f>
        <v/>
      </c>
      <c r="Z682" s="2">
        <f>IF($A682, 1, 0)</f>
        <v/>
      </c>
      <c r="AA682">
        <f>IF(ABS('Raw Data'!D677-'Raw Data'!E677)&lt;4, 'Raw Data'!Z677, 0)</f>
        <v/>
      </c>
      <c r="AB682" s="2">
        <f>IF($A682, 1, 0)</f>
        <v/>
      </c>
      <c r="AC682">
        <f>IF(AND('Raw Data'!E677&gt;'Raw Data'!D677, ABS('Raw Data'!E677-'Raw Data'!D677)&gt;7), 'Raw Data'!AA677, 0)</f>
        <v/>
      </c>
      <c r="AD682" s="2">
        <f>IF($A682, 1, 0)</f>
        <v/>
      </c>
      <c r="AE682">
        <f>IF(AND('Raw Data'!D677&gt;9, 'Raw Data'!E677&gt;9), 'Raw Data'!AL677, 0)</f>
        <v/>
      </c>
      <c r="AF682" s="2">
        <f>IF($A682, 1, 0)</f>
        <v/>
      </c>
      <c r="AG682">
        <f>IF(AE682=0, 'Raw Data'!AM677, 0)</f>
        <v/>
      </c>
      <c r="AH682" s="2">
        <f>IF($A682, 1, 0)</f>
        <v/>
      </c>
      <c r="AI682">
        <f>IF(AND('Raw Data'!$D677&gt;14, 'Raw Data'!$E677&gt;14), 'Raw Data'!AN677, 0)</f>
        <v/>
      </c>
      <c r="AJ682" s="2">
        <f>IF($A682, 1, 0)</f>
        <v/>
      </c>
      <c r="AK682">
        <f>IF(AI682=0, 'Raw Data'!AO677, 0)</f>
        <v/>
      </c>
      <c r="AL682" s="2">
        <f>IF($A682, 1, 0)</f>
        <v/>
      </c>
      <c r="AM682">
        <f>IF(AND('Raw Data'!$D677&gt;19, 'Raw Data'!$E677&gt;19), 'Raw Data'!AP677, 0)</f>
        <v/>
      </c>
      <c r="AN682" s="2">
        <f>IF($A682, 1, 0)</f>
        <v/>
      </c>
      <c r="AO682">
        <f>IF(AM682=0, 'Raw Data'!AQ677, 0)</f>
        <v/>
      </c>
      <c r="AP682" s="2">
        <f>IF($A682, 1, 0)</f>
        <v/>
      </c>
      <c r="AQ682">
        <f>IF(AND('Raw Data'!$D677&gt;24, 'Raw Data'!$E677&gt;24), 'Raw Data'!AR677, 0)</f>
        <v/>
      </c>
      <c r="AR682" s="2">
        <f>IF($A682, 1, 0)</f>
        <v/>
      </c>
      <c r="AS682">
        <f>IF(AQ682=0, 'Raw Data'!AS677, 0)</f>
        <v/>
      </c>
      <c r="AT682" s="2">
        <f>IF($A682, 1, 0)</f>
        <v/>
      </c>
      <c r="AU682">
        <f>IF(AND('Raw Data'!$D677&gt;29, 'Raw Data'!$E677&gt;29), 'Raw Data'!AT677, 0)</f>
        <v/>
      </c>
      <c r="AV682" s="2">
        <f>IF($A682, 1, 0)</f>
        <v/>
      </c>
      <c r="AW682">
        <f>IF(AU682=0, 'Raw Data'!AU677, 0)</f>
        <v/>
      </c>
      <c r="AX682" s="2">
        <f>IF($A682, 1, 0)</f>
        <v/>
      </c>
      <c r="AY682">
        <f>IF(ISNUMBER('Raw Data'!D677), IF(_xlfn.XLOOKUP(SMALL('Raw Data'!K677:N677, 1), K682:Q682, K682:Q682, 0)&gt;0, SMALL('Raw Data'!K677:N677, 1), 0), 0)</f>
        <v/>
      </c>
      <c r="AZ682" s="2">
        <f>IF($A682, 1, 0)</f>
        <v/>
      </c>
      <c r="BA682">
        <f>IF(ISNUMBER('Raw Data'!D677), IF(_xlfn.XLOOKUP(SMALL('Raw Data'!K677:N677, 2), K682:Q682, K682:Q682, 0)&gt;0, SMALL('Raw Data'!K677:N677, 2), 0), 0)</f>
        <v/>
      </c>
      <c r="BB682" s="2">
        <f>IF($A682, 1, 0)</f>
        <v/>
      </c>
      <c r="BC682">
        <f>IF(ISNUMBER('Raw Data'!D677), IF(_xlfn.XLOOKUP(SMALL('Raw Data'!K677:N677, 3), K682:Q682, K682:Q682, 0)&gt;0, SMALL('Raw Data'!K677:N677, 3), 0), 0)</f>
        <v/>
      </c>
      <c r="BD682" s="2">
        <f>IF($A682, 1, 0)</f>
        <v/>
      </c>
      <c r="BE682">
        <f>IF(ISNUMBER('Raw Data'!D677), IF(_xlfn.XLOOKUP(SMALL('Raw Data'!K677:N677, 4), K682:Q682, K682:Q682, 0)&gt;0, SMALL('Raw Data'!K677:N677, 4), 0), 0)</f>
        <v/>
      </c>
      <c r="BF682" s="2">
        <f>IF($A682, 1, 0)</f>
        <v/>
      </c>
      <c r="BG682">
        <f>IF(AND('Raw Data'!I677&lt;'Raw Data'!J677, 'Raw Data'!D677&gt;'Raw Data'!E677), 'Raw Data'!I677, IF(AND('Raw Data'!J677&lt;'Raw Data'!I677, 'Raw Data'!E677&gt;'Raw Data'!D677), 'Raw Data'!J677, 0))</f>
        <v/>
      </c>
      <c r="BH682">
        <f>IF(OR(AND('Raw Data'!I677&lt;'Raw Data'!J677, 'Raw Data'!I677&gt;BH$1), AND('Raw Data'!J677&lt;'Raw Data'!I677, 'Raw Data'!J677&gt;BH$1)), 1, 0)</f>
        <v/>
      </c>
      <c r="BI682">
        <f>IF(AND(BH682, ABS('Raw Data'!D677-'Raw Data'!E677)&lt;4), 'Raw Data'!Z677, 0)</f>
        <v/>
      </c>
      <c r="BJ682">
        <f>IF('Raw Data'!F677&gt;Analysis!BJ$1, 1, 0)</f>
        <v/>
      </c>
      <c r="BK682">
        <f>IF(BJ682, AQ682, 0)</f>
        <v/>
      </c>
      <c r="BL682">
        <f>IF(AND('Raw Data'!F677&lt;Analysis!BL$1, ISBLANK('Raw Data'!F677)=FALSE), 1, 0)</f>
        <v/>
      </c>
      <c r="BM682">
        <f>IF(BL682, AS682, 0)</f>
        <v/>
      </c>
      <c r="BN682">
        <f>IF(AND('Raw Data'!F677&lt;Analysis!BN$1, ISBLANK('Raw Data'!F677)=FALSE), 1, 0)</f>
        <v/>
      </c>
      <c r="BO682">
        <f>IF(BN682, AI682, 0)</f>
        <v/>
      </c>
    </row>
    <row r="683">
      <c r="A683" s="2">
        <f>'Raw Data'!A678</f>
        <v/>
      </c>
      <c r="B683" s="2">
        <f>IF(A683, 1, 0)</f>
        <v/>
      </c>
      <c r="C683">
        <f>IF('Raw Data'!D678&lt;'Raw Data'!E678, 'Raw Data'!J678, 0)</f>
        <v/>
      </c>
      <c r="D683" s="2">
        <f>IF(A683, 1, 0)</f>
        <v/>
      </c>
      <c r="E683">
        <f>IF('Raw Data'!D678&gt;'Raw Data'!E678, 'Raw Data'!I678, 0)</f>
        <v/>
      </c>
      <c r="F683" s="2">
        <f>IF('Raw Data'!F678&gt;0, 1, 0)</f>
        <v/>
      </c>
      <c r="G683">
        <f>IF(SUM('Raw Data'!D678:E678)&lt;'Raw Data'!F678, 'Raw Data'!H678, 0)</f>
        <v/>
      </c>
      <c r="H683">
        <f>IF('Raw Data'!F678&gt;0, 1, 0)</f>
        <v/>
      </c>
      <c r="I683">
        <f>IF(SUM('Raw Data'!D678:E678)&gt;'Raw Data'!F678, 'Raw Data'!G678, 0)</f>
        <v/>
      </c>
      <c r="J683" s="2">
        <f>IF($A683, 1, 0)</f>
        <v/>
      </c>
      <c r="K683">
        <f>IF(AND('Raw Data'!D678&gt;'Raw Data'!E678, ABS('Raw Data'!D678-'Raw Data'!E678)&lt;14), 'Raw Data'!K678, 0)</f>
        <v/>
      </c>
      <c r="L683" s="2">
        <f>IF($A683, 1, 0)</f>
        <v/>
      </c>
      <c r="M683">
        <f>IF(AND('Raw Data'!D678&gt;'Raw Data'!E678, ABS('Raw Data'!D678-'Raw Data'!E678)&gt;13), 'Raw Data'!L678, 0)</f>
        <v/>
      </c>
      <c r="N683" s="2">
        <f>IF($A683, 1, 0)</f>
        <v/>
      </c>
      <c r="O683">
        <f>IF(AND('Raw Data'!E678&gt;'Raw Data'!D678, ABS('Raw Data'!E678-'Raw Data'!D678)&lt;14), 'Raw Data'!M678, 0)</f>
        <v/>
      </c>
      <c r="P683" s="2">
        <f>IF($A683, 1, 0)</f>
        <v/>
      </c>
      <c r="Q683">
        <f>IF(AND('Raw Data'!E678&gt;'Raw Data'!D678, ABS('Raw Data'!E678-'Raw Data'!D678)&gt;13), 'Raw Data'!N678, 0)</f>
        <v/>
      </c>
      <c r="R683" s="2">
        <f>IF($A683, 1, 0)</f>
        <v/>
      </c>
      <c r="S683">
        <f>IF(AND('Raw Data'!D678&gt;'Raw Data'!E678, ABS('Raw Data'!E678-'Raw Data'!D678)&gt;7), 'Raw Data'!V678, 0)</f>
        <v/>
      </c>
      <c r="T683" s="2">
        <f>IF($A683, 1, 0)</f>
        <v/>
      </c>
      <c r="U683">
        <f>IF(ABS('Raw Data'!D678-'Raw Data'!E678)&lt;8, 'Raw Data'!W678, 0)</f>
        <v/>
      </c>
      <c r="V683" s="2">
        <f>IF($A683, 1, 0)</f>
        <v/>
      </c>
      <c r="W683">
        <f>IF(AND('Raw Data'!E678&gt;'Raw Data'!D678, ABS('Raw Data'!E678-'Raw Data'!D678)&gt;7), 'Raw Data'!X678, 0)</f>
        <v/>
      </c>
      <c r="X683" s="2">
        <f>IF($A683, 1, 0)</f>
        <v/>
      </c>
      <c r="Y683">
        <f>IF(AND('Raw Data'!D678&gt;'Raw Data'!E678, ABS('Raw Data'!E678-'Raw Data'!D678)&gt;3), 'Raw Data'!Y678, 0)</f>
        <v/>
      </c>
      <c r="Z683" s="2">
        <f>IF($A683, 1, 0)</f>
        <v/>
      </c>
      <c r="AA683">
        <f>IF(ABS('Raw Data'!D678-'Raw Data'!E678)&lt;4, 'Raw Data'!Z678, 0)</f>
        <v/>
      </c>
      <c r="AB683" s="2">
        <f>IF($A683, 1, 0)</f>
        <v/>
      </c>
      <c r="AC683">
        <f>IF(AND('Raw Data'!E678&gt;'Raw Data'!D678, ABS('Raw Data'!E678-'Raw Data'!D678)&gt;7), 'Raw Data'!AA678, 0)</f>
        <v/>
      </c>
      <c r="AD683" s="2">
        <f>IF($A683, 1, 0)</f>
        <v/>
      </c>
      <c r="AE683">
        <f>IF(AND('Raw Data'!D678&gt;9, 'Raw Data'!E678&gt;9), 'Raw Data'!AL678, 0)</f>
        <v/>
      </c>
      <c r="AF683" s="2">
        <f>IF($A683, 1, 0)</f>
        <v/>
      </c>
      <c r="AG683">
        <f>IF(AE683=0, 'Raw Data'!AM678, 0)</f>
        <v/>
      </c>
      <c r="AH683" s="2">
        <f>IF($A683, 1, 0)</f>
        <v/>
      </c>
      <c r="AI683">
        <f>IF(AND('Raw Data'!$D678&gt;14, 'Raw Data'!$E678&gt;14), 'Raw Data'!AN678, 0)</f>
        <v/>
      </c>
      <c r="AJ683" s="2">
        <f>IF($A683, 1, 0)</f>
        <v/>
      </c>
      <c r="AK683">
        <f>IF(AI683=0, 'Raw Data'!AO678, 0)</f>
        <v/>
      </c>
      <c r="AL683" s="2">
        <f>IF($A683, 1, 0)</f>
        <v/>
      </c>
      <c r="AM683">
        <f>IF(AND('Raw Data'!$D678&gt;19, 'Raw Data'!$E678&gt;19), 'Raw Data'!AP678, 0)</f>
        <v/>
      </c>
      <c r="AN683" s="2">
        <f>IF($A683, 1, 0)</f>
        <v/>
      </c>
      <c r="AO683">
        <f>IF(AM683=0, 'Raw Data'!AQ678, 0)</f>
        <v/>
      </c>
      <c r="AP683" s="2">
        <f>IF($A683, 1, 0)</f>
        <v/>
      </c>
      <c r="AQ683">
        <f>IF(AND('Raw Data'!$D678&gt;24, 'Raw Data'!$E678&gt;24), 'Raw Data'!AR678, 0)</f>
        <v/>
      </c>
      <c r="AR683" s="2">
        <f>IF($A683, 1, 0)</f>
        <v/>
      </c>
      <c r="AS683">
        <f>IF(AQ683=0, 'Raw Data'!AS678, 0)</f>
        <v/>
      </c>
      <c r="AT683" s="2">
        <f>IF($A683, 1, 0)</f>
        <v/>
      </c>
      <c r="AU683">
        <f>IF(AND('Raw Data'!$D678&gt;29, 'Raw Data'!$E678&gt;29), 'Raw Data'!AT678, 0)</f>
        <v/>
      </c>
      <c r="AV683" s="2">
        <f>IF($A683, 1, 0)</f>
        <v/>
      </c>
      <c r="AW683">
        <f>IF(AU683=0, 'Raw Data'!AU678, 0)</f>
        <v/>
      </c>
      <c r="AX683" s="2">
        <f>IF($A683, 1, 0)</f>
        <v/>
      </c>
      <c r="AY683">
        <f>IF(ISNUMBER('Raw Data'!D678), IF(_xlfn.XLOOKUP(SMALL('Raw Data'!K678:N678, 1), K683:Q683, K683:Q683, 0)&gt;0, SMALL('Raw Data'!K678:N678, 1), 0), 0)</f>
        <v/>
      </c>
      <c r="AZ683" s="2">
        <f>IF($A683, 1, 0)</f>
        <v/>
      </c>
      <c r="BA683">
        <f>IF(ISNUMBER('Raw Data'!D678), IF(_xlfn.XLOOKUP(SMALL('Raw Data'!K678:N678, 2), K683:Q683, K683:Q683, 0)&gt;0, SMALL('Raw Data'!K678:N678, 2), 0), 0)</f>
        <v/>
      </c>
      <c r="BB683" s="2">
        <f>IF($A683, 1, 0)</f>
        <v/>
      </c>
      <c r="BC683">
        <f>IF(ISNUMBER('Raw Data'!D678), IF(_xlfn.XLOOKUP(SMALL('Raw Data'!K678:N678, 3), K683:Q683, K683:Q683, 0)&gt;0, SMALL('Raw Data'!K678:N678, 3), 0), 0)</f>
        <v/>
      </c>
      <c r="BD683" s="2">
        <f>IF($A683, 1, 0)</f>
        <v/>
      </c>
      <c r="BE683">
        <f>IF(ISNUMBER('Raw Data'!D678), IF(_xlfn.XLOOKUP(SMALL('Raw Data'!K678:N678, 4), K683:Q683, K683:Q683, 0)&gt;0, SMALL('Raw Data'!K678:N678, 4), 0), 0)</f>
        <v/>
      </c>
      <c r="BF683" s="2">
        <f>IF($A683, 1, 0)</f>
        <v/>
      </c>
      <c r="BG683">
        <f>IF(AND('Raw Data'!I678&lt;'Raw Data'!J678, 'Raw Data'!D678&gt;'Raw Data'!E678), 'Raw Data'!I678, IF(AND('Raw Data'!J678&lt;'Raw Data'!I678, 'Raw Data'!E678&gt;'Raw Data'!D678), 'Raw Data'!J678, 0))</f>
        <v/>
      </c>
      <c r="BH683">
        <f>IF(OR(AND('Raw Data'!I678&lt;'Raw Data'!J678, 'Raw Data'!I678&gt;BH$1), AND('Raw Data'!J678&lt;'Raw Data'!I678, 'Raw Data'!J678&gt;BH$1)), 1, 0)</f>
        <v/>
      </c>
      <c r="BI683">
        <f>IF(AND(BH683, ABS('Raw Data'!D678-'Raw Data'!E678)&lt;4), 'Raw Data'!Z678, 0)</f>
        <v/>
      </c>
      <c r="BJ683">
        <f>IF('Raw Data'!F678&gt;Analysis!BJ$1, 1, 0)</f>
        <v/>
      </c>
      <c r="BK683">
        <f>IF(BJ683, AQ683, 0)</f>
        <v/>
      </c>
      <c r="BL683">
        <f>IF(AND('Raw Data'!F678&lt;Analysis!BL$1, ISBLANK('Raw Data'!F678)=FALSE), 1, 0)</f>
        <v/>
      </c>
      <c r="BM683">
        <f>IF(BL683, AS683, 0)</f>
        <v/>
      </c>
      <c r="BN683">
        <f>IF(AND('Raw Data'!F678&lt;Analysis!BN$1, ISBLANK('Raw Data'!F678)=FALSE), 1, 0)</f>
        <v/>
      </c>
      <c r="BO683">
        <f>IF(BN683, AI683, 0)</f>
        <v/>
      </c>
    </row>
    <row r="684">
      <c r="A684" s="2">
        <f>'Raw Data'!A679</f>
        <v/>
      </c>
      <c r="B684" s="2">
        <f>IF(A684, 1, 0)</f>
        <v/>
      </c>
      <c r="C684">
        <f>IF('Raw Data'!D679&lt;'Raw Data'!E679, 'Raw Data'!J679, 0)</f>
        <v/>
      </c>
      <c r="D684" s="2">
        <f>IF(A684, 1, 0)</f>
        <v/>
      </c>
      <c r="E684">
        <f>IF('Raw Data'!D679&gt;'Raw Data'!E679, 'Raw Data'!I679, 0)</f>
        <v/>
      </c>
      <c r="F684" s="2">
        <f>IF('Raw Data'!F679&gt;0, 1, 0)</f>
        <v/>
      </c>
      <c r="G684">
        <f>IF(SUM('Raw Data'!D679:E679)&lt;'Raw Data'!F679, 'Raw Data'!H679, 0)</f>
        <v/>
      </c>
      <c r="H684">
        <f>IF('Raw Data'!F679&gt;0, 1, 0)</f>
        <v/>
      </c>
      <c r="I684">
        <f>IF(SUM('Raw Data'!D679:E679)&gt;'Raw Data'!F679, 'Raw Data'!G679, 0)</f>
        <v/>
      </c>
      <c r="J684" s="2">
        <f>IF($A684, 1, 0)</f>
        <v/>
      </c>
      <c r="K684">
        <f>IF(AND('Raw Data'!D679&gt;'Raw Data'!E679, ABS('Raw Data'!D679-'Raw Data'!E679)&lt;14), 'Raw Data'!K679, 0)</f>
        <v/>
      </c>
      <c r="L684" s="2">
        <f>IF($A684, 1, 0)</f>
        <v/>
      </c>
      <c r="M684">
        <f>IF(AND('Raw Data'!D679&gt;'Raw Data'!E679, ABS('Raw Data'!D679-'Raw Data'!E679)&gt;13), 'Raw Data'!L679, 0)</f>
        <v/>
      </c>
      <c r="N684" s="2">
        <f>IF($A684, 1, 0)</f>
        <v/>
      </c>
      <c r="O684">
        <f>IF(AND('Raw Data'!E679&gt;'Raw Data'!D679, ABS('Raw Data'!E679-'Raw Data'!D679)&lt;14), 'Raw Data'!M679, 0)</f>
        <v/>
      </c>
      <c r="P684" s="2">
        <f>IF($A684, 1, 0)</f>
        <v/>
      </c>
      <c r="Q684">
        <f>IF(AND('Raw Data'!E679&gt;'Raw Data'!D679, ABS('Raw Data'!E679-'Raw Data'!D679)&gt;13), 'Raw Data'!N679, 0)</f>
        <v/>
      </c>
      <c r="R684" s="2">
        <f>IF($A684, 1, 0)</f>
        <v/>
      </c>
      <c r="S684">
        <f>IF(AND('Raw Data'!D679&gt;'Raw Data'!E679, ABS('Raw Data'!E679-'Raw Data'!D679)&gt;7), 'Raw Data'!V679, 0)</f>
        <v/>
      </c>
      <c r="T684" s="2">
        <f>IF($A684, 1, 0)</f>
        <v/>
      </c>
      <c r="U684">
        <f>IF(ABS('Raw Data'!D679-'Raw Data'!E679)&lt;8, 'Raw Data'!W679, 0)</f>
        <v/>
      </c>
      <c r="V684" s="2">
        <f>IF($A684, 1, 0)</f>
        <v/>
      </c>
      <c r="W684">
        <f>IF(AND('Raw Data'!E679&gt;'Raw Data'!D679, ABS('Raw Data'!E679-'Raw Data'!D679)&gt;7), 'Raw Data'!X679, 0)</f>
        <v/>
      </c>
      <c r="X684" s="2">
        <f>IF($A684, 1, 0)</f>
        <v/>
      </c>
      <c r="Y684">
        <f>IF(AND('Raw Data'!D679&gt;'Raw Data'!E679, ABS('Raw Data'!E679-'Raw Data'!D679)&gt;3), 'Raw Data'!Y679, 0)</f>
        <v/>
      </c>
      <c r="Z684" s="2">
        <f>IF($A684, 1, 0)</f>
        <v/>
      </c>
      <c r="AA684">
        <f>IF(ABS('Raw Data'!D679-'Raw Data'!E679)&lt;4, 'Raw Data'!Z679, 0)</f>
        <v/>
      </c>
      <c r="AB684" s="2">
        <f>IF($A684, 1, 0)</f>
        <v/>
      </c>
      <c r="AC684">
        <f>IF(AND('Raw Data'!E679&gt;'Raw Data'!D679, ABS('Raw Data'!E679-'Raw Data'!D679)&gt;7), 'Raw Data'!AA679, 0)</f>
        <v/>
      </c>
      <c r="AD684" s="2">
        <f>IF($A684, 1, 0)</f>
        <v/>
      </c>
      <c r="AE684">
        <f>IF(AND('Raw Data'!D679&gt;9, 'Raw Data'!E679&gt;9), 'Raw Data'!AL679, 0)</f>
        <v/>
      </c>
      <c r="AF684" s="2">
        <f>IF($A684, 1, 0)</f>
        <v/>
      </c>
      <c r="AG684">
        <f>IF(AE684=0, 'Raw Data'!AM679, 0)</f>
        <v/>
      </c>
      <c r="AH684" s="2">
        <f>IF($A684, 1, 0)</f>
        <v/>
      </c>
      <c r="AI684">
        <f>IF(AND('Raw Data'!$D679&gt;14, 'Raw Data'!$E679&gt;14), 'Raw Data'!AN679, 0)</f>
        <v/>
      </c>
      <c r="AJ684" s="2">
        <f>IF($A684, 1, 0)</f>
        <v/>
      </c>
      <c r="AK684">
        <f>IF(AI684=0, 'Raw Data'!AO679, 0)</f>
        <v/>
      </c>
      <c r="AL684" s="2">
        <f>IF($A684, 1, 0)</f>
        <v/>
      </c>
      <c r="AM684">
        <f>IF(AND('Raw Data'!$D679&gt;19, 'Raw Data'!$E679&gt;19), 'Raw Data'!AP679, 0)</f>
        <v/>
      </c>
      <c r="AN684" s="2">
        <f>IF($A684, 1, 0)</f>
        <v/>
      </c>
      <c r="AO684">
        <f>IF(AM684=0, 'Raw Data'!AQ679, 0)</f>
        <v/>
      </c>
      <c r="AP684" s="2">
        <f>IF($A684, 1, 0)</f>
        <v/>
      </c>
      <c r="AQ684">
        <f>IF(AND('Raw Data'!$D679&gt;24, 'Raw Data'!$E679&gt;24), 'Raw Data'!AR679, 0)</f>
        <v/>
      </c>
      <c r="AR684" s="2">
        <f>IF($A684, 1, 0)</f>
        <v/>
      </c>
      <c r="AS684">
        <f>IF(AQ684=0, 'Raw Data'!AS679, 0)</f>
        <v/>
      </c>
      <c r="AT684" s="2">
        <f>IF($A684, 1, 0)</f>
        <v/>
      </c>
      <c r="AU684">
        <f>IF(AND('Raw Data'!$D679&gt;29, 'Raw Data'!$E679&gt;29), 'Raw Data'!AT679, 0)</f>
        <v/>
      </c>
      <c r="AV684" s="2">
        <f>IF($A684, 1, 0)</f>
        <v/>
      </c>
      <c r="AW684">
        <f>IF(AU684=0, 'Raw Data'!AU679, 0)</f>
        <v/>
      </c>
      <c r="AX684" s="2">
        <f>IF($A684, 1, 0)</f>
        <v/>
      </c>
      <c r="AY684">
        <f>IF(ISNUMBER('Raw Data'!D679), IF(_xlfn.XLOOKUP(SMALL('Raw Data'!K679:N679, 1), K684:Q684, K684:Q684, 0)&gt;0, SMALL('Raw Data'!K679:N679, 1), 0), 0)</f>
        <v/>
      </c>
      <c r="AZ684" s="2">
        <f>IF($A684, 1, 0)</f>
        <v/>
      </c>
      <c r="BA684">
        <f>IF(ISNUMBER('Raw Data'!D679), IF(_xlfn.XLOOKUP(SMALL('Raw Data'!K679:N679, 2), K684:Q684, K684:Q684, 0)&gt;0, SMALL('Raw Data'!K679:N679, 2), 0), 0)</f>
        <v/>
      </c>
      <c r="BB684" s="2">
        <f>IF($A684, 1, 0)</f>
        <v/>
      </c>
      <c r="BC684">
        <f>IF(ISNUMBER('Raw Data'!D679), IF(_xlfn.XLOOKUP(SMALL('Raw Data'!K679:N679, 3), K684:Q684, K684:Q684, 0)&gt;0, SMALL('Raw Data'!K679:N679, 3), 0), 0)</f>
        <v/>
      </c>
      <c r="BD684" s="2">
        <f>IF($A684, 1, 0)</f>
        <v/>
      </c>
      <c r="BE684">
        <f>IF(ISNUMBER('Raw Data'!D679), IF(_xlfn.XLOOKUP(SMALL('Raw Data'!K679:N679, 4), K684:Q684, K684:Q684, 0)&gt;0, SMALL('Raw Data'!K679:N679, 4), 0), 0)</f>
        <v/>
      </c>
      <c r="BF684" s="2">
        <f>IF($A684, 1, 0)</f>
        <v/>
      </c>
      <c r="BG684">
        <f>IF(AND('Raw Data'!I679&lt;'Raw Data'!J679, 'Raw Data'!D679&gt;'Raw Data'!E679), 'Raw Data'!I679, IF(AND('Raw Data'!J679&lt;'Raw Data'!I679, 'Raw Data'!E679&gt;'Raw Data'!D679), 'Raw Data'!J679, 0))</f>
        <v/>
      </c>
      <c r="BH684">
        <f>IF(OR(AND('Raw Data'!I679&lt;'Raw Data'!J679, 'Raw Data'!I679&gt;BH$1), AND('Raw Data'!J679&lt;'Raw Data'!I679, 'Raw Data'!J679&gt;BH$1)), 1, 0)</f>
        <v/>
      </c>
      <c r="BI684">
        <f>IF(AND(BH684, ABS('Raw Data'!D679-'Raw Data'!E679)&lt;4), 'Raw Data'!Z679, 0)</f>
        <v/>
      </c>
      <c r="BJ684">
        <f>IF('Raw Data'!F679&gt;Analysis!BJ$1, 1, 0)</f>
        <v/>
      </c>
      <c r="BK684">
        <f>IF(BJ684, AQ684, 0)</f>
        <v/>
      </c>
      <c r="BL684">
        <f>IF(AND('Raw Data'!F679&lt;Analysis!BL$1, ISBLANK('Raw Data'!F679)=FALSE), 1, 0)</f>
        <v/>
      </c>
      <c r="BM684">
        <f>IF(BL684, AS684, 0)</f>
        <v/>
      </c>
      <c r="BN684">
        <f>IF(AND('Raw Data'!F679&lt;Analysis!BN$1, ISBLANK('Raw Data'!F679)=FALSE), 1, 0)</f>
        <v/>
      </c>
      <c r="BO684">
        <f>IF(BN684, AI684, 0)</f>
        <v/>
      </c>
    </row>
    <row r="685">
      <c r="A685" s="2">
        <f>'Raw Data'!A680</f>
        <v/>
      </c>
      <c r="B685" s="2">
        <f>IF(A685, 1, 0)</f>
        <v/>
      </c>
      <c r="C685">
        <f>IF('Raw Data'!D680&lt;'Raw Data'!E680, 'Raw Data'!J680, 0)</f>
        <v/>
      </c>
      <c r="D685" s="2">
        <f>IF(A685, 1, 0)</f>
        <v/>
      </c>
      <c r="E685">
        <f>IF('Raw Data'!D680&gt;'Raw Data'!E680, 'Raw Data'!I680, 0)</f>
        <v/>
      </c>
      <c r="F685" s="2">
        <f>IF('Raw Data'!F680&gt;0, 1, 0)</f>
        <v/>
      </c>
      <c r="G685">
        <f>IF(SUM('Raw Data'!D680:E680)&lt;'Raw Data'!F680, 'Raw Data'!H680, 0)</f>
        <v/>
      </c>
      <c r="H685">
        <f>IF('Raw Data'!F680&gt;0, 1, 0)</f>
        <v/>
      </c>
      <c r="I685">
        <f>IF(SUM('Raw Data'!D680:E680)&gt;'Raw Data'!F680, 'Raw Data'!G680, 0)</f>
        <v/>
      </c>
      <c r="J685" s="2">
        <f>IF($A685, 1, 0)</f>
        <v/>
      </c>
      <c r="K685">
        <f>IF(AND('Raw Data'!D680&gt;'Raw Data'!E680, ABS('Raw Data'!D680-'Raw Data'!E680)&lt;14), 'Raw Data'!K680, 0)</f>
        <v/>
      </c>
      <c r="L685" s="2">
        <f>IF($A685, 1, 0)</f>
        <v/>
      </c>
      <c r="M685">
        <f>IF(AND('Raw Data'!D680&gt;'Raw Data'!E680, ABS('Raw Data'!D680-'Raw Data'!E680)&gt;13), 'Raw Data'!L680, 0)</f>
        <v/>
      </c>
      <c r="N685" s="2">
        <f>IF($A685, 1, 0)</f>
        <v/>
      </c>
      <c r="O685">
        <f>IF(AND('Raw Data'!E680&gt;'Raw Data'!D680, ABS('Raw Data'!E680-'Raw Data'!D680)&lt;14), 'Raw Data'!M680, 0)</f>
        <v/>
      </c>
      <c r="P685" s="2">
        <f>IF($A685, 1, 0)</f>
        <v/>
      </c>
      <c r="Q685">
        <f>IF(AND('Raw Data'!E680&gt;'Raw Data'!D680, ABS('Raw Data'!E680-'Raw Data'!D680)&gt;13), 'Raw Data'!N680, 0)</f>
        <v/>
      </c>
      <c r="R685" s="2">
        <f>IF($A685, 1, 0)</f>
        <v/>
      </c>
      <c r="S685">
        <f>IF(AND('Raw Data'!D680&gt;'Raw Data'!E680, ABS('Raw Data'!E680-'Raw Data'!D680)&gt;7), 'Raw Data'!V680, 0)</f>
        <v/>
      </c>
      <c r="T685" s="2">
        <f>IF($A685, 1, 0)</f>
        <v/>
      </c>
      <c r="U685">
        <f>IF(ABS('Raw Data'!D680-'Raw Data'!E680)&lt;8, 'Raw Data'!W680, 0)</f>
        <v/>
      </c>
      <c r="V685" s="2">
        <f>IF($A685, 1, 0)</f>
        <v/>
      </c>
      <c r="W685">
        <f>IF(AND('Raw Data'!E680&gt;'Raw Data'!D680, ABS('Raw Data'!E680-'Raw Data'!D680)&gt;7), 'Raw Data'!X680, 0)</f>
        <v/>
      </c>
      <c r="X685" s="2">
        <f>IF($A685, 1, 0)</f>
        <v/>
      </c>
      <c r="Y685">
        <f>IF(AND('Raw Data'!D680&gt;'Raw Data'!E680, ABS('Raw Data'!E680-'Raw Data'!D680)&gt;3), 'Raw Data'!Y680, 0)</f>
        <v/>
      </c>
      <c r="Z685" s="2">
        <f>IF($A685, 1, 0)</f>
        <v/>
      </c>
      <c r="AA685">
        <f>IF(ABS('Raw Data'!D680-'Raw Data'!E680)&lt;4, 'Raw Data'!Z680, 0)</f>
        <v/>
      </c>
      <c r="AB685" s="2">
        <f>IF($A685, 1, 0)</f>
        <v/>
      </c>
      <c r="AC685">
        <f>IF(AND('Raw Data'!E680&gt;'Raw Data'!D680, ABS('Raw Data'!E680-'Raw Data'!D680)&gt;7), 'Raw Data'!AA680, 0)</f>
        <v/>
      </c>
      <c r="AD685" s="2">
        <f>IF($A685, 1, 0)</f>
        <v/>
      </c>
      <c r="AE685">
        <f>IF(AND('Raw Data'!D680&gt;9, 'Raw Data'!E680&gt;9), 'Raw Data'!AL680, 0)</f>
        <v/>
      </c>
      <c r="AF685" s="2">
        <f>IF($A685, 1, 0)</f>
        <v/>
      </c>
      <c r="AG685">
        <f>IF(AE685=0, 'Raw Data'!AM680, 0)</f>
        <v/>
      </c>
      <c r="AH685" s="2">
        <f>IF($A685, 1, 0)</f>
        <v/>
      </c>
      <c r="AI685">
        <f>IF(AND('Raw Data'!$D680&gt;14, 'Raw Data'!$E680&gt;14), 'Raw Data'!AN680, 0)</f>
        <v/>
      </c>
      <c r="AJ685" s="2">
        <f>IF($A685, 1, 0)</f>
        <v/>
      </c>
      <c r="AK685">
        <f>IF(AI685=0, 'Raw Data'!AO680, 0)</f>
        <v/>
      </c>
      <c r="AL685" s="2">
        <f>IF($A685, 1, 0)</f>
        <v/>
      </c>
      <c r="AM685">
        <f>IF(AND('Raw Data'!$D680&gt;19, 'Raw Data'!$E680&gt;19), 'Raw Data'!AP680, 0)</f>
        <v/>
      </c>
      <c r="AN685" s="2">
        <f>IF($A685, 1, 0)</f>
        <v/>
      </c>
      <c r="AO685">
        <f>IF(AM685=0, 'Raw Data'!AQ680, 0)</f>
        <v/>
      </c>
      <c r="AP685" s="2">
        <f>IF($A685, 1, 0)</f>
        <v/>
      </c>
      <c r="AQ685">
        <f>IF(AND('Raw Data'!$D680&gt;24, 'Raw Data'!$E680&gt;24), 'Raw Data'!AR680, 0)</f>
        <v/>
      </c>
      <c r="AR685" s="2">
        <f>IF($A685, 1, 0)</f>
        <v/>
      </c>
      <c r="AS685">
        <f>IF(AQ685=0, 'Raw Data'!AS680, 0)</f>
        <v/>
      </c>
      <c r="AT685" s="2">
        <f>IF($A685, 1, 0)</f>
        <v/>
      </c>
      <c r="AU685">
        <f>IF(AND('Raw Data'!$D680&gt;29, 'Raw Data'!$E680&gt;29), 'Raw Data'!AT680, 0)</f>
        <v/>
      </c>
      <c r="AV685" s="2">
        <f>IF($A685, 1, 0)</f>
        <v/>
      </c>
      <c r="AW685">
        <f>IF(AU685=0, 'Raw Data'!AU680, 0)</f>
        <v/>
      </c>
      <c r="AX685" s="2">
        <f>IF($A685, 1, 0)</f>
        <v/>
      </c>
      <c r="AY685">
        <f>IF(ISNUMBER('Raw Data'!D680), IF(_xlfn.XLOOKUP(SMALL('Raw Data'!K680:N680, 1), K685:Q685, K685:Q685, 0)&gt;0, SMALL('Raw Data'!K680:N680, 1), 0), 0)</f>
        <v/>
      </c>
      <c r="AZ685" s="2">
        <f>IF($A685, 1, 0)</f>
        <v/>
      </c>
      <c r="BA685">
        <f>IF(ISNUMBER('Raw Data'!D680), IF(_xlfn.XLOOKUP(SMALL('Raw Data'!K680:N680, 2), K685:Q685, K685:Q685, 0)&gt;0, SMALL('Raw Data'!K680:N680, 2), 0), 0)</f>
        <v/>
      </c>
      <c r="BB685" s="2">
        <f>IF($A685, 1, 0)</f>
        <v/>
      </c>
      <c r="BC685">
        <f>IF(ISNUMBER('Raw Data'!D680), IF(_xlfn.XLOOKUP(SMALL('Raw Data'!K680:N680, 3), K685:Q685, K685:Q685, 0)&gt;0, SMALL('Raw Data'!K680:N680, 3), 0), 0)</f>
        <v/>
      </c>
      <c r="BD685" s="2">
        <f>IF($A685, 1, 0)</f>
        <v/>
      </c>
      <c r="BE685">
        <f>IF(ISNUMBER('Raw Data'!D680), IF(_xlfn.XLOOKUP(SMALL('Raw Data'!K680:N680, 4), K685:Q685, K685:Q685, 0)&gt;0, SMALL('Raw Data'!K680:N680, 4), 0), 0)</f>
        <v/>
      </c>
      <c r="BF685" s="2">
        <f>IF($A685, 1, 0)</f>
        <v/>
      </c>
      <c r="BG685">
        <f>IF(AND('Raw Data'!I680&lt;'Raw Data'!J680, 'Raw Data'!D680&gt;'Raw Data'!E680), 'Raw Data'!I680, IF(AND('Raw Data'!J680&lt;'Raw Data'!I680, 'Raw Data'!E680&gt;'Raw Data'!D680), 'Raw Data'!J680, 0))</f>
        <v/>
      </c>
      <c r="BH685">
        <f>IF(OR(AND('Raw Data'!I680&lt;'Raw Data'!J680, 'Raw Data'!I680&gt;BH$1), AND('Raw Data'!J680&lt;'Raw Data'!I680, 'Raw Data'!J680&gt;BH$1)), 1, 0)</f>
        <v/>
      </c>
      <c r="BI685">
        <f>IF(AND(BH685, ABS('Raw Data'!D680-'Raw Data'!E680)&lt;4), 'Raw Data'!Z680, 0)</f>
        <v/>
      </c>
      <c r="BJ685">
        <f>IF('Raw Data'!F680&gt;Analysis!BJ$1, 1, 0)</f>
        <v/>
      </c>
      <c r="BK685">
        <f>IF(BJ685, AQ685, 0)</f>
        <v/>
      </c>
      <c r="BL685">
        <f>IF(AND('Raw Data'!F680&lt;Analysis!BL$1, ISBLANK('Raw Data'!F680)=FALSE), 1, 0)</f>
        <v/>
      </c>
      <c r="BM685">
        <f>IF(BL685, AS685, 0)</f>
        <v/>
      </c>
      <c r="BN685">
        <f>IF(AND('Raw Data'!F680&lt;Analysis!BN$1, ISBLANK('Raw Data'!F680)=FALSE), 1, 0)</f>
        <v/>
      </c>
      <c r="BO685">
        <f>IF(BN685, AI685, 0)</f>
        <v/>
      </c>
    </row>
    <row r="686">
      <c r="A686" s="2">
        <f>'Raw Data'!A681</f>
        <v/>
      </c>
      <c r="B686" s="2">
        <f>IF(A686, 1, 0)</f>
        <v/>
      </c>
      <c r="C686">
        <f>IF('Raw Data'!D681&lt;'Raw Data'!E681, 'Raw Data'!J681, 0)</f>
        <v/>
      </c>
      <c r="D686" s="2">
        <f>IF(A686, 1, 0)</f>
        <v/>
      </c>
      <c r="E686">
        <f>IF('Raw Data'!D681&gt;'Raw Data'!E681, 'Raw Data'!I681, 0)</f>
        <v/>
      </c>
      <c r="F686" s="2">
        <f>IF('Raw Data'!F681&gt;0, 1, 0)</f>
        <v/>
      </c>
      <c r="G686">
        <f>IF(SUM('Raw Data'!D681:E681)&lt;'Raw Data'!F681, 'Raw Data'!H681, 0)</f>
        <v/>
      </c>
      <c r="H686">
        <f>IF('Raw Data'!F681&gt;0, 1, 0)</f>
        <v/>
      </c>
      <c r="I686">
        <f>IF(SUM('Raw Data'!D681:E681)&gt;'Raw Data'!F681, 'Raw Data'!G681, 0)</f>
        <v/>
      </c>
      <c r="J686" s="2">
        <f>IF($A686, 1, 0)</f>
        <v/>
      </c>
      <c r="K686">
        <f>IF(AND('Raw Data'!D681&gt;'Raw Data'!E681, ABS('Raw Data'!D681-'Raw Data'!E681)&lt;14), 'Raw Data'!K681, 0)</f>
        <v/>
      </c>
      <c r="L686" s="2">
        <f>IF($A686, 1, 0)</f>
        <v/>
      </c>
      <c r="M686">
        <f>IF(AND('Raw Data'!D681&gt;'Raw Data'!E681, ABS('Raw Data'!D681-'Raw Data'!E681)&gt;13), 'Raw Data'!L681, 0)</f>
        <v/>
      </c>
      <c r="N686" s="2">
        <f>IF($A686, 1, 0)</f>
        <v/>
      </c>
      <c r="O686">
        <f>IF(AND('Raw Data'!E681&gt;'Raw Data'!D681, ABS('Raw Data'!E681-'Raw Data'!D681)&lt;14), 'Raw Data'!M681, 0)</f>
        <v/>
      </c>
      <c r="P686" s="2">
        <f>IF($A686, 1, 0)</f>
        <v/>
      </c>
      <c r="Q686">
        <f>IF(AND('Raw Data'!E681&gt;'Raw Data'!D681, ABS('Raw Data'!E681-'Raw Data'!D681)&gt;13), 'Raw Data'!N681, 0)</f>
        <v/>
      </c>
      <c r="R686" s="2">
        <f>IF($A686, 1, 0)</f>
        <v/>
      </c>
      <c r="S686">
        <f>IF(AND('Raw Data'!D681&gt;'Raw Data'!E681, ABS('Raw Data'!E681-'Raw Data'!D681)&gt;7), 'Raw Data'!V681, 0)</f>
        <v/>
      </c>
      <c r="T686" s="2">
        <f>IF($A686, 1, 0)</f>
        <v/>
      </c>
      <c r="U686">
        <f>IF(ABS('Raw Data'!D681-'Raw Data'!E681)&lt;8, 'Raw Data'!W681, 0)</f>
        <v/>
      </c>
      <c r="V686" s="2">
        <f>IF($A686, 1, 0)</f>
        <v/>
      </c>
      <c r="W686">
        <f>IF(AND('Raw Data'!E681&gt;'Raw Data'!D681, ABS('Raw Data'!E681-'Raw Data'!D681)&gt;7), 'Raw Data'!X681, 0)</f>
        <v/>
      </c>
      <c r="X686" s="2">
        <f>IF($A686, 1, 0)</f>
        <v/>
      </c>
      <c r="Y686">
        <f>IF(AND('Raw Data'!D681&gt;'Raw Data'!E681, ABS('Raw Data'!E681-'Raw Data'!D681)&gt;3), 'Raw Data'!Y681, 0)</f>
        <v/>
      </c>
      <c r="Z686" s="2">
        <f>IF($A686, 1, 0)</f>
        <v/>
      </c>
      <c r="AA686">
        <f>IF(ABS('Raw Data'!D681-'Raw Data'!E681)&lt;4, 'Raw Data'!Z681, 0)</f>
        <v/>
      </c>
      <c r="AB686" s="2">
        <f>IF($A686, 1, 0)</f>
        <v/>
      </c>
      <c r="AC686">
        <f>IF(AND('Raw Data'!E681&gt;'Raw Data'!D681, ABS('Raw Data'!E681-'Raw Data'!D681)&gt;7), 'Raw Data'!AA681, 0)</f>
        <v/>
      </c>
      <c r="AD686" s="2">
        <f>IF($A686, 1, 0)</f>
        <v/>
      </c>
      <c r="AE686">
        <f>IF(AND('Raw Data'!D681&gt;9, 'Raw Data'!E681&gt;9), 'Raw Data'!AL681, 0)</f>
        <v/>
      </c>
      <c r="AF686" s="2">
        <f>IF($A686, 1, 0)</f>
        <v/>
      </c>
      <c r="AG686">
        <f>IF(AE686=0, 'Raw Data'!AM681, 0)</f>
        <v/>
      </c>
      <c r="AH686" s="2">
        <f>IF($A686, 1, 0)</f>
        <v/>
      </c>
      <c r="AI686">
        <f>IF(AND('Raw Data'!$D681&gt;14, 'Raw Data'!$E681&gt;14), 'Raw Data'!AN681, 0)</f>
        <v/>
      </c>
      <c r="AJ686" s="2">
        <f>IF($A686, 1, 0)</f>
        <v/>
      </c>
      <c r="AK686">
        <f>IF(AI686=0, 'Raw Data'!AO681, 0)</f>
        <v/>
      </c>
      <c r="AL686" s="2">
        <f>IF($A686, 1, 0)</f>
        <v/>
      </c>
      <c r="AM686">
        <f>IF(AND('Raw Data'!$D681&gt;19, 'Raw Data'!$E681&gt;19), 'Raw Data'!AP681, 0)</f>
        <v/>
      </c>
      <c r="AN686" s="2">
        <f>IF($A686, 1, 0)</f>
        <v/>
      </c>
      <c r="AO686">
        <f>IF(AM686=0, 'Raw Data'!AQ681, 0)</f>
        <v/>
      </c>
      <c r="AP686" s="2">
        <f>IF($A686, 1, 0)</f>
        <v/>
      </c>
      <c r="AQ686">
        <f>IF(AND('Raw Data'!$D681&gt;24, 'Raw Data'!$E681&gt;24), 'Raw Data'!AR681, 0)</f>
        <v/>
      </c>
      <c r="AR686" s="2">
        <f>IF($A686, 1, 0)</f>
        <v/>
      </c>
      <c r="AS686">
        <f>IF(AQ686=0, 'Raw Data'!AS681, 0)</f>
        <v/>
      </c>
      <c r="AT686" s="2">
        <f>IF($A686, 1, 0)</f>
        <v/>
      </c>
      <c r="AU686">
        <f>IF(AND('Raw Data'!$D681&gt;29, 'Raw Data'!$E681&gt;29), 'Raw Data'!AT681, 0)</f>
        <v/>
      </c>
      <c r="AV686" s="2">
        <f>IF($A686, 1, 0)</f>
        <v/>
      </c>
      <c r="AW686">
        <f>IF(AU686=0, 'Raw Data'!AU681, 0)</f>
        <v/>
      </c>
      <c r="AX686" s="2">
        <f>IF($A686, 1, 0)</f>
        <v/>
      </c>
      <c r="AY686">
        <f>IF(ISNUMBER('Raw Data'!D681), IF(_xlfn.XLOOKUP(SMALL('Raw Data'!K681:N681, 1), K686:Q686, K686:Q686, 0)&gt;0, SMALL('Raw Data'!K681:N681, 1), 0), 0)</f>
        <v/>
      </c>
      <c r="AZ686" s="2">
        <f>IF($A686, 1, 0)</f>
        <v/>
      </c>
      <c r="BA686">
        <f>IF(ISNUMBER('Raw Data'!D681), IF(_xlfn.XLOOKUP(SMALL('Raw Data'!K681:N681, 2), K686:Q686, K686:Q686, 0)&gt;0, SMALL('Raw Data'!K681:N681, 2), 0), 0)</f>
        <v/>
      </c>
      <c r="BB686" s="2">
        <f>IF($A686, 1, 0)</f>
        <v/>
      </c>
      <c r="BC686">
        <f>IF(ISNUMBER('Raw Data'!D681), IF(_xlfn.XLOOKUP(SMALL('Raw Data'!K681:N681, 3), K686:Q686, K686:Q686, 0)&gt;0, SMALL('Raw Data'!K681:N681, 3), 0), 0)</f>
        <v/>
      </c>
      <c r="BD686" s="2">
        <f>IF($A686, 1, 0)</f>
        <v/>
      </c>
      <c r="BE686">
        <f>IF(ISNUMBER('Raw Data'!D681), IF(_xlfn.XLOOKUP(SMALL('Raw Data'!K681:N681, 4), K686:Q686, K686:Q686, 0)&gt;0, SMALL('Raw Data'!K681:N681, 4), 0), 0)</f>
        <v/>
      </c>
      <c r="BF686" s="2">
        <f>IF($A686, 1, 0)</f>
        <v/>
      </c>
      <c r="BG686">
        <f>IF(AND('Raw Data'!I681&lt;'Raw Data'!J681, 'Raw Data'!D681&gt;'Raw Data'!E681), 'Raw Data'!I681, IF(AND('Raw Data'!J681&lt;'Raw Data'!I681, 'Raw Data'!E681&gt;'Raw Data'!D681), 'Raw Data'!J681, 0))</f>
        <v/>
      </c>
      <c r="BH686">
        <f>IF(OR(AND('Raw Data'!I681&lt;'Raw Data'!J681, 'Raw Data'!I681&gt;BH$1), AND('Raw Data'!J681&lt;'Raw Data'!I681, 'Raw Data'!J681&gt;BH$1)), 1, 0)</f>
        <v/>
      </c>
      <c r="BI686">
        <f>IF(AND(BH686, ABS('Raw Data'!D681-'Raw Data'!E681)&lt;4), 'Raw Data'!Z681, 0)</f>
        <v/>
      </c>
      <c r="BJ686">
        <f>IF('Raw Data'!F681&gt;Analysis!BJ$1, 1, 0)</f>
        <v/>
      </c>
      <c r="BK686">
        <f>IF(BJ686, AQ686, 0)</f>
        <v/>
      </c>
      <c r="BL686">
        <f>IF(AND('Raw Data'!F681&lt;Analysis!BL$1, ISBLANK('Raw Data'!F681)=FALSE), 1, 0)</f>
        <v/>
      </c>
      <c r="BM686">
        <f>IF(BL686, AS686, 0)</f>
        <v/>
      </c>
      <c r="BN686">
        <f>IF(AND('Raw Data'!F681&lt;Analysis!BN$1, ISBLANK('Raw Data'!F681)=FALSE), 1, 0)</f>
        <v/>
      </c>
      <c r="BO686">
        <f>IF(BN686, AI686, 0)</f>
        <v/>
      </c>
    </row>
    <row r="687">
      <c r="A687" s="2">
        <f>'Raw Data'!A682</f>
        <v/>
      </c>
      <c r="B687" s="2">
        <f>IF(A687, 1, 0)</f>
        <v/>
      </c>
      <c r="C687">
        <f>IF('Raw Data'!D682&lt;'Raw Data'!E682, 'Raw Data'!J682, 0)</f>
        <v/>
      </c>
      <c r="D687" s="2">
        <f>IF(A687, 1, 0)</f>
        <v/>
      </c>
      <c r="E687">
        <f>IF('Raw Data'!D682&gt;'Raw Data'!E682, 'Raw Data'!I682, 0)</f>
        <v/>
      </c>
      <c r="F687" s="2">
        <f>IF('Raw Data'!F682&gt;0, 1, 0)</f>
        <v/>
      </c>
      <c r="G687">
        <f>IF(SUM('Raw Data'!D682:E682)&lt;'Raw Data'!F682, 'Raw Data'!H682, 0)</f>
        <v/>
      </c>
      <c r="H687">
        <f>IF('Raw Data'!F682&gt;0, 1, 0)</f>
        <v/>
      </c>
      <c r="I687">
        <f>IF(SUM('Raw Data'!D682:E682)&gt;'Raw Data'!F682, 'Raw Data'!G682, 0)</f>
        <v/>
      </c>
      <c r="J687" s="2">
        <f>IF($A687, 1, 0)</f>
        <v/>
      </c>
      <c r="K687">
        <f>IF(AND('Raw Data'!D682&gt;'Raw Data'!E682, ABS('Raw Data'!D682-'Raw Data'!E682)&lt;14), 'Raw Data'!K682, 0)</f>
        <v/>
      </c>
      <c r="L687" s="2">
        <f>IF($A687, 1, 0)</f>
        <v/>
      </c>
      <c r="M687">
        <f>IF(AND('Raw Data'!D682&gt;'Raw Data'!E682, ABS('Raw Data'!D682-'Raw Data'!E682)&gt;13), 'Raw Data'!L682, 0)</f>
        <v/>
      </c>
      <c r="N687" s="2">
        <f>IF($A687, 1, 0)</f>
        <v/>
      </c>
      <c r="O687">
        <f>IF(AND('Raw Data'!E682&gt;'Raw Data'!D682, ABS('Raw Data'!E682-'Raw Data'!D682)&lt;14), 'Raw Data'!M682, 0)</f>
        <v/>
      </c>
      <c r="P687" s="2">
        <f>IF($A687, 1, 0)</f>
        <v/>
      </c>
      <c r="Q687">
        <f>IF(AND('Raw Data'!E682&gt;'Raw Data'!D682, ABS('Raw Data'!E682-'Raw Data'!D682)&gt;13), 'Raw Data'!N682, 0)</f>
        <v/>
      </c>
      <c r="R687" s="2">
        <f>IF($A687, 1, 0)</f>
        <v/>
      </c>
      <c r="S687">
        <f>IF(AND('Raw Data'!D682&gt;'Raw Data'!E682, ABS('Raw Data'!E682-'Raw Data'!D682)&gt;7), 'Raw Data'!V682, 0)</f>
        <v/>
      </c>
      <c r="T687" s="2">
        <f>IF($A687, 1, 0)</f>
        <v/>
      </c>
      <c r="U687">
        <f>IF(ABS('Raw Data'!D682-'Raw Data'!E682)&lt;8, 'Raw Data'!W682, 0)</f>
        <v/>
      </c>
      <c r="V687" s="2">
        <f>IF($A687, 1, 0)</f>
        <v/>
      </c>
      <c r="W687">
        <f>IF(AND('Raw Data'!E682&gt;'Raw Data'!D682, ABS('Raw Data'!E682-'Raw Data'!D682)&gt;7), 'Raw Data'!X682, 0)</f>
        <v/>
      </c>
      <c r="X687" s="2">
        <f>IF($A687, 1, 0)</f>
        <v/>
      </c>
      <c r="Y687">
        <f>IF(AND('Raw Data'!D682&gt;'Raw Data'!E682, ABS('Raw Data'!E682-'Raw Data'!D682)&gt;3), 'Raw Data'!Y682, 0)</f>
        <v/>
      </c>
      <c r="Z687" s="2">
        <f>IF($A687, 1, 0)</f>
        <v/>
      </c>
      <c r="AA687">
        <f>IF(ABS('Raw Data'!D682-'Raw Data'!E682)&lt;4, 'Raw Data'!Z682, 0)</f>
        <v/>
      </c>
      <c r="AB687" s="2">
        <f>IF($A687, 1, 0)</f>
        <v/>
      </c>
      <c r="AC687">
        <f>IF(AND('Raw Data'!E682&gt;'Raw Data'!D682, ABS('Raw Data'!E682-'Raw Data'!D682)&gt;7), 'Raw Data'!AA682, 0)</f>
        <v/>
      </c>
      <c r="AD687" s="2">
        <f>IF($A687, 1, 0)</f>
        <v/>
      </c>
      <c r="AE687">
        <f>IF(AND('Raw Data'!D682&gt;9, 'Raw Data'!E682&gt;9), 'Raw Data'!AL682, 0)</f>
        <v/>
      </c>
      <c r="AF687" s="2">
        <f>IF($A687, 1, 0)</f>
        <v/>
      </c>
      <c r="AG687">
        <f>IF(AE687=0, 'Raw Data'!AM682, 0)</f>
        <v/>
      </c>
      <c r="AH687" s="2">
        <f>IF($A687, 1, 0)</f>
        <v/>
      </c>
      <c r="AI687">
        <f>IF(AND('Raw Data'!$D682&gt;14, 'Raw Data'!$E682&gt;14), 'Raw Data'!AN682, 0)</f>
        <v/>
      </c>
      <c r="AJ687" s="2">
        <f>IF($A687, 1, 0)</f>
        <v/>
      </c>
      <c r="AK687">
        <f>IF(AI687=0, 'Raw Data'!AO682, 0)</f>
        <v/>
      </c>
      <c r="AL687" s="2">
        <f>IF($A687, 1, 0)</f>
        <v/>
      </c>
      <c r="AM687">
        <f>IF(AND('Raw Data'!$D682&gt;19, 'Raw Data'!$E682&gt;19), 'Raw Data'!AP682, 0)</f>
        <v/>
      </c>
      <c r="AN687" s="2">
        <f>IF($A687, 1, 0)</f>
        <v/>
      </c>
      <c r="AO687">
        <f>IF(AM687=0, 'Raw Data'!AQ682, 0)</f>
        <v/>
      </c>
      <c r="AP687" s="2">
        <f>IF($A687, 1, 0)</f>
        <v/>
      </c>
      <c r="AQ687">
        <f>IF(AND('Raw Data'!$D682&gt;24, 'Raw Data'!$E682&gt;24), 'Raw Data'!AR682, 0)</f>
        <v/>
      </c>
      <c r="AR687" s="2">
        <f>IF($A687, 1, 0)</f>
        <v/>
      </c>
      <c r="AS687">
        <f>IF(AQ687=0, 'Raw Data'!AS682, 0)</f>
        <v/>
      </c>
      <c r="AT687" s="2">
        <f>IF($A687, 1, 0)</f>
        <v/>
      </c>
      <c r="AU687">
        <f>IF(AND('Raw Data'!$D682&gt;29, 'Raw Data'!$E682&gt;29), 'Raw Data'!AT682, 0)</f>
        <v/>
      </c>
      <c r="AV687" s="2">
        <f>IF($A687, 1, 0)</f>
        <v/>
      </c>
      <c r="AW687">
        <f>IF(AU687=0, 'Raw Data'!AU682, 0)</f>
        <v/>
      </c>
      <c r="AX687" s="2">
        <f>IF($A687, 1, 0)</f>
        <v/>
      </c>
      <c r="AY687">
        <f>IF(ISNUMBER('Raw Data'!D682), IF(_xlfn.XLOOKUP(SMALL('Raw Data'!K682:N682, 1), K687:Q687, K687:Q687, 0)&gt;0, SMALL('Raw Data'!K682:N682, 1), 0), 0)</f>
        <v/>
      </c>
      <c r="AZ687" s="2">
        <f>IF($A687, 1, 0)</f>
        <v/>
      </c>
      <c r="BA687">
        <f>IF(ISNUMBER('Raw Data'!D682), IF(_xlfn.XLOOKUP(SMALL('Raw Data'!K682:N682, 2), K687:Q687, K687:Q687, 0)&gt;0, SMALL('Raw Data'!K682:N682, 2), 0), 0)</f>
        <v/>
      </c>
      <c r="BB687" s="2">
        <f>IF($A687, 1, 0)</f>
        <v/>
      </c>
      <c r="BC687">
        <f>IF(ISNUMBER('Raw Data'!D682), IF(_xlfn.XLOOKUP(SMALL('Raw Data'!K682:N682, 3), K687:Q687, K687:Q687, 0)&gt;0, SMALL('Raw Data'!K682:N682, 3), 0), 0)</f>
        <v/>
      </c>
      <c r="BD687" s="2">
        <f>IF($A687, 1, 0)</f>
        <v/>
      </c>
      <c r="BE687">
        <f>IF(ISNUMBER('Raw Data'!D682), IF(_xlfn.XLOOKUP(SMALL('Raw Data'!K682:N682, 4), K687:Q687, K687:Q687, 0)&gt;0, SMALL('Raw Data'!K682:N682, 4), 0), 0)</f>
        <v/>
      </c>
      <c r="BF687" s="2">
        <f>IF($A687, 1, 0)</f>
        <v/>
      </c>
      <c r="BG687">
        <f>IF(AND('Raw Data'!I682&lt;'Raw Data'!J682, 'Raw Data'!D682&gt;'Raw Data'!E682), 'Raw Data'!I682, IF(AND('Raw Data'!J682&lt;'Raw Data'!I682, 'Raw Data'!E682&gt;'Raw Data'!D682), 'Raw Data'!J682, 0))</f>
        <v/>
      </c>
      <c r="BH687">
        <f>IF(OR(AND('Raw Data'!I682&lt;'Raw Data'!J682, 'Raw Data'!I682&gt;BH$1), AND('Raw Data'!J682&lt;'Raw Data'!I682, 'Raw Data'!J682&gt;BH$1)), 1, 0)</f>
        <v/>
      </c>
      <c r="BI687">
        <f>IF(AND(BH687, ABS('Raw Data'!D682-'Raw Data'!E682)&lt;4), 'Raw Data'!Z682, 0)</f>
        <v/>
      </c>
      <c r="BJ687">
        <f>IF('Raw Data'!F682&gt;Analysis!BJ$1, 1, 0)</f>
        <v/>
      </c>
      <c r="BK687">
        <f>IF(BJ687, AQ687, 0)</f>
        <v/>
      </c>
      <c r="BL687">
        <f>IF(AND('Raw Data'!F682&lt;Analysis!BL$1, ISBLANK('Raw Data'!F682)=FALSE), 1, 0)</f>
        <v/>
      </c>
      <c r="BM687">
        <f>IF(BL687, AS687, 0)</f>
        <v/>
      </c>
      <c r="BN687">
        <f>IF(AND('Raw Data'!F682&lt;Analysis!BN$1, ISBLANK('Raw Data'!F682)=FALSE), 1, 0)</f>
        <v/>
      </c>
      <c r="BO687">
        <f>IF(BN687, AI687, 0)</f>
        <v/>
      </c>
    </row>
    <row r="688">
      <c r="A688" s="2">
        <f>'Raw Data'!A683</f>
        <v/>
      </c>
      <c r="B688" s="2">
        <f>IF(A688, 1, 0)</f>
        <v/>
      </c>
      <c r="C688">
        <f>IF('Raw Data'!D683&lt;'Raw Data'!E683, 'Raw Data'!J683, 0)</f>
        <v/>
      </c>
      <c r="D688" s="2">
        <f>IF(A688, 1, 0)</f>
        <v/>
      </c>
      <c r="E688">
        <f>IF('Raw Data'!D683&gt;'Raw Data'!E683, 'Raw Data'!I683, 0)</f>
        <v/>
      </c>
      <c r="F688" s="2">
        <f>IF('Raw Data'!F683&gt;0, 1, 0)</f>
        <v/>
      </c>
      <c r="G688">
        <f>IF(SUM('Raw Data'!D683:E683)&lt;'Raw Data'!F683, 'Raw Data'!H683, 0)</f>
        <v/>
      </c>
      <c r="H688">
        <f>IF('Raw Data'!F683&gt;0, 1, 0)</f>
        <v/>
      </c>
      <c r="I688">
        <f>IF(SUM('Raw Data'!D683:E683)&gt;'Raw Data'!F683, 'Raw Data'!G683, 0)</f>
        <v/>
      </c>
      <c r="J688" s="2">
        <f>IF($A688, 1, 0)</f>
        <v/>
      </c>
      <c r="K688">
        <f>IF(AND('Raw Data'!D683&gt;'Raw Data'!E683, ABS('Raw Data'!D683-'Raw Data'!E683)&lt;14), 'Raw Data'!K683, 0)</f>
        <v/>
      </c>
      <c r="L688" s="2">
        <f>IF($A688, 1, 0)</f>
        <v/>
      </c>
      <c r="M688">
        <f>IF(AND('Raw Data'!D683&gt;'Raw Data'!E683, ABS('Raw Data'!D683-'Raw Data'!E683)&gt;13), 'Raw Data'!L683, 0)</f>
        <v/>
      </c>
      <c r="N688" s="2">
        <f>IF($A688, 1, 0)</f>
        <v/>
      </c>
      <c r="O688">
        <f>IF(AND('Raw Data'!E683&gt;'Raw Data'!D683, ABS('Raw Data'!E683-'Raw Data'!D683)&lt;14), 'Raw Data'!M683, 0)</f>
        <v/>
      </c>
      <c r="P688" s="2">
        <f>IF($A688, 1, 0)</f>
        <v/>
      </c>
      <c r="Q688">
        <f>IF(AND('Raw Data'!E683&gt;'Raw Data'!D683, ABS('Raw Data'!E683-'Raw Data'!D683)&gt;13), 'Raw Data'!N683, 0)</f>
        <v/>
      </c>
      <c r="R688" s="2">
        <f>IF($A688, 1, 0)</f>
        <v/>
      </c>
      <c r="S688">
        <f>IF(AND('Raw Data'!D683&gt;'Raw Data'!E683, ABS('Raw Data'!E683-'Raw Data'!D683)&gt;7), 'Raw Data'!V683, 0)</f>
        <v/>
      </c>
      <c r="T688" s="2">
        <f>IF($A688, 1, 0)</f>
        <v/>
      </c>
      <c r="U688">
        <f>IF(ABS('Raw Data'!D683-'Raw Data'!E683)&lt;8, 'Raw Data'!W683, 0)</f>
        <v/>
      </c>
      <c r="V688" s="2">
        <f>IF($A688, 1, 0)</f>
        <v/>
      </c>
      <c r="W688">
        <f>IF(AND('Raw Data'!E683&gt;'Raw Data'!D683, ABS('Raw Data'!E683-'Raw Data'!D683)&gt;7), 'Raw Data'!X683, 0)</f>
        <v/>
      </c>
      <c r="X688" s="2">
        <f>IF($A688, 1, 0)</f>
        <v/>
      </c>
      <c r="Y688">
        <f>IF(AND('Raw Data'!D683&gt;'Raw Data'!E683, ABS('Raw Data'!E683-'Raw Data'!D683)&gt;3), 'Raw Data'!Y683, 0)</f>
        <v/>
      </c>
      <c r="Z688" s="2">
        <f>IF($A688, 1, 0)</f>
        <v/>
      </c>
      <c r="AA688">
        <f>IF(ABS('Raw Data'!D683-'Raw Data'!E683)&lt;4, 'Raw Data'!Z683, 0)</f>
        <v/>
      </c>
      <c r="AB688" s="2">
        <f>IF($A688, 1, 0)</f>
        <v/>
      </c>
      <c r="AC688">
        <f>IF(AND('Raw Data'!E683&gt;'Raw Data'!D683, ABS('Raw Data'!E683-'Raw Data'!D683)&gt;7), 'Raw Data'!AA683, 0)</f>
        <v/>
      </c>
      <c r="AD688" s="2">
        <f>IF($A688, 1, 0)</f>
        <v/>
      </c>
      <c r="AE688">
        <f>IF(AND('Raw Data'!D683&gt;9, 'Raw Data'!E683&gt;9), 'Raw Data'!AL683, 0)</f>
        <v/>
      </c>
      <c r="AF688" s="2">
        <f>IF($A688, 1, 0)</f>
        <v/>
      </c>
      <c r="AG688">
        <f>IF(AE688=0, 'Raw Data'!AM683, 0)</f>
        <v/>
      </c>
      <c r="AH688" s="2">
        <f>IF($A688, 1, 0)</f>
        <v/>
      </c>
      <c r="AI688">
        <f>IF(AND('Raw Data'!$D683&gt;14, 'Raw Data'!$E683&gt;14), 'Raw Data'!AN683, 0)</f>
        <v/>
      </c>
      <c r="AJ688" s="2">
        <f>IF($A688, 1, 0)</f>
        <v/>
      </c>
      <c r="AK688">
        <f>IF(AI688=0, 'Raw Data'!AO683, 0)</f>
        <v/>
      </c>
      <c r="AL688" s="2">
        <f>IF($A688, 1, 0)</f>
        <v/>
      </c>
      <c r="AM688">
        <f>IF(AND('Raw Data'!$D683&gt;19, 'Raw Data'!$E683&gt;19), 'Raw Data'!AP683, 0)</f>
        <v/>
      </c>
      <c r="AN688" s="2">
        <f>IF($A688, 1, 0)</f>
        <v/>
      </c>
      <c r="AO688">
        <f>IF(AM688=0, 'Raw Data'!AQ683, 0)</f>
        <v/>
      </c>
      <c r="AP688" s="2">
        <f>IF($A688, 1, 0)</f>
        <v/>
      </c>
      <c r="AQ688">
        <f>IF(AND('Raw Data'!$D683&gt;24, 'Raw Data'!$E683&gt;24), 'Raw Data'!AR683, 0)</f>
        <v/>
      </c>
      <c r="AR688" s="2">
        <f>IF($A688, 1, 0)</f>
        <v/>
      </c>
      <c r="AS688">
        <f>IF(AQ688=0, 'Raw Data'!AS683, 0)</f>
        <v/>
      </c>
      <c r="AT688" s="2">
        <f>IF($A688, 1, 0)</f>
        <v/>
      </c>
      <c r="AU688">
        <f>IF(AND('Raw Data'!$D683&gt;29, 'Raw Data'!$E683&gt;29), 'Raw Data'!AT683, 0)</f>
        <v/>
      </c>
      <c r="AV688" s="2">
        <f>IF($A688, 1, 0)</f>
        <v/>
      </c>
      <c r="AW688">
        <f>IF(AU688=0, 'Raw Data'!AU683, 0)</f>
        <v/>
      </c>
      <c r="AX688" s="2">
        <f>IF($A688, 1, 0)</f>
        <v/>
      </c>
      <c r="AY688">
        <f>IF(ISNUMBER('Raw Data'!D683), IF(_xlfn.XLOOKUP(SMALL('Raw Data'!K683:N683, 1), K688:Q688, K688:Q688, 0)&gt;0, SMALL('Raw Data'!K683:N683, 1), 0), 0)</f>
        <v/>
      </c>
      <c r="AZ688" s="2">
        <f>IF($A688, 1, 0)</f>
        <v/>
      </c>
      <c r="BA688">
        <f>IF(ISNUMBER('Raw Data'!D683), IF(_xlfn.XLOOKUP(SMALL('Raw Data'!K683:N683, 2), K688:Q688, K688:Q688, 0)&gt;0, SMALL('Raw Data'!K683:N683, 2), 0), 0)</f>
        <v/>
      </c>
      <c r="BB688" s="2">
        <f>IF($A688, 1, 0)</f>
        <v/>
      </c>
      <c r="BC688">
        <f>IF(ISNUMBER('Raw Data'!D683), IF(_xlfn.XLOOKUP(SMALL('Raw Data'!K683:N683, 3), K688:Q688, K688:Q688, 0)&gt;0, SMALL('Raw Data'!K683:N683, 3), 0), 0)</f>
        <v/>
      </c>
      <c r="BD688" s="2">
        <f>IF($A688, 1, 0)</f>
        <v/>
      </c>
      <c r="BE688">
        <f>IF(ISNUMBER('Raw Data'!D683), IF(_xlfn.XLOOKUP(SMALL('Raw Data'!K683:N683, 4), K688:Q688, K688:Q688, 0)&gt;0, SMALL('Raw Data'!K683:N683, 4), 0), 0)</f>
        <v/>
      </c>
      <c r="BF688" s="2">
        <f>IF($A688, 1, 0)</f>
        <v/>
      </c>
      <c r="BG688">
        <f>IF(AND('Raw Data'!I683&lt;'Raw Data'!J683, 'Raw Data'!D683&gt;'Raw Data'!E683), 'Raw Data'!I683, IF(AND('Raw Data'!J683&lt;'Raw Data'!I683, 'Raw Data'!E683&gt;'Raw Data'!D683), 'Raw Data'!J683, 0))</f>
        <v/>
      </c>
      <c r="BH688">
        <f>IF(OR(AND('Raw Data'!I683&lt;'Raw Data'!J683, 'Raw Data'!I683&gt;BH$1), AND('Raw Data'!J683&lt;'Raw Data'!I683, 'Raw Data'!J683&gt;BH$1)), 1, 0)</f>
        <v/>
      </c>
      <c r="BI688">
        <f>IF(AND(BH688, ABS('Raw Data'!D683-'Raw Data'!E683)&lt;4), 'Raw Data'!Z683, 0)</f>
        <v/>
      </c>
      <c r="BJ688">
        <f>IF('Raw Data'!F683&gt;Analysis!BJ$1, 1, 0)</f>
        <v/>
      </c>
      <c r="BK688">
        <f>IF(BJ688, AQ688, 0)</f>
        <v/>
      </c>
      <c r="BL688">
        <f>IF(AND('Raw Data'!F683&lt;Analysis!BL$1, ISBLANK('Raw Data'!F683)=FALSE), 1, 0)</f>
        <v/>
      </c>
      <c r="BM688">
        <f>IF(BL688, AS688, 0)</f>
        <v/>
      </c>
      <c r="BN688">
        <f>IF(AND('Raw Data'!F683&lt;Analysis!BN$1, ISBLANK('Raw Data'!F683)=FALSE), 1, 0)</f>
        <v/>
      </c>
      <c r="BO688">
        <f>IF(BN688, AI688, 0)</f>
        <v/>
      </c>
    </row>
    <row r="689">
      <c r="A689" s="2">
        <f>'Raw Data'!A684</f>
        <v/>
      </c>
      <c r="B689" s="2">
        <f>IF(A689, 1, 0)</f>
        <v/>
      </c>
      <c r="C689">
        <f>IF('Raw Data'!D684&lt;'Raw Data'!E684, 'Raw Data'!J684, 0)</f>
        <v/>
      </c>
      <c r="D689" s="2">
        <f>IF(A689, 1, 0)</f>
        <v/>
      </c>
      <c r="E689">
        <f>IF('Raw Data'!D684&gt;'Raw Data'!E684, 'Raw Data'!I684, 0)</f>
        <v/>
      </c>
      <c r="F689" s="2">
        <f>IF('Raw Data'!F684&gt;0, 1, 0)</f>
        <v/>
      </c>
      <c r="G689">
        <f>IF(SUM('Raw Data'!D684:E684)&lt;'Raw Data'!F684, 'Raw Data'!H684, 0)</f>
        <v/>
      </c>
      <c r="H689">
        <f>IF('Raw Data'!F684&gt;0, 1, 0)</f>
        <v/>
      </c>
      <c r="I689">
        <f>IF(SUM('Raw Data'!D684:E684)&gt;'Raw Data'!F684, 'Raw Data'!G684, 0)</f>
        <v/>
      </c>
      <c r="J689" s="2">
        <f>IF($A689, 1, 0)</f>
        <v/>
      </c>
      <c r="K689">
        <f>IF(AND('Raw Data'!D684&gt;'Raw Data'!E684, ABS('Raw Data'!D684-'Raw Data'!E684)&lt;14), 'Raw Data'!K684, 0)</f>
        <v/>
      </c>
      <c r="L689" s="2">
        <f>IF($A689, 1, 0)</f>
        <v/>
      </c>
      <c r="M689">
        <f>IF(AND('Raw Data'!D684&gt;'Raw Data'!E684, ABS('Raw Data'!D684-'Raw Data'!E684)&gt;13), 'Raw Data'!L684, 0)</f>
        <v/>
      </c>
      <c r="N689" s="2">
        <f>IF($A689, 1, 0)</f>
        <v/>
      </c>
      <c r="O689">
        <f>IF(AND('Raw Data'!E684&gt;'Raw Data'!D684, ABS('Raw Data'!E684-'Raw Data'!D684)&lt;14), 'Raw Data'!M684, 0)</f>
        <v/>
      </c>
      <c r="P689" s="2">
        <f>IF($A689, 1, 0)</f>
        <v/>
      </c>
      <c r="Q689">
        <f>IF(AND('Raw Data'!E684&gt;'Raw Data'!D684, ABS('Raw Data'!E684-'Raw Data'!D684)&gt;13), 'Raw Data'!N684, 0)</f>
        <v/>
      </c>
      <c r="R689" s="2">
        <f>IF($A689, 1, 0)</f>
        <v/>
      </c>
      <c r="S689">
        <f>IF(AND('Raw Data'!D684&gt;'Raw Data'!E684, ABS('Raw Data'!E684-'Raw Data'!D684)&gt;7), 'Raw Data'!V684, 0)</f>
        <v/>
      </c>
      <c r="T689" s="2">
        <f>IF($A689, 1, 0)</f>
        <v/>
      </c>
      <c r="U689">
        <f>IF(ABS('Raw Data'!D684-'Raw Data'!E684)&lt;8, 'Raw Data'!W684, 0)</f>
        <v/>
      </c>
      <c r="V689" s="2">
        <f>IF($A689, 1, 0)</f>
        <v/>
      </c>
      <c r="W689">
        <f>IF(AND('Raw Data'!E684&gt;'Raw Data'!D684, ABS('Raw Data'!E684-'Raw Data'!D684)&gt;7), 'Raw Data'!X684, 0)</f>
        <v/>
      </c>
      <c r="X689" s="2">
        <f>IF($A689, 1, 0)</f>
        <v/>
      </c>
      <c r="Y689">
        <f>IF(AND('Raw Data'!D684&gt;'Raw Data'!E684, ABS('Raw Data'!E684-'Raw Data'!D684)&gt;3), 'Raw Data'!Y684, 0)</f>
        <v/>
      </c>
      <c r="Z689" s="2">
        <f>IF($A689, 1, 0)</f>
        <v/>
      </c>
      <c r="AA689">
        <f>IF(ABS('Raw Data'!D684-'Raw Data'!E684)&lt;4, 'Raw Data'!Z684, 0)</f>
        <v/>
      </c>
      <c r="AB689" s="2">
        <f>IF($A689, 1, 0)</f>
        <v/>
      </c>
      <c r="AC689">
        <f>IF(AND('Raw Data'!E684&gt;'Raw Data'!D684, ABS('Raw Data'!E684-'Raw Data'!D684)&gt;7), 'Raw Data'!AA684, 0)</f>
        <v/>
      </c>
      <c r="AD689" s="2">
        <f>IF($A689, 1, 0)</f>
        <v/>
      </c>
      <c r="AE689">
        <f>IF(AND('Raw Data'!D684&gt;9, 'Raw Data'!E684&gt;9), 'Raw Data'!AL684, 0)</f>
        <v/>
      </c>
      <c r="AF689" s="2">
        <f>IF($A689, 1, 0)</f>
        <v/>
      </c>
      <c r="AG689">
        <f>IF(AE689=0, 'Raw Data'!AM684, 0)</f>
        <v/>
      </c>
      <c r="AH689" s="2">
        <f>IF($A689, 1, 0)</f>
        <v/>
      </c>
      <c r="AI689">
        <f>IF(AND('Raw Data'!$D684&gt;14, 'Raw Data'!$E684&gt;14), 'Raw Data'!AN684, 0)</f>
        <v/>
      </c>
      <c r="AJ689" s="2">
        <f>IF($A689, 1, 0)</f>
        <v/>
      </c>
      <c r="AK689">
        <f>IF(AI689=0, 'Raw Data'!AO684, 0)</f>
        <v/>
      </c>
      <c r="AL689" s="2">
        <f>IF($A689, 1, 0)</f>
        <v/>
      </c>
      <c r="AM689">
        <f>IF(AND('Raw Data'!$D684&gt;19, 'Raw Data'!$E684&gt;19), 'Raw Data'!AP684, 0)</f>
        <v/>
      </c>
      <c r="AN689" s="2">
        <f>IF($A689, 1, 0)</f>
        <v/>
      </c>
      <c r="AO689">
        <f>IF(AM689=0, 'Raw Data'!AQ684, 0)</f>
        <v/>
      </c>
      <c r="AP689" s="2">
        <f>IF($A689, 1, 0)</f>
        <v/>
      </c>
      <c r="AQ689">
        <f>IF(AND('Raw Data'!$D684&gt;24, 'Raw Data'!$E684&gt;24), 'Raw Data'!AR684, 0)</f>
        <v/>
      </c>
      <c r="AR689" s="2">
        <f>IF($A689, 1, 0)</f>
        <v/>
      </c>
      <c r="AS689">
        <f>IF(AQ689=0, 'Raw Data'!AS684, 0)</f>
        <v/>
      </c>
      <c r="AT689" s="2">
        <f>IF($A689, 1, 0)</f>
        <v/>
      </c>
      <c r="AU689">
        <f>IF(AND('Raw Data'!$D684&gt;29, 'Raw Data'!$E684&gt;29), 'Raw Data'!AT684, 0)</f>
        <v/>
      </c>
      <c r="AV689" s="2">
        <f>IF($A689, 1, 0)</f>
        <v/>
      </c>
      <c r="AW689">
        <f>IF(AU689=0, 'Raw Data'!AU684, 0)</f>
        <v/>
      </c>
      <c r="AX689" s="2">
        <f>IF($A689, 1, 0)</f>
        <v/>
      </c>
      <c r="AY689">
        <f>IF(ISNUMBER('Raw Data'!D684), IF(_xlfn.XLOOKUP(SMALL('Raw Data'!K684:N684, 1), K689:Q689, K689:Q689, 0)&gt;0, SMALL('Raw Data'!K684:N684, 1), 0), 0)</f>
        <v/>
      </c>
      <c r="AZ689" s="2">
        <f>IF($A689, 1, 0)</f>
        <v/>
      </c>
      <c r="BA689">
        <f>IF(ISNUMBER('Raw Data'!D684), IF(_xlfn.XLOOKUP(SMALL('Raw Data'!K684:N684, 2), K689:Q689, K689:Q689, 0)&gt;0, SMALL('Raw Data'!K684:N684, 2), 0), 0)</f>
        <v/>
      </c>
      <c r="BB689" s="2">
        <f>IF($A689, 1, 0)</f>
        <v/>
      </c>
      <c r="BC689">
        <f>IF(ISNUMBER('Raw Data'!D684), IF(_xlfn.XLOOKUP(SMALL('Raw Data'!K684:N684, 3), K689:Q689, K689:Q689, 0)&gt;0, SMALL('Raw Data'!K684:N684, 3), 0), 0)</f>
        <v/>
      </c>
      <c r="BD689" s="2">
        <f>IF($A689, 1, 0)</f>
        <v/>
      </c>
      <c r="BE689">
        <f>IF(ISNUMBER('Raw Data'!D684), IF(_xlfn.XLOOKUP(SMALL('Raw Data'!K684:N684, 4), K689:Q689, K689:Q689, 0)&gt;0, SMALL('Raw Data'!K684:N684, 4), 0), 0)</f>
        <v/>
      </c>
      <c r="BF689" s="2">
        <f>IF($A689, 1, 0)</f>
        <v/>
      </c>
      <c r="BG689">
        <f>IF(AND('Raw Data'!I684&lt;'Raw Data'!J684, 'Raw Data'!D684&gt;'Raw Data'!E684), 'Raw Data'!I684, IF(AND('Raw Data'!J684&lt;'Raw Data'!I684, 'Raw Data'!E684&gt;'Raw Data'!D684), 'Raw Data'!J684, 0))</f>
        <v/>
      </c>
      <c r="BH689">
        <f>IF(OR(AND('Raw Data'!I684&lt;'Raw Data'!J684, 'Raw Data'!I684&gt;BH$1), AND('Raw Data'!J684&lt;'Raw Data'!I684, 'Raw Data'!J684&gt;BH$1)), 1, 0)</f>
        <v/>
      </c>
      <c r="BI689">
        <f>IF(AND(BH689, ABS('Raw Data'!D684-'Raw Data'!E684)&lt;4), 'Raw Data'!Z684, 0)</f>
        <v/>
      </c>
      <c r="BJ689">
        <f>IF('Raw Data'!F684&gt;Analysis!BJ$1, 1, 0)</f>
        <v/>
      </c>
      <c r="BK689">
        <f>IF(BJ689, AQ689, 0)</f>
        <v/>
      </c>
      <c r="BL689">
        <f>IF(AND('Raw Data'!F684&lt;Analysis!BL$1, ISBLANK('Raw Data'!F684)=FALSE), 1, 0)</f>
        <v/>
      </c>
      <c r="BM689">
        <f>IF(BL689, AS689, 0)</f>
        <v/>
      </c>
      <c r="BN689">
        <f>IF(AND('Raw Data'!F684&lt;Analysis!BN$1, ISBLANK('Raw Data'!F684)=FALSE), 1, 0)</f>
        <v/>
      </c>
      <c r="BO689">
        <f>IF(BN689, AI689, 0)</f>
        <v/>
      </c>
    </row>
    <row r="690">
      <c r="A690" s="2">
        <f>'Raw Data'!A685</f>
        <v/>
      </c>
      <c r="B690" s="2">
        <f>IF(A690, 1, 0)</f>
        <v/>
      </c>
      <c r="C690">
        <f>IF('Raw Data'!D685&lt;'Raw Data'!E685, 'Raw Data'!J685, 0)</f>
        <v/>
      </c>
      <c r="D690" s="2">
        <f>IF(A690, 1, 0)</f>
        <v/>
      </c>
      <c r="E690">
        <f>IF('Raw Data'!D685&gt;'Raw Data'!E685, 'Raw Data'!I685, 0)</f>
        <v/>
      </c>
      <c r="F690" s="2">
        <f>IF('Raw Data'!F685&gt;0, 1, 0)</f>
        <v/>
      </c>
      <c r="G690">
        <f>IF(SUM('Raw Data'!D685:E685)&lt;'Raw Data'!F685, 'Raw Data'!H685, 0)</f>
        <v/>
      </c>
      <c r="H690">
        <f>IF('Raw Data'!F685&gt;0, 1, 0)</f>
        <v/>
      </c>
      <c r="I690">
        <f>IF(SUM('Raw Data'!D685:E685)&gt;'Raw Data'!F685, 'Raw Data'!G685, 0)</f>
        <v/>
      </c>
      <c r="J690" s="2">
        <f>IF($A690, 1, 0)</f>
        <v/>
      </c>
      <c r="K690">
        <f>IF(AND('Raw Data'!D685&gt;'Raw Data'!E685, ABS('Raw Data'!D685-'Raw Data'!E685)&lt;14), 'Raw Data'!K685, 0)</f>
        <v/>
      </c>
      <c r="L690" s="2">
        <f>IF($A690, 1, 0)</f>
        <v/>
      </c>
      <c r="M690">
        <f>IF(AND('Raw Data'!D685&gt;'Raw Data'!E685, ABS('Raw Data'!D685-'Raw Data'!E685)&gt;13), 'Raw Data'!L685, 0)</f>
        <v/>
      </c>
      <c r="N690" s="2">
        <f>IF($A690, 1, 0)</f>
        <v/>
      </c>
      <c r="O690">
        <f>IF(AND('Raw Data'!E685&gt;'Raw Data'!D685, ABS('Raw Data'!E685-'Raw Data'!D685)&lt;14), 'Raw Data'!M685, 0)</f>
        <v/>
      </c>
      <c r="P690" s="2">
        <f>IF($A690, 1, 0)</f>
        <v/>
      </c>
      <c r="Q690">
        <f>IF(AND('Raw Data'!E685&gt;'Raw Data'!D685, ABS('Raw Data'!E685-'Raw Data'!D685)&gt;13), 'Raw Data'!N685, 0)</f>
        <v/>
      </c>
      <c r="R690" s="2">
        <f>IF($A690, 1, 0)</f>
        <v/>
      </c>
      <c r="S690">
        <f>IF(AND('Raw Data'!D685&gt;'Raw Data'!E685, ABS('Raw Data'!E685-'Raw Data'!D685)&gt;7), 'Raw Data'!V685, 0)</f>
        <v/>
      </c>
      <c r="T690" s="2">
        <f>IF($A690, 1, 0)</f>
        <v/>
      </c>
      <c r="U690">
        <f>IF(ABS('Raw Data'!D685-'Raw Data'!E685)&lt;8, 'Raw Data'!W685, 0)</f>
        <v/>
      </c>
      <c r="V690" s="2">
        <f>IF($A690, 1, 0)</f>
        <v/>
      </c>
      <c r="W690">
        <f>IF(AND('Raw Data'!E685&gt;'Raw Data'!D685, ABS('Raw Data'!E685-'Raw Data'!D685)&gt;7), 'Raw Data'!X685, 0)</f>
        <v/>
      </c>
      <c r="X690" s="2">
        <f>IF($A690, 1, 0)</f>
        <v/>
      </c>
      <c r="Y690">
        <f>IF(AND('Raw Data'!D685&gt;'Raw Data'!E685, ABS('Raw Data'!E685-'Raw Data'!D685)&gt;3), 'Raw Data'!Y685, 0)</f>
        <v/>
      </c>
      <c r="Z690" s="2">
        <f>IF($A690, 1, 0)</f>
        <v/>
      </c>
      <c r="AA690">
        <f>IF(ABS('Raw Data'!D685-'Raw Data'!E685)&lt;4, 'Raw Data'!Z685, 0)</f>
        <v/>
      </c>
      <c r="AB690" s="2">
        <f>IF($A690, 1, 0)</f>
        <v/>
      </c>
      <c r="AC690">
        <f>IF(AND('Raw Data'!E685&gt;'Raw Data'!D685, ABS('Raw Data'!E685-'Raw Data'!D685)&gt;7), 'Raw Data'!AA685, 0)</f>
        <v/>
      </c>
      <c r="AD690" s="2">
        <f>IF($A690, 1, 0)</f>
        <v/>
      </c>
      <c r="AE690">
        <f>IF(AND('Raw Data'!D685&gt;9, 'Raw Data'!E685&gt;9), 'Raw Data'!AL685, 0)</f>
        <v/>
      </c>
      <c r="AF690" s="2">
        <f>IF($A690, 1, 0)</f>
        <v/>
      </c>
      <c r="AG690">
        <f>IF(AE690=0, 'Raw Data'!AM685, 0)</f>
        <v/>
      </c>
      <c r="AH690" s="2">
        <f>IF($A690, 1, 0)</f>
        <v/>
      </c>
      <c r="AI690">
        <f>IF(AND('Raw Data'!$D685&gt;14, 'Raw Data'!$E685&gt;14), 'Raw Data'!AN685, 0)</f>
        <v/>
      </c>
      <c r="AJ690" s="2">
        <f>IF($A690, 1, 0)</f>
        <v/>
      </c>
      <c r="AK690">
        <f>IF(AI690=0, 'Raw Data'!AO685, 0)</f>
        <v/>
      </c>
      <c r="AL690" s="2">
        <f>IF($A690, 1, 0)</f>
        <v/>
      </c>
      <c r="AM690">
        <f>IF(AND('Raw Data'!$D685&gt;19, 'Raw Data'!$E685&gt;19), 'Raw Data'!AP685, 0)</f>
        <v/>
      </c>
      <c r="AN690" s="2">
        <f>IF($A690, 1, 0)</f>
        <v/>
      </c>
      <c r="AO690">
        <f>IF(AM690=0, 'Raw Data'!AQ685, 0)</f>
        <v/>
      </c>
      <c r="AP690" s="2">
        <f>IF($A690, 1, 0)</f>
        <v/>
      </c>
      <c r="AQ690">
        <f>IF(AND('Raw Data'!$D685&gt;24, 'Raw Data'!$E685&gt;24), 'Raw Data'!AR685, 0)</f>
        <v/>
      </c>
      <c r="AR690" s="2">
        <f>IF($A690, 1, 0)</f>
        <v/>
      </c>
      <c r="AS690">
        <f>IF(AQ690=0, 'Raw Data'!AS685, 0)</f>
        <v/>
      </c>
      <c r="AT690" s="2">
        <f>IF($A690, 1, 0)</f>
        <v/>
      </c>
      <c r="AU690">
        <f>IF(AND('Raw Data'!$D685&gt;29, 'Raw Data'!$E685&gt;29), 'Raw Data'!AT685, 0)</f>
        <v/>
      </c>
      <c r="AV690" s="2">
        <f>IF($A690, 1, 0)</f>
        <v/>
      </c>
      <c r="AW690">
        <f>IF(AU690=0, 'Raw Data'!AU685, 0)</f>
        <v/>
      </c>
      <c r="AX690" s="2">
        <f>IF($A690, 1, 0)</f>
        <v/>
      </c>
      <c r="AY690">
        <f>IF(ISNUMBER('Raw Data'!D685), IF(_xlfn.XLOOKUP(SMALL('Raw Data'!K685:N685, 1), K690:Q690, K690:Q690, 0)&gt;0, SMALL('Raw Data'!K685:N685, 1), 0), 0)</f>
        <v/>
      </c>
      <c r="AZ690" s="2">
        <f>IF($A690, 1, 0)</f>
        <v/>
      </c>
      <c r="BA690">
        <f>IF(ISNUMBER('Raw Data'!D685), IF(_xlfn.XLOOKUP(SMALL('Raw Data'!K685:N685, 2), K690:Q690, K690:Q690, 0)&gt;0, SMALL('Raw Data'!K685:N685, 2), 0), 0)</f>
        <v/>
      </c>
      <c r="BB690" s="2">
        <f>IF($A690, 1, 0)</f>
        <v/>
      </c>
      <c r="BC690">
        <f>IF(ISNUMBER('Raw Data'!D685), IF(_xlfn.XLOOKUP(SMALL('Raw Data'!K685:N685, 3), K690:Q690, K690:Q690, 0)&gt;0, SMALL('Raw Data'!K685:N685, 3), 0), 0)</f>
        <v/>
      </c>
      <c r="BD690" s="2">
        <f>IF($A690, 1, 0)</f>
        <v/>
      </c>
      <c r="BE690">
        <f>IF(ISNUMBER('Raw Data'!D685), IF(_xlfn.XLOOKUP(SMALL('Raw Data'!K685:N685, 4), K690:Q690, K690:Q690, 0)&gt;0, SMALL('Raw Data'!K685:N685, 4), 0), 0)</f>
        <v/>
      </c>
      <c r="BF690" s="2">
        <f>IF($A690, 1, 0)</f>
        <v/>
      </c>
      <c r="BG690">
        <f>IF(AND('Raw Data'!I685&lt;'Raw Data'!J685, 'Raw Data'!D685&gt;'Raw Data'!E685), 'Raw Data'!I685, IF(AND('Raw Data'!J685&lt;'Raw Data'!I685, 'Raw Data'!E685&gt;'Raw Data'!D685), 'Raw Data'!J685, 0))</f>
        <v/>
      </c>
      <c r="BH690">
        <f>IF(OR(AND('Raw Data'!I685&lt;'Raw Data'!J685, 'Raw Data'!I685&gt;BH$1), AND('Raw Data'!J685&lt;'Raw Data'!I685, 'Raw Data'!J685&gt;BH$1)), 1, 0)</f>
        <v/>
      </c>
      <c r="BI690">
        <f>IF(AND(BH690, ABS('Raw Data'!D685-'Raw Data'!E685)&lt;4), 'Raw Data'!Z685, 0)</f>
        <v/>
      </c>
      <c r="BJ690">
        <f>IF('Raw Data'!F685&gt;Analysis!BJ$1, 1, 0)</f>
        <v/>
      </c>
      <c r="BK690">
        <f>IF(BJ690, AQ690, 0)</f>
        <v/>
      </c>
      <c r="BL690">
        <f>IF(AND('Raw Data'!F685&lt;Analysis!BL$1, ISBLANK('Raw Data'!F685)=FALSE), 1, 0)</f>
        <v/>
      </c>
      <c r="BM690">
        <f>IF(BL690, AS690, 0)</f>
        <v/>
      </c>
      <c r="BN690">
        <f>IF(AND('Raw Data'!F685&lt;Analysis!BN$1, ISBLANK('Raw Data'!F685)=FALSE), 1, 0)</f>
        <v/>
      </c>
      <c r="BO690">
        <f>IF(BN690, AI690, 0)</f>
        <v/>
      </c>
    </row>
    <row r="691">
      <c r="A691" s="2">
        <f>'Raw Data'!A686</f>
        <v/>
      </c>
      <c r="B691" s="2">
        <f>IF(A691, 1, 0)</f>
        <v/>
      </c>
      <c r="C691">
        <f>IF('Raw Data'!D686&lt;'Raw Data'!E686, 'Raw Data'!J686, 0)</f>
        <v/>
      </c>
      <c r="D691" s="2">
        <f>IF(A691, 1, 0)</f>
        <v/>
      </c>
      <c r="E691">
        <f>IF('Raw Data'!D686&gt;'Raw Data'!E686, 'Raw Data'!I686, 0)</f>
        <v/>
      </c>
      <c r="F691" s="2">
        <f>IF('Raw Data'!F686&gt;0, 1, 0)</f>
        <v/>
      </c>
      <c r="G691">
        <f>IF(SUM('Raw Data'!D686:E686)&lt;'Raw Data'!F686, 'Raw Data'!H686, 0)</f>
        <v/>
      </c>
      <c r="H691">
        <f>IF('Raw Data'!F686&gt;0, 1, 0)</f>
        <v/>
      </c>
      <c r="I691">
        <f>IF(SUM('Raw Data'!D686:E686)&gt;'Raw Data'!F686, 'Raw Data'!G686, 0)</f>
        <v/>
      </c>
      <c r="J691" s="2">
        <f>IF($A691, 1, 0)</f>
        <v/>
      </c>
      <c r="K691">
        <f>IF(AND('Raw Data'!D686&gt;'Raw Data'!E686, ABS('Raw Data'!D686-'Raw Data'!E686)&lt;14), 'Raw Data'!K686, 0)</f>
        <v/>
      </c>
      <c r="L691" s="2">
        <f>IF($A691, 1, 0)</f>
        <v/>
      </c>
      <c r="M691">
        <f>IF(AND('Raw Data'!D686&gt;'Raw Data'!E686, ABS('Raw Data'!D686-'Raw Data'!E686)&gt;13), 'Raw Data'!L686, 0)</f>
        <v/>
      </c>
      <c r="N691" s="2">
        <f>IF($A691, 1, 0)</f>
        <v/>
      </c>
      <c r="O691">
        <f>IF(AND('Raw Data'!E686&gt;'Raw Data'!D686, ABS('Raw Data'!E686-'Raw Data'!D686)&lt;14), 'Raw Data'!M686, 0)</f>
        <v/>
      </c>
      <c r="P691" s="2">
        <f>IF($A691, 1, 0)</f>
        <v/>
      </c>
      <c r="Q691">
        <f>IF(AND('Raw Data'!E686&gt;'Raw Data'!D686, ABS('Raw Data'!E686-'Raw Data'!D686)&gt;13), 'Raw Data'!N686, 0)</f>
        <v/>
      </c>
      <c r="R691" s="2">
        <f>IF($A691, 1, 0)</f>
        <v/>
      </c>
      <c r="S691">
        <f>IF(AND('Raw Data'!D686&gt;'Raw Data'!E686, ABS('Raw Data'!E686-'Raw Data'!D686)&gt;7), 'Raw Data'!V686, 0)</f>
        <v/>
      </c>
      <c r="T691" s="2">
        <f>IF($A691, 1, 0)</f>
        <v/>
      </c>
      <c r="U691">
        <f>IF(ABS('Raw Data'!D686-'Raw Data'!E686)&lt;8, 'Raw Data'!W686, 0)</f>
        <v/>
      </c>
      <c r="V691" s="2">
        <f>IF($A691, 1, 0)</f>
        <v/>
      </c>
      <c r="W691">
        <f>IF(AND('Raw Data'!E686&gt;'Raw Data'!D686, ABS('Raw Data'!E686-'Raw Data'!D686)&gt;7), 'Raw Data'!X686, 0)</f>
        <v/>
      </c>
      <c r="X691" s="2">
        <f>IF($A691, 1, 0)</f>
        <v/>
      </c>
      <c r="Y691">
        <f>IF(AND('Raw Data'!D686&gt;'Raw Data'!E686, ABS('Raw Data'!E686-'Raw Data'!D686)&gt;3), 'Raw Data'!Y686, 0)</f>
        <v/>
      </c>
      <c r="Z691" s="2">
        <f>IF($A691, 1, 0)</f>
        <v/>
      </c>
      <c r="AA691">
        <f>IF(ABS('Raw Data'!D686-'Raw Data'!E686)&lt;4, 'Raw Data'!Z686, 0)</f>
        <v/>
      </c>
      <c r="AB691" s="2">
        <f>IF($A691, 1, 0)</f>
        <v/>
      </c>
      <c r="AC691">
        <f>IF(AND('Raw Data'!E686&gt;'Raw Data'!D686, ABS('Raw Data'!E686-'Raw Data'!D686)&gt;7), 'Raw Data'!AA686, 0)</f>
        <v/>
      </c>
      <c r="AD691" s="2">
        <f>IF($A691, 1, 0)</f>
        <v/>
      </c>
      <c r="AE691">
        <f>IF(AND('Raw Data'!D686&gt;9, 'Raw Data'!E686&gt;9), 'Raw Data'!AL686, 0)</f>
        <v/>
      </c>
      <c r="AF691" s="2">
        <f>IF($A691, 1, 0)</f>
        <v/>
      </c>
      <c r="AG691">
        <f>IF(AE691=0, 'Raw Data'!AM686, 0)</f>
        <v/>
      </c>
      <c r="AH691" s="2">
        <f>IF($A691, 1, 0)</f>
        <v/>
      </c>
      <c r="AI691">
        <f>IF(AND('Raw Data'!$D686&gt;14, 'Raw Data'!$E686&gt;14), 'Raw Data'!AN686, 0)</f>
        <v/>
      </c>
      <c r="AJ691" s="2">
        <f>IF($A691, 1, 0)</f>
        <v/>
      </c>
      <c r="AK691">
        <f>IF(AI691=0, 'Raw Data'!AO686, 0)</f>
        <v/>
      </c>
      <c r="AL691" s="2">
        <f>IF($A691, 1, 0)</f>
        <v/>
      </c>
      <c r="AM691">
        <f>IF(AND('Raw Data'!$D686&gt;19, 'Raw Data'!$E686&gt;19), 'Raw Data'!AP686, 0)</f>
        <v/>
      </c>
      <c r="AN691" s="2">
        <f>IF($A691, 1, 0)</f>
        <v/>
      </c>
      <c r="AO691">
        <f>IF(AM691=0, 'Raw Data'!AQ686, 0)</f>
        <v/>
      </c>
      <c r="AP691" s="2">
        <f>IF($A691, 1, 0)</f>
        <v/>
      </c>
      <c r="AQ691">
        <f>IF(AND('Raw Data'!$D686&gt;24, 'Raw Data'!$E686&gt;24), 'Raw Data'!AR686, 0)</f>
        <v/>
      </c>
      <c r="AR691" s="2">
        <f>IF($A691, 1, 0)</f>
        <v/>
      </c>
      <c r="AS691">
        <f>IF(AQ691=0, 'Raw Data'!AS686, 0)</f>
        <v/>
      </c>
      <c r="AT691" s="2">
        <f>IF($A691, 1, 0)</f>
        <v/>
      </c>
      <c r="AU691">
        <f>IF(AND('Raw Data'!$D686&gt;29, 'Raw Data'!$E686&gt;29), 'Raw Data'!AT686, 0)</f>
        <v/>
      </c>
      <c r="AV691" s="2">
        <f>IF($A691, 1, 0)</f>
        <v/>
      </c>
      <c r="AW691">
        <f>IF(AU691=0, 'Raw Data'!AU686, 0)</f>
        <v/>
      </c>
      <c r="AX691" s="2">
        <f>IF($A691, 1, 0)</f>
        <v/>
      </c>
      <c r="AY691">
        <f>IF(ISNUMBER('Raw Data'!D686), IF(_xlfn.XLOOKUP(SMALL('Raw Data'!K686:N686, 1), K691:Q691, K691:Q691, 0)&gt;0, SMALL('Raw Data'!K686:N686, 1), 0), 0)</f>
        <v/>
      </c>
      <c r="AZ691" s="2">
        <f>IF($A691, 1, 0)</f>
        <v/>
      </c>
      <c r="BA691">
        <f>IF(ISNUMBER('Raw Data'!D686), IF(_xlfn.XLOOKUP(SMALL('Raw Data'!K686:N686, 2), K691:Q691, K691:Q691, 0)&gt;0, SMALL('Raw Data'!K686:N686, 2), 0), 0)</f>
        <v/>
      </c>
      <c r="BB691" s="2">
        <f>IF($A691, 1, 0)</f>
        <v/>
      </c>
      <c r="BC691">
        <f>IF(ISNUMBER('Raw Data'!D686), IF(_xlfn.XLOOKUP(SMALL('Raw Data'!K686:N686, 3), K691:Q691, K691:Q691, 0)&gt;0, SMALL('Raw Data'!K686:N686, 3), 0), 0)</f>
        <v/>
      </c>
      <c r="BD691" s="2">
        <f>IF($A691, 1, 0)</f>
        <v/>
      </c>
      <c r="BE691">
        <f>IF(ISNUMBER('Raw Data'!D686), IF(_xlfn.XLOOKUP(SMALL('Raw Data'!K686:N686, 4), K691:Q691, K691:Q691, 0)&gt;0, SMALL('Raw Data'!K686:N686, 4), 0), 0)</f>
        <v/>
      </c>
      <c r="BF691" s="2">
        <f>IF($A691, 1, 0)</f>
        <v/>
      </c>
      <c r="BG691">
        <f>IF(AND('Raw Data'!I686&lt;'Raw Data'!J686, 'Raw Data'!D686&gt;'Raw Data'!E686), 'Raw Data'!I686, IF(AND('Raw Data'!J686&lt;'Raw Data'!I686, 'Raw Data'!E686&gt;'Raw Data'!D686), 'Raw Data'!J686, 0))</f>
        <v/>
      </c>
      <c r="BH691">
        <f>IF(OR(AND('Raw Data'!I686&lt;'Raw Data'!J686, 'Raw Data'!I686&gt;BH$1), AND('Raw Data'!J686&lt;'Raw Data'!I686, 'Raw Data'!J686&gt;BH$1)), 1, 0)</f>
        <v/>
      </c>
      <c r="BI691">
        <f>IF(AND(BH691, ABS('Raw Data'!D686-'Raw Data'!E686)&lt;4), 'Raw Data'!Z686, 0)</f>
        <v/>
      </c>
      <c r="BJ691">
        <f>IF('Raw Data'!F686&gt;Analysis!BJ$1, 1, 0)</f>
        <v/>
      </c>
      <c r="BK691">
        <f>IF(BJ691, AQ691, 0)</f>
        <v/>
      </c>
      <c r="BL691">
        <f>IF(AND('Raw Data'!F686&lt;Analysis!BL$1, ISBLANK('Raw Data'!F686)=FALSE), 1, 0)</f>
        <v/>
      </c>
      <c r="BM691">
        <f>IF(BL691, AS691, 0)</f>
        <v/>
      </c>
      <c r="BN691">
        <f>IF(AND('Raw Data'!F686&lt;Analysis!BN$1, ISBLANK('Raw Data'!F686)=FALSE), 1, 0)</f>
        <v/>
      </c>
      <c r="BO691">
        <f>IF(BN691, AI691, 0)</f>
        <v/>
      </c>
    </row>
    <row r="692">
      <c r="A692" s="2">
        <f>'Raw Data'!A687</f>
        <v/>
      </c>
      <c r="B692" s="2">
        <f>IF(A692, 1, 0)</f>
        <v/>
      </c>
      <c r="C692">
        <f>IF('Raw Data'!D687&lt;'Raw Data'!E687, 'Raw Data'!J687, 0)</f>
        <v/>
      </c>
      <c r="D692" s="2">
        <f>IF(A692, 1, 0)</f>
        <v/>
      </c>
      <c r="E692">
        <f>IF('Raw Data'!D687&gt;'Raw Data'!E687, 'Raw Data'!I687, 0)</f>
        <v/>
      </c>
      <c r="F692" s="2">
        <f>IF('Raw Data'!F687&gt;0, 1, 0)</f>
        <v/>
      </c>
      <c r="G692">
        <f>IF(SUM('Raw Data'!D687:E687)&lt;'Raw Data'!F687, 'Raw Data'!H687, 0)</f>
        <v/>
      </c>
      <c r="H692">
        <f>IF('Raw Data'!F687&gt;0, 1, 0)</f>
        <v/>
      </c>
      <c r="I692">
        <f>IF(SUM('Raw Data'!D687:E687)&gt;'Raw Data'!F687, 'Raw Data'!G687, 0)</f>
        <v/>
      </c>
      <c r="J692" s="2">
        <f>IF($A692, 1, 0)</f>
        <v/>
      </c>
      <c r="K692">
        <f>IF(AND('Raw Data'!D687&gt;'Raw Data'!E687, ABS('Raw Data'!D687-'Raw Data'!E687)&lt;14), 'Raw Data'!K687, 0)</f>
        <v/>
      </c>
      <c r="L692" s="2">
        <f>IF($A692, 1, 0)</f>
        <v/>
      </c>
      <c r="M692">
        <f>IF(AND('Raw Data'!D687&gt;'Raw Data'!E687, ABS('Raw Data'!D687-'Raw Data'!E687)&gt;13), 'Raw Data'!L687, 0)</f>
        <v/>
      </c>
      <c r="N692" s="2">
        <f>IF($A692, 1, 0)</f>
        <v/>
      </c>
      <c r="O692">
        <f>IF(AND('Raw Data'!E687&gt;'Raw Data'!D687, ABS('Raw Data'!E687-'Raw Data'!D687)&lt;14), 'Raw Data'!M687, 0)</f>
        <v/>
      </c>
      <c r="P692" s="2">
        <f>IF($A692, 1, 0)</f>
        <v/>
      </c>
      <c r="Q692">
        <f>IF(AND('Raw Data'!E687&gt;'Raw Data'!D687, ABS('Raw Data'!E687-'Raw Data'!D687)&gt;13), 'Raw Data'!N687, 0)</f>
        <v/>
      </c>
      <c r="R692" s="2">
        <f>IF($A692, 1, 0)</f>
        <v/>
      </c>
      <c r="S692">
        <f>IF(AND('Raw Data'!D687&gt;'Raw Data'!E687, ABS('Raw Data'!E687-'Raw Data'!D687)&gt;7), 'Raw Data'!V687, 0)</f>
        <v/>
      </c>
      <c r="T692" s="2">
        <f>IF($A692, 1, 0)</f>
        <v/>
      </c>
      <c r="U692">
        <f>IF(ABS('Raw Data'!D687-'Raw Data'!E687)&lt;8, 'Raw Data'!W687, 0)</f>
        <v/>
      </c>
      <c r="V692" s="2">
        <f>IF($A692, 1, 0)</f>
        <v/>
      </c>
      <c r="W692">
        <f>IF(AND('Raw Data'!E687&gt;'Raw Data'!D687, ABS('Raw Data'!E687-'Raw Data'!D687)&gt;7), 'Raw Data'!X687, 0)</f>
        <v/>
      </c>
      <c r="X692" s="2">
        <f>IF($A692, 1, 0)</f>
        <v/>
      </c>
      <c r="Y692">
        <f>IF(AND('Raw Data'!D687&gt;'Raw Data'!E687, ABS('Raw Data'!E687-'Raw Data'!D687)&gt;3), 'Raw Data'!Y687, 0)</f>
        <v/>
      </c>
      <c r="Z692" s="2">
        <f>IF($A692, 1, 0)</f>
        <v/>
      </c>
      <c r="AA692">
        <f>IF(ABS('Raw Data'!D687-'Raw Data'!E687)&lt;4, 'Raw Data'!Z687, 0)</f>
        <v/>
      </c>
      <c r="AB692" s="2">
        <f>IF($A692, 1, 0)</f>
        <v/>
      </c>
      <c r="AC692">
        <f>IF(AND('Raw Data'!E687&gt;'Raw Data'!D687, ABS('Raw Data'!E687-'Raw Data'!D687)&gt;7), 'Raw Data'!AA687, 0)</f>
        <v/>
      </c>
      <c r="AD692" s="2">
        <f>IF($A692, 1, 0)</f>
        <v/>
      </c>
      <c r="AE692">
        <f>IF(AND('Raw Data'!D687&gt;9, 'Raw Data'!E687&gt;9), 'Raw Data'!AL687, 0)</f>
        <v/>
      </c>
      <c r="AF692" s="2">
        <f>IF($A692, 1, 0)</f>
        <v/>
      </c>
      <c r="AG692">
        <f>IF(AE692=0, 'Raw Data'!AM687, 0)</f>
        <v/>
      </c>
      <c r="AH692" s="2">
        <f>IF($A692, 1, 0)</f>
        <v/>
      </c>
      <c r="AI692">
        <f>IF(AND('Raw Data'!$D687&gt;14, 'Raw Data'!$E687&gt;14), 'Raw Data'!AN687, 0)</f>
        <v/>
      </c>
      <c r="AJ692" s="2">
        <f>IF($A692, 1, 0)</f>
        <v/>
      </c>
      <c r="AK692">
        <f>IF(AI692=0, 'Raw Data'!AO687, 0)</f>
        <v/>
      </c>
      <c r="AL692" s="2">
        <f>IF($A692, 1, 0)</f>
        <v/>
      </c>
      <c r="AM692">
        <f>IF(AND('Raw Data'!$D687&gt;19, 'Raw Data'!$E687&gt;19), 'Raw Data'!AP687, 0)</f>
        <v/>
      </c>
      <c r="AN692" s="2">
        <f>IF($A692, 1, 0)</f>
        <v/>
      </c>
      <c r="AO692">
        <f>IF(AM692=0, 'Raw Data'!AQ687, 0)</f>
        <v/>
      </c>
      <c r="AP692" s="2">
        <f>IF($A692, 1, 0)</f>
        <v/>
      </c>
      <c r="AQ692">
        <f>IF(AND('Raw Data'!$D687&gt;24, 'Raw Data'!$E687&gt;24), 'Raw Data'!AR687, 0)</f>
        <v/>
      </c>
      <c r="AR692" s="2">
        <f>IF($A692, 1, 0)</f>
        <v/>
      </c>
      <c r="AS692">
        <f>IF(AQ692=0, 'Raw Data'!AS687, 0)</f>
        <v/>
      </c>
      <c r="AT692" s="2">
        <f>IF($A692, 1, 0)</f>
        <v/>
      </c>
      <c r="AU692">
        <f>IF(AND('Raw Data'!$D687&gt;29, 'Raw Data'!$E687&gt;29), 'Raw Data'!AT687, 0)</f>
        <v/>
      </c>
      <c r="AV692" s="2">
        <f>IF($A692, 1, 0)</f>
        <v/>
      </c>
      <c r="AW692">
        <f>IF(AU692=0, 'Raw Data'!AU687, 0)</f>
        <v/>
      </c>
      <c r="AX692" s="2">
        <f>IF($A692, 1, 0)</f>
        <v/>
      </c>
      <c r="AY692">
        <f>IF(ISNUMBER('Raw Data'!D687), IF(_xlfn.XLOOKUP(SMALL('Raw Data'!K687:N687, 1), K692:Q692, K692:Q692, 0)&gt;0, SMALL('Raw Data'!K687:N687, 1), 0), 0)</f>
        <v/>
      </c>
      <c r="AZ692" s="2">
        <f>IF($A692, 1, 0)</f>
        <v/>
      </c>
      <c r="BA692">
        <f>IF(ISNUMBER('Raw Data'!D687), IF(_xlfn.XLOOKUP(SMALL('Raw Data'!K687:N687, 2), K692:Q692, K692:Q692, 0)&gt;0, SMALL('Raw Data'!K687:N687, 2), 0), 0)</f>
        <v/>
      </c>
      <c r="BB692" s="2">
        <f>IF($A692, 1, 0)</f>
        <v/>
      </c>
      <c r="BC692">
        <f>IF(ISNUMBER('Raw Data'!D687), IF(_xlfn.XLOOKUP(SMALL('Raw Data'!K687:N687, 3), K692:Q692, K692:Q692, 0)&gt;0, SMALL('Raw Data'!K687:N687, 3), 0), 0)</f>
        <v/>
      </c>
      <c r="BD692" s="2">
        <f>IF($A692, 1, 0)</f>
        <v/>
      </c>
      <c r="BE692">
        <f>IF(ISNUMBER('Raw Data'!D687), IF(_xlfn.XLOOKUP(SMALL('Raw Data'!K687:N687, 4), K692:Q692, K692:Q692, 0)&gt;0, SMALL('Raw Data'!K687:N687, 4), 0), 0)</f>
        <v/>
      </c>
      <c r="BF692" s="2">
        <f>IF($A692, 1, 0)</f>
        <v/>
      </c>
      <c r="BG692">
        <f>IF(AND('Raw Data'!I687&lt;'Raw Data'!J687, 'Raw Data'!D687&gt;'Raw Data'!E687), 'Raw Data'!I687, IF(AND('Raw Data'!J687&lt;'Raw Data'!I687, 'Raw Data'!E687&gt;'Raw Data'!D687), 'Raw Data'!J687, 0))</f>
        <v/>
      </c>
      <c r="BH692">
        <f>IF(OR(AND('Raw Data'!I687&lt;'Raw Data'!J687, 'Raw Data'!I687&gt;BH$1), AND('Raw Data'!J687&lt;'Raw Data'!I687, 'Raw Data'!J687&gt;BH$1)), 1, 0)</f>
        <v/>
      </c>
      <c r="BI692">
        <f>IF(AND(BH692, ABS('Raw Data'!D687-'Raw Data'!E687)&lt;4), 'Raw Data'!Z687, 0)</f>
        <v/>
      </c>
      <c r="BJ692">
        <f>IF('Raw Data'!F687&gt;Analysis!BJ$1, 1, 0)</f>
        <v/>
      </c>
      <c r="BK692">
        <f>IF(BJ692, AQ692, 0)</f>
        <v/>
      </c>
      <c r="BL692">
        <f>IF(AND('Raw Data'!F687&lt;Analysis!BL$1, ISBLANK('Raw Data'!F687)=FALSE), 1, 0)</f>
        <v/>
      </c>
      <c r="BM692">
        <f>IF(BL692, AS692, 0)</f>
        <v/>
      </c>
      <c r="BN692">
        <f>IF(AND('Raw Data'!F687&lt;Analysis!BN$1, ISBLANK('Raw Data'!F687)=FALSE), 1, 0)</f>
        <v/>
      </c>
      <c r="BO692">
        <f>IF(BN692, AI692, 0)</f>
        <v/>
      </c>
    </row>
    <row r="693">
      <c r="A693" s="2">
        <f>'Raw Data'!A688</f>
        <v/>
      </c>
      <c r="B693" s="2">
        <f>IF(A693, 1, 0)</f>
        <v/>
      </c>
      <c r="C693">
        <f>IF('Raw Data'!D688&lt;'Raw Data'!E688, 'Raw Data'!J688, 0)</f>
        <v/>
      </c>
      <c r="D693" s="2">
        <f>IF(A693, 1, 0)</f>
        <v/>
      </c>
      <c r="E693">
        <f>IF('Raw Data'!D688&gt;'Raw Data'!E688, 'Raw Data'!I688, 0)</f>
        <v/>
      </c>
      <c r="F693" s="2">
        <f>IF('Raw Data'!F688&gt;0, 1, 0)</f>
        <v/>
      </c>
      <c r="G693">
        <f>IF(SUM('Raw Data'!D688:E688)&lt;'Raw Data'!F688, 'Raw Data'!H688, 0)</f>
        <v/>
      </c>
      <c r="H693">
        <f>IF('Raw Data'!F688&gt;0, 1, 0)</f>
        <v/>
      </c>
      <c r="I693">
        <f>IF(SUM('Raw Data'!D688:E688)&gt;'Raw Data'!F688, 'Raw Data'!G688, 0)</f>
        <v/>
      </c>
      <c r="J693" s="2">
        <f>IF($A693, 1, 0)</f>
        <v/>
      </c>
      <c r="K693">
        <f>IF(AND('Raw Data'!D688&gt;'Raw Data'!E688, ABS('Raw Data'!D688-'Raw Data'!E688)&lt;14), 'Raw Data'!K688, 0)</f>
        <v/>
      </c>
      <c r="L693" s="2">
        <f>IF($A693, 1, 0)</f>
        <v/>
      </c>
      <c r="M693">
        <f>IF(AND('Raw Data'!D688&gt;'Raw Data'!E688, ABS('Raw Data'!D688-'Raw Data'!E688)&gt;13), 'Raw Data'!L688, 0)</f>
        <v/>
      </c>
      <c r="N693" s="2">
        <f>IF($A693, 1, 0)</f>
        <v/>
      </c>
      <c r="O693">
        <f>IF(AND('Raw Data'!E688&gt;'Raw Data'!D688, ABS('Raw Data'!E688-'Raw Data'!D688)&lt;14), 'Raw Data'!M688, 0)</f>
        <v/>
      </c>
      <c r="P693" s="2">
        <f>IF($A693, 1, 0)</f>
        <v/>
      </c>
      <c r="Q693">
        <f>IF(AND('Raw Data'!E688&gt;'Raw Data'!D688, ABS('Raw Data'!E688-'Raw Data'!D688)&gt;13), 'Raw Data'!N688, 0)</f>
        <v/>
      </c>
      <c r="R693" s="2">
        <f>IF($A693, 1, 0)</f>
        <v/>
      </c>
      <c r="S693">
        <f>IF(AND('Raw Data'!D688&gt;'Raw Data'!E688, ABS('Raw Data'!E688-'Raw Data'!D688)&gt;7), 'Raw Data'!V688, 0)</f>
        <v/>
      </c>
      <c r="T693" s="2">
        <f>IF($A693, 1, 0)</f>
        <v/>
      </c>
      <c r="U693">
        <f>IF(ABS('Raw Data'!D688-'Raw Data'!E688)&lt;8, 'Raw Data'!W688, 0)</f>
        <v/>
      </c>
      <c r="V693" s="2">
        <f>IF($A693, 1, 0)</f>
        <v/>
      </c>
      <c r="W693">
        <f>IF(AND('Raw Data'!E688&gt;'Raw Data'!D688, ABS('Raw Data'!E688-'Raw Data'!D688)&gt;7), 'Raw Data'!X688, 0)</f>
        <v/>
      </c>
      <c r="X693" s="2">
        <f>IF($A693, 1, 0)</f>
        <v/>
      </c>
      <c r="Y693">
        <f>IF(AND('Raw Data'!D688&gt;'Raw Data'!E688, ABS('Raw Data'!E688-'Raw Data'!D688)&gt;3), 'Raw Data'!Y688, 0)</f>
        <v/>
      </c>
      <c r="Z693" s="2">
        <f>IF($A693, 1, 0)</f>
        <v/>
      </c>
      <c r="AA693">
        <f>IF(ABS('Raw Data'!D688-'Raw Data'!E688)&lt;4, 'Raw Data'!Z688, 0)</f>
        <v/>
      </c>
      <c r="AB693" s="2">
        <f>IF($A693, 1, 0)</f>
        <v/>
      </c>
      <c r="AC693">
        <f>IF(AND('Raw Data'!E688&gt;'Raw Data'!D688, ABS('Raw Data'!E688-'Raw Data'!D688)&gt;7), 'Raw Data'!AA688, 0)</f>
        <v/>
      </c>
      <c r="AD693" s="2">
        <f>IF($A693, 1, 0)</f>
        <v/>
      </c>
      <c r="AE693">
        <f>IF(AND('Raw Data'!D688&gt;9, 'Raw Data'!E688&gt;9), 'Raw Data'!AL688, 0)</f>
        <v/>
      </c>
      <c r="AF693" s="2">
        <f>IF($A693, 1, 0)</f>
        <v/>
      </c>
      <c r="AG693">
        <f>IF(AE693=0, 'Raw Data'!AM688, 0)</f>
        <v/>
      </c>
      <c r="AH693" s="2">
        <f>IF($A693, 1, 0)</f>
        <v/>
      </c>
      <c r="AI693">
        <f>IF(AND('Raw Data'!$D688&gt;14, 'Raw Data'!$E688&gt;14), 'Raw Data'!AN688, 0)</f>
        <v/>
      </c>
      <c r="AJ693" s="2">
        <f>IF($A693, 1, 0)</f>
        <v/>
      </c>
      <c r="AK693">
        <f>IF(AI693=0, 'Raw Data'!AO688, 0)</f>
        <v/>
      </c>
      <c r="AL693" s="2">
        <f>IF($A693, 1, 0)</f>
        <v/>
      </c>
      <c r="AM693">
        <f>IF(AND('Raw Data'!$D688&gt;19, 'Raw Data'!$E688&gt;19), 'Raw Data'!AP688, 0)</f>
        <v/>
      </c>
      <c r="AN693" s="2">
        <f>IF($A693, 1, 0)</f>
        <v/>
      </c>
      <c r="AO693">
        <f>IF(AM693=0, 'Raw Data'!AQ688, 0)</f>
        <v/>
      </c>
      <c r="AP693" s="2">
        <f>IF($A693, 1, 0)</f>
        <v/>
      </c>
      <c r="AQ693">
        <f>IF(AND('Raw Data'!$D688&gt;24, 'Raw Data'!$E688&gt;24), 'Raw Data'!AR688, 0)</f>
        <v/>
      </c>
      <c r="AR693" s="2">
        <f>IF($A693, 1, 0)</f>
        <v/>
      </c>
      <c r="AS693">
        <f>IF(AQ693=0, 'Raw Data'!AS688, 0)</f>
        <v/>
      </c>
      <c r="AT693" s="2">
        <f>IF($A693, 1, 0)</f>
        <v/>
      </c>
      <c r="AU693">
        <f>IF(AND('Raw Data'!$D688&gt;29, 'Raw Data'!$E688&gt;29), 'Raw Data'!AT688, 0)</f>
        <v/>
      </c>
      <c r="AV693" s="2">
        <f>IF($A693, 1, 0)</f>
        <v/>
      </c>
      <c r="AW693">
        <f>IF(AU693=0, 'Raw Data'!AU688, 0)</f>
        <v/>
      </c>
      <c r="AX693" s="2">
        <f>IF($A693, 1, 0)</f>
        <v/>
      </c>
      <c r="AY693">
        <f>IF(ISNUMBER('Raw Data'!D688), IF(_xlfn.XLOOKUP(SMALL('Raw Data'!K688:N688, 1), K693:Q693, K693:Q693, 0)&gt;0, SMALL('Raw Data'!K688:N688, 1), 0), 0)</f>
        <v/>
      </c>
      <c r="AZ693" s="2">
        <f>IF($A693, 1, 0)</f>
        <v/>
      </c>
      <c r="BA693">
        <f>IF(ISNUMBER('Raw Data'!D688), IF(_xlfn.XLOOKUP(SMALL('Raw Data'!K688:N688, 2), K693:Q693, K693:Q693, 0)&gt;0, SMALL('Raw Data'!K688:N688, 2), 0), 0)</f>
        <v/>
      </c>
      <c r="BB693" s="2">
        <f>IF($A693, 1, 0)</f>
        <v/>
      </c>
      <c r="BC693">
        <f>IF(ISNUMBER('Raw Data'!D688), IF(_xlfn.XLOOKUP(SMALL('Raw Data'!K688:N688, 3), K693:Q693, K693:Q693, 0)&gt;0, SMALL('Raw Data'!K688:N688, 3), 0), 0)</f>
        <v/>
      </c>
      <c r="BD693" s="2">
        <f>IF($A693, 1, 0)</f>
        <v/>
      </c>
      <c r="BE693">
        <f>IF(ISNUMBER('Raw Data'!D688), IF(_xlfn.XLOOKUP(SMALL('Raw Data'!K688:N688, 4), K693:Q693, K693:Q693, 0)&gt;0, SMALL('Raw Data'!K688:N688, 4), 0), 0)</f>
        <v/>
      </c>
      <c r="BF693" s="2">
        <f>IF($A693, 1, 0)</f>
        <v/>
      </c>
      <c r="BG693">
        <f>IF(AND('Raw Data'!I688&lt;'Raw Data'!J688, 'Raw Data'!D688&gt;'Raw Data'!E688), 'Raw Data'!I688, IF(AND('Raw Data'!J688&lt;'Raw Data'!I688, 'Raw Data'!E688&gt;'Raw Data'!D688), 'Raw Data'!J688, 0))</f>
        <v/>
      </c>
      <c r="BH693">
        <f>IF(OR(AND('Raw Data'!I688&lt;'Raw Data'!J688, 'Raw Data'!I688&gt;BH$1), AND('Raw Data'!J688&lt;'Raw Data'!I688, 'Raw Data'!J688&gt;BH$1)), 1, 0)</f>
        <v/>
      </c>
      <c r="BI693">
        <f>IF(AND(BH693, ABS('Raw Data'!D688-'Raw Data'!E688)&lt;4), 'Raw Data'!Z688, 0)</f>
        <v/>
      </c>
      <c r="BJ693">
        <f>IF('Raw Data'!F688&gt;Analysis!BJ$1, 1, 0)</f>
        <v/>
      </c>
      <c r="BK693">
        <f>IF(BJ693, AQ693, 0)</f>
        <v/>
      </c>
      <c r="BL693">
        <f>IF(AND('Raw Data'!F688&lt;Analysis!BL$1, ISBLANK('Raw Data'!F688)=FALSE), 1, 0)</f>
        <v/>
      </c>
      <c r="BM693">
        <f>IF(BL693, AS693, 0)</f>
        <v/>
      </c>
      <c r="BN693">
        <f>IF(AND('Raw Data'!F688&lt;Analysis!BN$1, ISBLANK('Raw Data'!F688)=FALSE), 1, 0)</f>
        <v/>
      </c>
      <c r="BO693">
        <f>IF(BN693, AI693, 0)</f>
        <v/>
      </c>
    </row>
    <row r="694">
      <c r="A694" s="2">
        <f>'Raw Data'!A689</f>
        <v/>
      </c>
      <c r="B694" s="2">
        <f>IF(A694, 1, 0)</f>
        <v/>
      </c>
      <c r="C694">
        <f>IF('Raw Data'!D689&lt;'Raw Data'!E689, 'Raw Data'!J689, 0)</f>
        <v/>
      </c>
      <c r="D694" s="2">
        <f>IF(A694, 1, 0)</f>
        <v/>
      </c>
      <c r="E694">
        <f>IF('Raw Data'!D689&gt;'Raw Data'!E689, 'Raw Data'!I689, 0)</f>
        <v/>
      </c>
      <c r="F694" s="2">
        <f>IF('Raw Data'!F689&gt;0, 1, 0)</f>
        <v/>
      </c>
      <c r="G694">
        <f>IF(SUM('Raw Data'!D689:E689)&lt;'Raw Data'!F689, 'Raw Data'!H689, 0)</f>
        <v/>
      </c>
      <c r="H694">
        <f>IF('Raw Data'!F689&gt;0, 1, 0)</f>
        <v/>
      </c>
      <c r="I694">
        <f>IF(SUM('Raw Data'!D689:E689)&gt;'Raw Data'!F689, 'Raw Data'!G689, 0)</f>
        <v/>
      </c>
      <c r="J694" s="2">
        <f>IF($A694, 1, 0)</f>
        <v/>
      </c>
      <c r="K694">
        <f>IF(AND('Raw Data'!D689&gt;'Raw Data'!E689, ABS('Raw Data'!D689-'Raw Data'!E689)&lt;14), 'Raw Data'!K689, 0)</f>
        <v/>
      </c>
      <c r="L694" s="2">
        <f>IF($A694, 1, 0)</f>
        <v/>
      </c>
      <c r="M694">
        <f>IF(AND('Raw Data'!D689&gt;'Raw Data'!E689, ABS('Raw Data'!D689-'Raw Data'!E689)&gt;13), 'Raw Data'!L689, 0)</f>
        <v/>
      </c>
      <c r="N694" s="2">
        <f>IF($A694, 1, 0)</f>
        <v/>
      </c>
      <c r="O694">
        <f>IF(AND('Raw Data'!E689&gt;'Raw Data'!D689, ABS('Raw Data'!E689-'Raw Data'!D689)&lt;14), 'Raw Data'!M689, 0)</f>
        <v/>
      </c>
      <c r="P694" s="2">
        <f>IF($A694, 1, 0)</f>
        <v/>
      </c>
      <c r="Q694">
        <f>IF(AND('Raw Data'!E689&gt;'Raw Data'!D689, ABS('Raw Data'!E689-'Raw Data'!D689)&gt;13), 'Raw Data'!N689, 0)</f>
        <v/>
      </c>
      <c r="R694" s="2">
        <f>IF($A694, 1, 0)</f>
        <v/>
      </c>
      <c r="S694">
        <f>IF(AND('Raw Data'!D689&gt;'Raw Data'!E689, ABS('Raw Data'!E689-'Raw Data'!D689)&gt;7), 'Raw Data'!V689, 0)</f>
        <v/>
      </c>
      <c r="T694" s="2">
        <f>IF($A694, 1, 0)</f>
        <v/>
      </c>
      <c r="U694">
        <f>IF(ABS('Raw Data'!D689-'Raw Data'!E689)&lt;8, 'Raw Data'!W689, 0)</f>
        <v/>
      </c>
      <c r="V694" s="2">
        <f>IF($A694, 1, 0)</f>
        <v/>
      </c>
      <c r="W694">
        <f>IF(AND('Raw Data'!E689&gt;'Raw Data'!D689, ABS('Raw Data'!E689-'Raw Data'!D689)&gt;7), 'Raw Data'!X689, 0)</f>
        <v/>
      </c>
      <c r="X694" s="2">
        <f>IF($A694, 1, 0)</f>
        <v/>
      </c>
      <c r="Y694">
        <f>IF(AND('Raw Data'!D689&gt;'Raw Data'!E689, ABS('Raw Data'!E689-'Raw Data'!D689)&gt;3), 'Raw Data'!Y689, 0)</f>
        <v/>
      </c>
      <c r="Z694" s="2">
        <f>IF($A694, 1, 0)</f>
        <v/>
      </c>
      <c r="AA694">
        <f>IF(ABS('Raw Data'!D689-'Raw Data'!E689)&lt;4, 'Raw Data'!Z689, 0)</f>
        <v/>
      </c>
      <c r="AB694" s="2">
        <f>IF($A694, 1, 0)</f>
        <v/>
      </c>
      <c r="AC694">
        <f>IF(AND('Raw Data'!E689&gt;'Raw Data'!D689, ABS('Raw Data'!E689-'Raw Data'!D689)&gt;7), 'Raw Data'!AA689, 0)</f>
        <v/>
      </c>
      <c r="AD694" s="2">
        <f>IF($A694, 1, 0)</f>
        <v/>
      </c>
      <c r="AE694">
        <f>IF(AND('Raw Data'!D689&gt;9, 'Raw Data'!E689&gt;9), 'Raw Data'!AL689, 0)</f>
        <v/>
      </c>
      <c r="AF694" s="2">
        <f>IF($A694, 1, 0)</f>
        <v/>
      </c>
      <c r="AG694">
        <f>IF(AE694=0, 'Raw Data'!AM689, 0)</f>
        <v/>
      </c>
      <c r="AH694" s="2">
        <f>IF($A694, 1, 0)</f>
        <v/>
      </c>
      <c r="AI694">
        <f>IF(AND('Raw Data'!$D689&gt;14, 'Raw Data'!$E689&gt;14), 'Raw Data'!AN689, 0)</f>
        <v/>
      </c>
      <c r="AJ694" s="2">
        <f>IF($A694, 1, 0)</f>
        <v/>
      </c>
      <c r="AK694">
        <f>IF(AI694=0, 'Raw Data'!AO689, 0)</f>
        <v/>
      </c>
      <c r="AL694" s="2">
        <f>IF($A694, 1, 0)</f>
        <v/>
      </c>
      <c r="AM694">
        <f>IF(AND('Raw Data'!$D689&gt;19, 'Raw Data'!$E689&gt;19), 'Raw Data'!AP689, 0)</f>
        <v/>
      </c>
      <c r="AN694" s="2">
        <f>IF($A694, 1, 0)</f>
        <v/>
      </c>
      <c r="AO694">
        <f>IF(AM694=0, 'Raw Data'!AQ689, 0)</f>
        <v/>
      </c>
      <c r="AP694" s="2">
        <f>IF($A694, 1, 0)</f>
        <v/>
      </c>
      <c r="AQ694">
        <f>IF(AND('Raw Data'!$D689&gt;24, 'Raw Data'!$E689&gt;24), 'Raw Data'!AR689, 0)</f>
        <v/>
      </c>
      <c r="AR694" s="2">
        <f>IF($A694, 1, 0)</f>
        <v/>
      </c>
      <c r="AS694">
        <f>IF(AQ694=0, 'Raw Data'!AS689, 0)</f>
        <v/>
      </c>
      <c r="AT694" s="2">
        <f>IF($A694, 1, 0)</f>
        <v/>
      </c>
      <c r="AU694">
        <f>IF(AND('Raw Data'!$D689&gt;29, 'Raw Data'!$E689&gt;29), 'Raw Data'!AT689, 0)</f>
        <v/>
      </c>
      <c r="AV694" s="2">
        <f>IF($A694, 1, 0)</f>
        <v/>
      </c>
      <c r="AW694">
        <f>IF(AU694=0, 'Raw Data'!AU689, 0)</f>
        <v/>
      </c>
      <c r="AX694" s="2">
        <f>IF($A694, 1, 0)</f>
        <v/>
      </c>
      <c r="AY694">
        <f>IF(ISNUMBER('Raw Data'!D689), IF(_xlfn.XLOOKUP(SMALL('Raw Data'!K689:N689, 1), K694:Q694, K694:Q694, 0)&gt;0, SMALL('Raw Data'!K689:N689, 1), 0), 0)</f>
        <v/>
      </c>
      <c r="AZ694" s="2">
        <f>IF($A694, 1, 0)</f>
        <v/>
      </c>
      <c r="BA694">
        <f>IF(ISNUMBER('Raw Data'!D689), IF(_xlfn.XLOOKUP(SMALL('Raw Data'!K689:N689, 2), K694:Q694, K694:Q694, 0)&gt;0, SMALL('Raw Data'!K689:N689, 2), 0), 0)</f>
        <v/>
      </c>
      <c r="BB694" s="2">
        <f>IF($A694, 1, 0)</f>
        <v/>
      </c>
      <c r="BC694">
        <f>IF(ISNUMBER('Raw Data'!D689), IF(_xlfn.XLOOKUP(SMALL('Raw Data'!K689:N689, 3), K694:Q694, K694:Q694, 0)&gt;0, SMALL('Raw Data'!K689:N689, 3), 0), 0)</f>
        <v/>
      </c>
      <c r="BD694" s="2">
        <f>IF($A694, 1, 0)</f>
        <v/>
      </c>
      <c r="BE694">
        <f>IF(ISNUMBER('Raw Data'!D689), IF(_xlfn.XLOOKUP(SMALL('Raw Data'!K689:N689, 4), K694:Q694, K694:Q694, 0)&gt;0, SMALL('Raw Data'!K689:N689, 4), 0), 0)</f>
        <v/>
      </c>
      <c r="BF694" s="2">
        <f>IF($A694, 1, 0)</f>
        <v/>
      </c>
      <c r="BG694">
        <f>IF(AND('Raw Data'!I689&lt;'Raw Data'!J689, 'Raw Data'!D689&gt;'Raw Data'!E689), 'Raw Data'!I689, IF(AND('Raw Data'!J689&lt;'Raw Data'!I689, 'Raw Data'!E689&gt;'Raw Data'!D689), 'Raw Data'!J689, 0))</f>
        <v/>
      </c>
      <c r="BH694">
        <f>IF(OR(AND('Raw Data'!I689&lt;'Raw Data'!J689, 'Raw Data'!I689&gt;BH$1), AND('Raw Data'!J689&lt;'Raw Data'!I689, 'Raw Data'!J689&gt;BH$1)), 1, 0)</f>
        <v/>
      </c>
      <c r="BI694">
        <f>IF(AND(BH694, ABS('Raw Data'!D689-'Raw Data'!E689)&lt;4), 'Raw Data'!Z689, 0)</f>
        <v/>
      </c>
      <c r="BJ694">
        <f>IF('Raw Data'!F689&gt;Analysis!BJ$1, 1, 0)</f>
        <v/>
      </c>
      <c r="BK694">
        <f>IF(BJ694, AQ694, 0)</f>
        <v/>
      </c>
      <c r="BL694">
        <f>IF(AND('Raw Data'!F689&lt;Analysis!BL$1, ISBLANK('Raw Data'!F689)=FALSE), 1, 0)</f>
        <v/>
      </c>
      <c r="BM694">
        <f>IF(BL694, AS694, 0)</f>
        <v/>
      </c>
      <c r="BN694">
        <f>IF(AND('Raw Data'!F689&lt;Analysis!BN$1, ISBLANK('Raw Data'!F689)=FALSE), 1, 0)</f>
        <v/>
      </c>
      <c r="BO694">
        <f>IF(BN694, AI694, 0)</f>
        <v/>
      </c>
    </row>
    <row r="695">
      <c r="A695" s="2">
        <f>'Raw Data'!A690</f>
        <v/>
      </c>
      <c r="B695" s="2">
        <f>IF(A695, 1, 0)</f>
        <v/>
      </c>
      <c r="C695">
        <f>IF('Raw Data'!D690&lt;'Raw Data'!E690, 'Raw Data'!J690, 0)</f>
        <v/>
      </c>
      <c r="D695" s="2">
        <f>IF(A695, 1, 0)</f>
        <v/>
      </c>
      <c r="E695">
        <f>IF('Raw Data'!D690&gt;'Raw Data'!E690, 'Raw Data'!I690, 0)</f>
        <v/>
      </c>
      <c r="F695" s="2">
        <f>IF('Raw Data'!F690&gt;0, 1, 0)</f>
        <v/>
      </c>
      <c r="G695">
        <f>IF(SUM('Raw Data'!D690:E690)&lt;'Raw Data'!F690, 'Raw Data'!H690, 0)</f>
        <v/>
      </c>
      <c r="H695">
        <f>IF('Raw Data'!F690&gt;0, 1, 0)</f>
        <v/>
      </c>
      <c r="I695">
        <f>IF(SUM('Raw Data'!D690:E690)&gt;'Raw Data'!F690, 'Raw Data'!G690, 0)</f>
        <v/>
      </c>
      <c r="J695" s="2">
        <f>IF($A695, 1, 0)</f>
        <v/>
      </c>
      <c r="K695">
        <f>IF(AND('Raw Data'!D690&gt;'Raw Data'!E690, ABS('Raw Data'!D690-'Raw Data'!E690)&lt;14), 'Raw Data'!K690, 0)</f>
        <v/>
      </c>
      <c r="L695" s="2">
        <f>IF($A695, 1, 0)</f>
        <v/>
      </c>
      <c r="M695">
        <f>IF(AND('Raw Data'!D690&gt;'Raw Data'!E690, ABS('Raw Data'!D690-'Raw Data'!E690)&gt;13), 'Raw Data'!L690, 0)</f>
        <v/>
      </c>
      <c r="N695" s="2">
        <f>IF($A695, 1, 0)</f>
        <v/>
      </c>
      <c r="O695">
        <f>IF(AND('Raw Data'!E690&gt;'Raw Data'!D690, ABS('Raw Data'!E690-'Raw Data'!D690)&lt;14), 'Raw Data'!M690, 0)</f>
        <v/>
      </c>
      <c r="P695" s="2">
        <f>IF($A695, 1, 0)</f>
        <v/>
      </c>
      <c r="Q695">
        <f>IF(AND('Raw Data'!E690&gt;'Raw Data'!D690, ABS('Raw Data'!E690-'Raw Data'!D690)&gt;13), 'Raw Data'!N690, 0)</f>
        <v/>
      </c>
      <c r="R695" s="2">
        <f>IF($A695, 1, 0)</f>
        <v/>
      </c>
      <c r="S695">
        <f>IF(AND('Raw Data'!D690&gt;'Raw Data'!E690, ABS('Raw Data'!E690-'Raw Data'!D690)&gt;7), 'Raw Data'!V690, 0)</f>
        <v/>
      </c>
      <c r="T695" s="2">
        <f>IF($A695, 1, 0)</f>
        <v/>
      </c>
      <c r="U695">
        <f>IF(ABS('Raw Data'!D690-'Raw Data'!E690)&lt;8, 'Raw Data'!W690, 0)</f>
        <v/>
      </c>
      <c r="V695" s="2">
        <f>IF($A695, 1, 0)</f>
        <v/>
      </c>
      <c r="W695">
        <f>IF(AND('Raw Data'!E690&gt;'Raw Data'!D690, ABS('Raw Data'!E690-'Raw Data'!D690)&gt;7), 'Raw Data'!X690, 0)</f>
        <v/>
      </c>
      <c r="X695" s="2">
        <f>IF($A695, 1, 0)</f>
        <v/>
      </c>
      <c r="Y695">
        <f>IF(AND('Raw Data'!D690&gt;'Raw Data'!E690, ABS('Raw Data'!E690-'Raw Data'!D690)&gt;3), 'Raw Data'!Y690, 0)</f>
        <v/>
      </c>
      <c r="Z695" s="2">
        <f>IF($A695, 1, 0)</f>
        <v/>
      </c>
      <c r="AA695">
        <f>IF(ABS('Raw Data'!D690-'Raw Data'!E690)&lt;4, 'Raw Data'!Z690, 0)</f>
        <v/>
      </c>
      <c r="AB695" s="2">
        <f>IF($A695, 1, 0)</f>
        <v/>
      </c>
      <c r="AC695">
        <f>IF(AND('Raw Data'!E690&gt;'Raw Data'!D690, ABS('Raw Data'!E690-'Raw Data'!D690)&gt;7), 'Raw Data'!AA690, 0)</f>
        <v/>
      </c>
      <c r="AD695" s="2">
        <f>IF($A695, 1, 0)</f>
        <v/>
      </c>
      <c r="AE695">
        <f>IF(AND('Raw Data'!D690&gt;9, 'Raw Data'!E690&gt;9), 'Raw Data'!AL690, 0)</f>
        <v/>
      </c>
      <c r="AF695" s="2">
        <f>IF($A695, 1, 0)</f>
        <v/>
      </c>
      <c r="AG695">
        <f>IF(AE695=0, 'Raw Data'!AM690, 0)</f>
        <v/>
      </c>
      <c r="AH695" s="2">
        <f>IF($A695, 1, 0)</f>
        <v/>
      </c>
      <c r="AI695">
        <f>IF(AND('Raw Data'!$D690&gt;14, 'Raw Data'!$E690&gt;14), 'Raw Data'!AN690, 0)</f>
        <v/>
      </c>
      <c r="AJ695" s="2">
        <f>IF($A695, 1, 0)</f>
        <v/>
      </c>
      <c r="AK695">
        <f>IF(AI695=0, 'Raw Data'!AO690, 0)</f>
        <v/>
      </c>
      <c r="AL695" s="2">
        <f>IF($A695, 1, 0)</f>
        <v/>
      </c>
      <c r="AM695">
        <f>IF(AND('Raw Data'!$D690&gt;19, 'Raw Data'!$E690&gt;19), 'Raw Data'!AP690, 0)</f>
        <v/>
      </c>
      <c r="AN695" s="2">
        <f>IF($A695, 1, 0)</f>
        <v/>
      </c>
      <c r="AO695">
        <f>IF(AM695=0, 'Raw Data'!AQ690, 0)</f>
        <v/>
      </c>
      <c r="AP695" s="2">
        <f>IF($A695, 1, 0)</f>
        <v/>
      </c>
      <c r="AQ695">
        <f>IF(AND('Raw Data'!$D690&gt;24, 'Raw Data'!$E690&gt;24), 'Raw Data'!AR690, 0)</f>
        <v/>
      </c>
      <c r="AR695" s="2">
        <f>IF($A695, 1, 0)</f>
        <v/>
      </c>
      <c r="AS695">
        <f>IF(AQ695=0, 'Raw Data'!AS690, 0)</f>
        <v/>
      </c>
      <c r="AT695" s="2">
        <f>IF($A695, 1, 0)</f>
        <v/>
      </c>
      <c r="AU695">
        <f>IF(AND('Raw Data'!$D690&gt;29, 'Raw Data'!$E690&gt;29), 'Raw Data'!AT690, 0)</f>
        <v/>
      </c>
      <c r="AV695" s="2">
        <f>IF($A695, 1, 0)</f>
        <v/>
      </c>
      <c r="AW695">
        <f>IF(AU695=0, 'Raw Data'!AU690, 0)</f>
        <v/>
      </c>
      <c r="AX695" s="2">
        <f>IF($A695, 1, 0)</f>
        <v/>
      </c>
      <c r="AY695">
        <f>IF(ISNUMBER('Raw Data'!D690), IF(_xlfn.XLOOKUP(SMALL('Raw Data'!K690:N690, 1), K695:Q695, K695:Q695, 0)&gt;0, SMALL('Raw Data'!K690:N690, 1), 0), 0)</f>
        <v/>
      </c>
      <c r="AZ695" s="2">
        <f>IF($A695, 1, 0)</f>
        <v/>
      </c>
      <c r="BA695">
        <f>IF(ISNUMBER('Raw Data'!D690), IF(_xlfn.XLOOKUP(SMALL('Raw Data'!K690:N690, 2), K695:Q695, K695:Q695, 0)&gt;0, SMALL('Raw Data'!K690:N690, 2), 0), 0)</f>
        <v/>
      </c>
      <c r="BB695" s="2">
        <f>IF($A695, 1, 0)</f>
        <v/>
      </c>
      <c r="BC695">
        <f>IF(ISNUMBER('Raw Data'!D690), IF(_xlfn.XLOOKUP(SMALL('Raw Data'!K690:N690, 3), K695:Q695, K695:Q695, 0)&gt;0, SMALL('Raw Data'!K690:N690, 3), 0), 0)</f>
        <v/>
      </c>
      <c r="BD695" s="2">
        <f>IF($A695, 1, 0)</f>
        <v/>
      </c>
      <c r="BE695">
        <f>IF(ISNUMBER('Raw Data'!D690), IF(_xlfn.XLOOKUP(SMALL('Raw Data'!K690:N690, 4), K695:Q695, K695:Q695, 0)&gt;0, SMALL('Raw Data'!K690:N690, 4), 0), 0)</f>
        <v/>
      </c>
      <c r="BF695" s="2">
        <f>IF($A695, 1, 0)</f>
        <v/>
      </c>
      <c r="BG695">
        <f>IF(AND('Raw Data'!I690&lt;'Raw Data'!J690, 'Raw Data'!D690&gt;'Raw Data'!E690), 'Raw Data'!I690, IF(AND('Raw Data'!J690&lt;'Raw Data'!I690, 'Raw Data'!E690&gt;'Raw Data'!D690), 'Raw Data'!J690, 0))</f>
        <v/>
      </c>
      <c r="BH695">
        <f>IF(OR(AND('Raw Data'!I690&lt;'Raw Data'!J690, 'Raw Data'!I690&gt;BH$1), AND('Raw Data'!J690&lt;'Raw Data'!I690, 'Raw Data'!J690&gt;BH$1)), 1, 0)</f>
        <v/>
      </c>
      <c r="BI695">
        <f>IF(AND(BH695, ABS('Raw Data'!D690-'Raw Data'!E690)&lt;4), 'Raw Data'!Z690, 0)</f>
        <v/>
      </c>
      <c r="BJ695">
        <f>IF('Raw Data'!F690&gt;Analysis!BJ$1, 1, 0)</f>
        <v/>
      </c>
      <c r="BK695">
        <f>IF(BJ695, AQ695, 0)</f>
        <v/>
      </c>
      <c r="BL695">
        <f>IF(AND('Raw Data'!F690&lt;Analysis!BL$1, ISBLANK('Raw Data'!F690)=FALSE), 1, 0)</f>
        <v/>
      </c>
      <c r="BM695">
        <f>IF(BL695, AS695, 0)</f>
        <v/>
      </c>
      <c r="BN695">
        <f>IF(AND('Raw Data'!F690&lt;Analysis!BN$1, ISBLANK('Raw Data'!F690)=FALSE), 1, 0)</f>
        <v/>
      </c>
      <c r="BO695">
        <f>IF(BN695, AI695, 0)</f>
        <v/>
      </c>
    </row>
    <row r="696">
      <c r="A696" s="2">
        <f>'Raw Data'!A691</f>
        <v/>
      </c>
      <c r="B696" s="2">
        <f>IF(A696, 1, 0)</f>
        <v/>
      </c>
      <c r="C696">
        <f>IF('Raw Data'!D691&lt;'Raw Data'!E691, 'Raw Data'!J691, 0)</f>
        <v/>
      </c>
      <c r="D696" s="2">
        <f>IF(A696, 1, 0)</f>
        <v/>
      </c>
      <c r="E696">
        <f>IF('Raw Data'!D691&gt;'Raw Data'!E691, 'Raw Data'!I691, 0)</f>
        <v/>
      </c>
      <c r="F696" s="2">
        <f>IF('Raw Data'!F691&gt;0, 1, 0)</f>
        <v/>
      </c>
      <c r="G696">
        <f>IF(SUM('Raw Data'!D691:E691)&lt;'Raw Data'!F691, 'Raw Data'!H691, 0)</f>
        <v/>
      </c>
      <c r="H696">
        <f>IF('Raw Data'!F691&gt;0, 1, 0)</f>
        <v/>
      </c>
      <c r="I696">
        <f>IF(SUM('Raw Data'!D691:E691)&gt;'Raw Data'!F691, 'Raw Data'!G691, 0)</f>
        <v/>
      </c>
      <c r="J696" s="2">
        <f>IF($A696, 1, 0)</f>
        <v/>
      </c>
      <c r="K696">
        <f>IF(AND('Raw Data'!D691&gt;'Raw Data'!E691, ABS('Raw Data'!D691-'Raw Data'!E691)&lt;14), 'Raw Data'!K691, 0)</f>
        <v/>
      </c>
      <c r="L696" s="2">
        <f>IF($A696, 1, 0)</f>
        <v/>
      </c>
      <c r="M696">
        <f>IF(AND('Raw Data'!D691&gt;'Raw Data'!E691, ABS('Raw Data'!D691-'Raw Data'!E691)&gt;13), 'Raw Data'!L691, 0)</f>
        <v/>
      </c>
      <c r="N696" s="2">
        <f>IF($A696, 1, 0)</f>
        <v/>
      </c>
      <c r="O696">
        <f>IF(AND('Raw Data'!E691&gt;'Raw Data'!D691, ABS('Raw Data'!E691-'Raw Data'!D691)&lt;14), 'Raw Data'!M691, 0)</f>
        <v/>
      </c>
      <c r="P696" s="2">
        <f>IF($A696, 1, 0)</f>
        <v/>
      </c>
      <c r="Q696">
        <f>IF(AND('Raw Data'!E691&gt;'Raw Data'!D691, ABS('Raw Data'!E691-'Raw Data'!D691)&gt;13), 'Raw Data'!N691, 0)</f>
        <v/>
      </c>
      <c r="R696" s="2">
        <f>IF($A696, 1, 0)</f>
        <v/>
      </c>
      <c r="S696">
        <f>IF(AND('Raw Data'!D691&gt;'Raw Data'!E691, ABS('Raw Data'!E691-'Raw Data'!D691)&gt;7), 'Raw Data'!V691, 0)</f>
        <v/>
      </c>
      <c r="T696" s="2">
        <f>IF($A696, 1, 0)</f>
        <v/>
      </c>
      <c r="U696">
        <f>IF(ABS('Raw Data'!D691-'Raw Data'!E691)&lt;8, 'Raw Data'!W691, 0)</f>
        <v/>
      </c>
      <c r="V696" s="2">
        <f>IF($A696, 1, 0)</f>
        <v/>
      </c>
      <c r="W696">
        <f>IF(AND('Raw Data'!E691&gt;'Raw Data'!D691, ABS('Raw Data'!E691-'Raw Data'!D691)&gt;7), 'Raw Data'!X691, 0)</f>
        <v/>
      </c>
      <c r="X696" s="2">
        <f>IF($A696, 1, 0)</f>
        <v/>
      </c>
      <c r="Y696">
        <f>IF(AND('Raw Data'!D691&gt;'Raw Data'!E691, ABS('Raw Data'!E691-'Raw Data'!D691)&gt;3), 'Raw Data'!Y691, 0)</f>
        <v/>
      </c>
      <c r="Z696" s="2">
        <f>IF($A696, 1, 0)</f>
        <v/>
      </c>
      <c r="AA696">
        <f>IF(ABS('Raw Data'!D691-'Raw Data'!E691)&lt;4, 'Raw Data'!Z691, 0)</f>
        <v/>
      </c>
      <c r="AB696" s="2">
        <f>IF($A696, 1, 0)</f>
        <v/>
      </c>
      <c r="AC696">
        <f>IF(AND('Raw Data'!E691&gt;'Raw Data'!D691, ABS('Raw Data'!E691-'Raw Data'!D691)&gt;7), 'Raw Data'!AA691, 0)</f>
        <v/>
      </c>
      <c r="AD696" s="2">
        <f>IF($A696, 1, 0)</f>
        <v/>
      </c>
      <c r="AE696">
        <f>IF(AND('Raw Data'!D691&gt;9, 'Raw Data'!E691&gt;9), 'Raw Data'!AL691, 0)</f>
        <v/>
      </c>
      <c r="AF696" s="2">
        <f>IF($A696, 1, 0)</f>
        <v/>
      </c>
      <c r="AG696">
        <f>IF(AE696=0, 'Raw Data'!AM691, 0)</f>
        <v/>
      </c>
      <c r="AH696" s="2">
        <f>IF($A696, 1, 0)</f>
        <v/>
      </c>
      <c r="AI696">
        <f>IF(AND('Raw Data'!$D691&gt;14, 'Raw Data'!$E691&gt;14), 'Raw Data'!AN691, 0)</f>
        <v/>
      </c>
      <c r="AJ696" s="2">
        <f>IF($A696, 1, 0)</f>
        <v/>
      </c>
      <c r="AK696">
        <f>IF(AI696=0, 'Raw Data'!AO691, 0)</f>
        <v/>
      </c>
      <c r="AL696" s="2">
        <f>IF($A696, 1, 0)</f>
        <v/>
      </c>
      <c r="AM696">
        <f>IF(AND('Raw Data'!$D691&gt;19, 'Raw Data'!$E691&gt;19), 'Raw Data'!AP691, 0)</f>
        <v/>
      </c>
      <c r="AN696" s="2">
        <f>IF($A696, 1, 0)</f>
        <v/>
      </c>
      <c r="AO696">
        <f>IF(AM696=0, 'Raw Data'!AQ691, 0)</f>
        <v/>
      </c>
      <c r="AP696" s="2">
        <f>IF($A696, 1, 0)</f>
        <v/>
      </c>
      <c r="AQ696">
        <f>IF(AND('Raw Data'!$D691&gt;24, 'Raw Data'!$E691&gt;24), 'Raw Data'!AR691, 0)</f>
        <v/>
      </c>
      <c r="AR696" s="2">
        <f>IF($A696, 1, 0)</f>
        <v/>
      </c>
      <c r="AS696">
        <f>IF(AQ696=0, 'Raw Data'!AS691, 0)</f>
        <v/>
      </c>
      <c r="AT696" s="2">
        <f>IF($A696, 1, 0)</f>
        <v/>
      </c>
      <c r="AU696">
        <f>IF(AND('Raw Data'!$D691&gt;29, 'Raw Data'!$E691&gt;29), 'Raw Data'!AT691, 0)</f>
        <v/>
      </c>
      <c r="AV696" s="2">
        <f>IF($A696, 1, 0)</f>
        <v/>
      </c>
      <c r="AW696">
        <f>IF(AU696=0, 'Raw Data'!AU691, 0)</f>
        <v/>
      </c>
      <c r="AX696" s="2">
        <f>IF($A696, 1, 0)</f>
        <v/>
      </c>
      <c r="AY696">
        <f>IF(ISNUMBER('Raw Data'!D691), IF(_xlfn.XLOOKUP(SMALL('Raw Data'!K691:N691, 1), K696:Q696, K696:Q696, 0)&gt;0, SMALL('Raw Data'!K691:N691, 1), 0), 0)</f>
        <v/>
      </c>
      <c r="AZ696" s="2">
        <f>IF($A696, 1, 0)</f>
        <v/>
      </c>
      <c r="BA696">
        <f>IF(ISNUMBER('Raw Data'!D691), IF(_xlfn.XLOOKUP(SMALL('Raw Data'!K691:N691, 2), K696:Q696, K696:Q696, 0)&gt;0, SMALL('Raw Data'!K691:N691, 2), 0), 0)</f>
        <v/>
      </c>
      <c r="BB696" s="2">
        <f>IF($A696, 1, 0)</f>
        <v/>
      </c>
      <c r="BC696">
        <f>IF(ISNUMBER('Raw Data'!D691), IF(_xlfn.XLOOKUP(SMALL('Raw Data'!K691:N691, 3), K696:Q696, K696:Q696, 0)&gt;0, SMALL('Raw Data'!K691:N691, 3), 0), 0)</f>
        <v/>
      </c>
      <c r="BD696" s="2">
        <f>IF($A696, 1, 0)</f>
        <v/>
      </c>
      <c r="BE696">
        <f>IF(ISNUMBER('Raw Data'!D691), IF(_xlfn.XLOOKUP(SMALL('Raw Data'!K691:N691, 4), K696:Q696, K696:Q696, 0)&gt;0, SMALL('Raw Data'!K691:N691, 4), 0), 0)</f>
        <v/>
      </c>
      <c r="BF696" s="2">
        <f>IF($A696, 1, 0)</f>
        <v/>
      </c>
      <c r="BG696">
        <f>IF(AND('Raw Data'!I691&lt;'Raw Data'!J691, 'Raw Data'!D691&gt;'Raw Data'!E691), 'Raw Data'!I691, IF(AND('Raw Data'!J691&lt;'Raw Data'!I691, 'Raw Data'!E691&gt;'Raw Data'!D691), 'Raw Data'!J691, 0))</f>
        <v/>
      </c>
      <c r="BH696">
        <f>IF(OR(AND('Raw Data'!I691&lt;'Raw Data'!J691, 'Raw Data'!I691&gt;BH$1), AND('Raw Data'!J691&lt;'Raw Data'!I691, 'Raw Data'!J691&gt;BH$1)), 1, 0)</f>
        <v/>
      </c>
      <c r="BI696">
        <f>IF(AND(BH696, ABS('Raw Data'!D691-'Raw Data'!E691)&lt;4), 'Raw Data'!Z691, 0)</f>
        <v/>
      </c>
      <c r="BJ696">
        <f>IF('Raw Data'!F691&gt;Analysis!BJ$1, 1, 0)</f>
        <v/>
      </c>
      <c r="BK696">
        <f>IF(BJ696, AQ696, 0)</f>
        <v/>
      </c>
      <c r="BL696">
        <f>IF(AND('Raw Data'!F691&lt;Analysis!BL$1, ISBLANK('Raw Data'!F691)=FALSE), 1, 0)</f>
        <v/>
      </c>
      <c r="BM696">
        <f>IF(BL696, AS696, 0)</f>
        <v/>
      </c>
      <c r="BN696">
        <f>IF(AND('Raw Data'!F691&lt;Analysis!BN$1, ISBLANK('Raw Data'!F691)=FALSE), 1, 0)</f>
        <v/>
      </c>
      <c r="BO696">
        <f>IF(BN696, AI696, 0)</f>
        <v/>
      </c>
    </row>
    <row r="697">
      <c r="A697" s="2">
        <f>'Raw Data'!A692</f>
        <v/>
      </c>
      <c r="B697" s="2">
        <f>IF(A697, 1, 0)</f>
        <v/>
      </c>
      <c r="C697">
        <f>IF('Raw Data'!D692&lt;'Raw Data'!E692, 'Raw Data'!J692, 0)</f>
        <v/>
      </c>
      <c r="D697" s="2">
        <f>IF(A697, 1, 0)</f>
        <v/>
      </c>
      <c r="E697">
        <f>IF('Raw Data'!D692&gt;'Raw Data'!E692, 'Raw Data'!I692, 0)</f>
        <v/>
      </c>
      <c r="F697" s="2">
        <f>IF('Raw Data'!F692&gt;0, 1, 0)</f>
        <v/>
      </c>
      <c r="G697">
        <f>IF(SUM('Raw Data'!D692:E692)&lt;'Raw Data'!F692, 'Raw Data'!H692, 0)</f>
        <v/>
      </c>
      <c r="H697">
        <f>IF('Raw Data'!F692&gt;0, 1, 0)</f>
        <v/>
      </c>
      <c r="I697">
        <f>IF(SUM('Raw Data'!D692:E692)&gt;'Raw Data'!F692, 'Raw Data'!G692, 0)</f>
        <v/>
      </c>
      <c r="J697" s="2">
        <f>IF($A697, 1, 0)</f>
        <v/>
      </c>
      <c r="K697">
        <f>IF(AND('Raw Data'!D692&gt;'Raw Data'!E692, ABS('Raw Data'!D692-'Raw Data'!E692)&lt;14), 'Raw Data'!K692, 0)</f>
        <v/>
      </c>
      <c r="L697" s="2">
        <f>IF($A697, 1, 0)</f>
        <v/>
      </c>
      <c r="M697">
        <f>IF(AND('Raw Data'!D692&gt;'Raw Data'!E692, ABS('Raw Data'!D692-'Raw Data'!E692)&gt;13), 'Raw Data'!L692, 0)</f>
        <v/>
      </c>
      <c r="N697" s="2">
        <f>IF($A697, 1, 0)</f>
        <v/>
      </c>
      <c r="O697">
        <f>IF(AND('Raw Data'!E692&gt;'Raw Data'!D692, ABS('Raw Data'!E692-'Raw Data'!D692)&lt;14), 'Raw Data'!M692, 0)</f>
        <v/>
      </c>
      <c r="P697" s="2">
        <f>IF($A697, 1, 0)</f>
        <v/>
      </c>
      <c r="Q697">
        <f>IF(AND('Raw Data'!E692&gt;'Raw Data'!D692, ABS('Raw Data'!E692-'Raw Data'!D692)&gt;13), 'Raw Data'!N692, 0)</f>
        <v/>
      </c>
      <c r="R697" s="2">
        <f>IF($A697, 1, 0)</f>
        <v/>
      </c>
      <c r="S697">
        <f>IF(AND('Raw Data'!D692&gt;'Raw Data'!E692, ABS('Raw Data'!E692-'Raw Data'!D692)&gt;7), 'Raw Data'!V692, 0)</f>
        <v/>
      </c>
      <c r="T697" s="2">
        <f>IF($A697, 1, 0)</f>
        <v/>
      </c>
      <c r="U697">
        <f>IF(ABS('Raw Data'!D692-'Raw Data'!E692)&lt;8, 'Raw Data'!W692, 0)</f>
        <v/>
      </c>
      <c r="V697" s="2">
        <f>IF($A697, 1, 0)</f>
        <v/>
      </c>
      <c r="W697">
        <f>IF(AND('Raw Data'!E692&gt;'Raw Data'!D692, ABS('Raw Data'!E692-'Raw Data'!D692)&gt;7), 'Raw Data'!X692, 0)</f>
        <v/>
      </c>
      <c r="X697" s="2">
        <f>IF($A697, 1, 0)</f>
        <v/>
      </c>
      <c r="Y697">
        <f>IF(AND('Raw Data'!D692&gt;'Raw Data'!E692, ABS('Raw Data'!E692-'Raw Data'!D692)&gt;3), 'Raw Data'!Y692, 0)</f>
        <v/>
      </c>
      <c r="Z697" s="2">
        <f>IF($A697, 1, 0)</f>
        <v/>
      </c>
      <c r="AA697">
        <f>IF(ABS('Raw Data'!D692-'Raw Data'!E692)&lt;4, 'Raw Data'!Z692, 0)</f>
        <v/>
      </c>
      <c r="AB697" s="2">
        <f>IF($A697, 1, 0)</f>
        <v/>
      </c>
      <c r="AC697">
        <f>IF(AND('Raw Data'!E692&gt;'Raw Data'!D692, ABS('Raw Data'!E692-'Raw Data'!D692)&gt;7), 'Raw Data'!AA692, 0)</f>
        <v/>
      </c>
      <c r="AD697" s="2">
        <f>IF($A697, 1, 0)</f>
        <v/>
      </c>
      <c r="AE697">
        <f>IF(AND('Raw Data'!D692&gt;9, 'Raw Data'!E692&gt;9), 'Raw Data'!AL692, 0)</f>
        <v/>
      </c>
      <c r="AF697" s="2">
        <f>IF($A697, 1, 0)</f>
        <v/>
      </c>
      <c r="AG697">
        <f>IF(AE697=0, 'Raw Data'!AM692, 0)</f>
        <v/>
      </c>
      <c r="AH697" s="2">
        <f>IF($A697, 1, 0)</f>
        <v/>
      </c>
      <c r="AI697">
        <f>IF(AND('Raw Data'!$D692&gt;14, 'Raw Data'!$E692&gt;14), 'Raw Data'!AN692, 0)</f>
        <v/>
      </c>
      <c r="AJ697" s="2">
        <f>IF($A697, 1, 0)</f>
        <v/>
      </c>
      <c r="AK697">
        <f>IF(AI697=0, 'Raw Data'!AO692, 0)</f>
        <v/>
      </c>
      <c r="AL697" s="2">
        <f>IF($A697, 1, 0)</f>
        <v/>
      </c>
      <c r="AM697">
        <f>IF(AND('Raw Data'!$D692&gt;19, 'Raw Data'!$E692&gt;19), 'Raw Data'!AP692, 0)</f>
        <v/>
      </c>
      <c r="AN697" s="2">
        <f>IF($A697, 1, 0)</f>
        <v/>
      </c>
      <c r="AO697">
        <f>IF(AM697=0, 'Raw Data'!AQ692, 0)</f>
        <v/>
      </c>
      <c r="AP697" s="2">
        <f>IF($A697, 1, 0)</f>
        <v/>
      </c>
      <c r="AQ697">
        <f>IF(AND('Raw Data'!$D692&gt;24, 'Raw Data'!$E692&gt;24), 'Raw Data'!AR692, 0)</f>
        <v/>
      </c>
      <c r="AR697" s="2">
        <f>IF($A697, 1, 0)</f>
        <v/>
      </c>
      <c r="AS697">
        <f>IF(AQ697=0, 'Raw Data'!AS692, 0)</f>
        <v/>
      </c>
      <c r="AT697" s="2">
        <f>IF($A697, 1, 0)</f>
        <v/>
      </c>
      <c r="AU697">
        <f>IF(AND('Raw Data'!$D692&gt;29, 'Raw Data'!$E692&gt;29), 'Raw Data'!AT692, 0)</f>
        <v/>
      </c>
      <c r="AV697" s="2">
        <f>IF($A697, 1, 0)</f>
        <v/>
      </c>
      <c r="AW697">
        <f>IF(AU697=0, 'Raw Data'!AU692, 0)</f>
        <v/>
      </c>
      <c r="AX697" s="2">
        <f>IF($A697, 1, 0)</f>
        <v/>
      </c>
      <c r="AY697">
        <f>IF(ISNUMBER('Raw Data'!D692), IF(_xlfn.XLOOKUP(SMALL('Raw Data'!K692:N692, 1), K697:Q697, K697:Q697, 0)&gt;0, SMALL('Raw Data'!K692:N692, 1), 0), 0)</f>
        <v/>
      </c>
      <c r="AZ697" s="2">
        <f>IF($A697, 1, 0)</f>
        <v/>
      </c>
      <c r="BA697">
        <f>IF(ISNUMBER('Raw Data'!D692), IF(_xlfn.XLOOKUP(SMALL('Raw Data'!K692:N692, 2), K697:Q697, K697:Q697, 0)&gt;0, SMALL('Raw Data'!K692:N692, 2), 0), 0)</f>
        <v/>
      </c>
      <c r="BB697" s="2">
        <f>IF($A697, 1, 0)</f>
        <v/>
      </c>
      <c r="BC697">
        <f>IF(ISNUMBER('Raw Data'!D692), IF(_xlfn.XLOOKUP(SMALL('Raw Data'!K692:N692, 3), K697:Q697, K697:Q697, 0)&gt;0, SMALL('Raw Data'!K692:N692, 3), 0), 0)</f>
        <v/>
      </c>
      <c r="BD697" s="2">
        <f>IF($A697, 1, 0)</f>
        <v/>
      </c>
      <c r="BE697">
        <f>IF(ISNUMBER('Raw Data'!D692), IF(_xlfn.XLOOKUP(SMALL('Raw Data'!K692:N692, 4), K697:Q697, K697:Q697, 0)&gt;0, SMALL('Raw Data'!K692:N692, 4), 0), 0)</f>
        <v/>
      </c>
      <c r="BF697" s="2">
        <f>IF($A697, 1, 0)</f>
        <v/>
      </c>
      <c r="BG697">
        <f>IF(AND('Raw Data'!I692&lt;'Raw Data'!J692, 'Raw Data'!D692&gt;'Raw Data'!E692), 'Raw Data'!I692, IF(AND('Raw Data'!J692&lt;'Raw Data'!I692, 'Raw Data'!E692&gt;'Raw Data'!D692), 'Raw Data'!J692, 0))</f>
        <v/>
      </c>
      <c r="BH697">
        <f>IF(OR(AND('Raw Data'!I692&lt;'Raw Data'!J692, 'Raw Data'!I692&gt;BH$1), AND('Raw Data'!J692&lt;'Raw Data'!I692, 'Raw Data'!J692&gt;BH$1)), 1, 0)</f>
        <v/>
      </c>
      <c r="BI697">
        <f>IF(AND(BH697, ABS('Raw Data'!D692-'Raw Data'!E692)&lt;4), 'Raw Data'!Z692, 0)</f>
        <v/>
      </c>
      <c r="BJ697">
        <f>IF('Raw Data'!F692&gt;Analysis!BJ$1, 1, 0)</f>
        <v/>
      </c>
      <c r="BK697">
        <f>IF(BJ697, AQ697, 0)</f>
        <v/>
      </c>
      <c r="BL697">
        <f>IF(AND('Raw Data'!F692&lt;Analysis!BL$1, ISBLANK('Raw Data'!F692)=FALSE), 1, 0)</f>
        <v/>
      </c>
      <c r="BM697">
        <f>IF(BL697, AS697, 0)</f>
        <v/>
      </c>
      <c r="BN697">
        <f>IF(AND('Raw Data'!F692&lt;Analysis!BN$1, ISBLANK('Raw Data'!F692)=FALSE), 1, 0)</f>
        <v/>
      </c>
      <c r="BO697">
        <f>IF(BN697, AI697, 0)</f>
        <v/>
      </c>
    </row>
    <row r="698">
      <c r="A698" s="2">
        <f>'Raw Data'!A693</f>
        <v/>
      </c>
      <c r="B698" s="2">
        <f>IF(A698, 1, 0)</f>
        <v/>
      </c>
      <c r="C698">
        <f>IF('Raw Data'!D693&lt;'Raw Data'!E693, 'Raw Data'!J693, 0)</f>
        <v/>
      </c>
      <c r="D698" s="2">
        <f>IF(A698, 1, 0)</f>
        <v/>
      </c>
      <c r="E698">
        <f>IF('Raw Data'!D693&gt;'Raw Data'!E693, 'Raw Data'!I693, 0)</f>
        <v/>
      </c>
      <c r="F698" s="2">
        <f>IF('Raw Data'!F693&gt;0, 1, 0)</f>
        <v/>
      </c>
      <c r="G698">
        <f>IF(SUM('Raw Data'!D693:E693)&lt;'Raw Data'!F693, 'Raw Data'!H693, 0)</f>
        <v/>
      </c>
      <c r="H698">
        <f>IF('Raw Data'!F693&gt;0, 1, 0)</f>
        <v/>
      </c>
      <c r="I698">
        <f>IF(SUM('Raw Data'!D693:E693)&gt;'Raw Data'!F693, 'Raw Data'!G693, 0)</f>
        <v/>
      </c>
      <c r="J698" s="2">
        <f>IF($A698, 1, 0)</f>
        <v/>
      </c>
      <c r="K698">
        <f>IF(AND('Raw Data'!D693&gt;'Raw Data'!E693, ABS('Raw Data'!D693-'Raw Data'!E693)&lt;14), 'Raw Data'!K693, 0)</f>
        <v/>
      </c>
      <c r="L698" s="2">
        <f>IF($A698, 1, 0)</f>
        <v/>
      </c>
      <c r="M698">
        <f>IF(AND('Raw Data'!D693&gt;'Raw Data'!E693, ABS('Raw Data'!D693-'Raw Data'!E693)&gt;13), 'Raw Data'!L693, 0)</f>
        <v/>
      </c>
      <c r="N698" s="2">
        <f>IF($A698, 1, 0)</f>
        <v/>
      </c>
      <c r="O698">
        <f>IF(AND('Raw Data'!E693&gt;'Raw Data'!D693, ABS('Raw Data'!E693-'Raw Data'!D693)&lt;14), 'Raw Data'!M693, 0)</f>
        <v/>
      </c>
      <c r="P698" s="2">
        <f>IF($A698, 1, 0)</f>
        <v/>
      </c>
      <c r="Q698">
        <f>IF(AND('Raw Data'!E693&gt;'Raw Data'!D693, ABS('Raw Data'!E693-'Raw Data'!D693)&gt;13), 'Raw Data'!N693, 0)</f>
        <v/>
      </c>
      <c r="R698" s="2">
        <f>IF($A698, 1, 0)</f>
        <v/>
      </c>
      <c r="S698">
        <f>IF(AND('Raw Data'!D693&gt;'Raw Data'!E693, ABS('Raw Data'!E693-'Raw Data'!D693)&gt;7), 'Raw Data'!V693, 0)</f>
        <v/>
      </c>
      <c r="T698" s="2">
        <f>IF($A698, 1, 0)</f>
        <v/>
      </c>
      <c r="U698">
        <f>IF(ABS('Raw Data'!D693-'Raw Data'!E693)&lt;8, 'Raw Data'!W693, 0)</f>
        <v/>
      </c>
      <c r="V698" s="2">
        <f>IF($A698, 1, 0)</f>
        <v/>
      </c>
      <c r="W698">
        <f>IF(AND('Raw Data'!E693&gt;'Raw Data'!D693, ABS('Raw Data'!E693-'Raw Data'!D693)&gt;7), 'Raw Data'!X693, 0)</f>
        <v/>
      </c>
      <c r="X698" s="2">
        <f>IF($A698, 1, 0)</f>
        <v/>
      </c>
      <c r="Y698">
        <f>IF(AND('Raw Data'!D693&gt;'Raw Data'!E693, ABS('Raw Data'!E693-'Raw Data'!D693)&gt;3), 'Raw Data'!Y693, 0)</f>
        <v/>
      </c>
      <c r="Z698" s="2">
        <f>IF($A698, 1, 0)</f>
        <v/>
      </c>
      <c r="AA698">
        <f>IF(ABS('Raw Data'!D693-'Raw Data'!E693)&lt;4, 'Raw Data'!Z693, 0)</f>
        <v/>
      </c>
      <c r="AB698" s="2">
        <f>IF($A698, 1, 0)</f>
        <v/>
      </c>
      <c r="AC698">
        <f>IF(AND('Raw Data'!E693&gt;'Raw Data'!D693, ABS('Raw Data'!E693-'Raw Data'!D693)&gt;7), 'Raw Data'!AA693, 0)</f>
        <v/>
      </c>
      <c r="AD698" s="2">
        <f>IF($A698, 1, 0)</f>
        <v/>
      </c>
      <c r="AE698">
        <f>IF(AND('Raw Data'!D693&gt;9, 'Raw Data'!E693&gt;9), 'Raw Data'!AL693, 0)</f>
        <v/>
      </c>
      <c r="AF698" s="2">
        <f>IF($A698, 1, 0)</f>
        <v/>
      </c>
      <c r="AG698">
        <f>IF(AE698=0, 'Raw Data'!AM693, 0)</f>
        <v/>
      </c>
      <c r="AH698" s="2">
        <f>IF($A698, 1, 0)</f>
        <v/>
      </c>
      <c r="AI698">
        <f>IF(AND('Raw Data'!$D693&gt;14, 'Raw Data'!$E693&gt;14), 'Raw Data'!AN693, 0)</f>
        <v/>
      </c>
      <c r="AJ698" s="2">
        <f>IF($A698, 1, 0)</f>
        <v/>
      </c>
      <c r="AK698">
        <f>IF(AI698=0, 'Raw Data'!AO693, 0)</f>
        <v/>
      </c>
      <c r="AL698" s="2">
        <f>IF($A698, 1, 0)</f>
        <v/>
      </c>
      <c r="AM698">
        <f>IF(AND('Raw Data'!$D693&gt;19, 'Raw Data'!$E693&gt;19), 'Raw Data'!AP693, 0)</f>
        <v/>
      </c>
      <c r="AN698" s="2">
        <f>IF($A698, 1, 0)</f>
        <v/>
      </c>
      <c r="AO698">
        <f>IF(AM698=0, 'Raw Data'!AQ693, 0)</f>
        <v/>
      </c>
      <c r="AP698" s="2">
        <f>IF($A698, 1, 0)</f>
        <v/>
      </c>
      <c r="AQ698">
        <f>IF(AND('Raw Data'!$D693&gt;24, 'Raw Data'!$E693&gt;24), 'Raw Data'!AR693, 0)</f>
        <v/>
      </c>
      <c r="AR698" s="2">
        <f>IF($A698, 1, 0)</f>
        <v/>
      </c>
      <c r="AS698">
        <f>IF(AQ698=0, 'Raw Data'!AS693, 0)</f>
        <v/>
      </c>
      <c r="AT698" s="2">
        <f>IF($A698, 1, 0)</f>
        <v/>
      </c>
      <c r="AU698">
        <f>IF(AND('Raw Data'!$D693&gt;29, 'Raw Data'!$E693&gt;29), 'Raw Data'!AT693, 0)</f>
        <v/>
      </c>
      <c r="AV698" s="2">
        <f>IF($A698, 1, 0)</f>
        <v/>
      </c>
      <c r="AW698">
        <f>IF(AU698=0, 'Raw Data'!AU693, 0)</f>
        <v/>
      </c>
      <c r="AX698" s="2">
        <f>IF($A698, 1, 0)</f>
        <v/>
      </c>
      <c r="AY698">
        <f>IF(ISNUMBER('Raw Data'!D693), IF(_xlfn.XLOOKUP(SMALL('Raw Data'!K693:N693, 1), K698:Q698, K698:Q698, 0)&gt;0, SMALL('Raw Data'!K693:N693, 1), 0), 0)</f>
        <v/>
      </c>
      <c r="AZ698" s="2">
        <f>IF($A698, 1, 0)</f>
        <v/>
      </c>
      <c r="BA698">
        <f>IF(ISNUMBER('Raw Data'!D693), IF(_xlfn.XLOOKUP(SMALL('Raw Data'!K693:N693, 2), K698:Q698, K698:Q698, 0)&gt;0, SMALL('Raw Data'!K693:N693, 2), 0), 0)</f>
        <v/>
      </c>
      <c r="BB698" s="2">
        <f>IF($A698, 1, 0)</f>
        <v/>
      </c>
      <c r="BC698">
        <f>IF(ISNUMBER('Raw Data'!D693), IF(_xlfn.XLOOKUP(SMALL('Raw Data'!K693:N693, 3), K698:Q698, K698:Q698, 0)&gt;0, SMALL('Raw Data'!K693:N693, 3), 0), 0)</f>
        <v/>
      </c>
      <c r="BD698" s="2">
        <f>IF($A698, 1, 0)</f>
        <v/>
      </c>
      <c r="BE698">
        <f>IF(ISNUMBER('Raw Data'!D693), IF(_xlfn.XLOOKUP(SMALL('Raw Data'!K693:N693, 4), K698:Q698, K698:Q698, 0)&gt;0, SMALL('Raw Data'!K693:N693, 4), 0), 0)</f>
        <v/>
      </c>
      <c r="BF698" s="2">
        <f>IF($A698, 1, 0)</f>
        <v/>
      </c>
      <c r="BG698">
        <f>IF(AND('Raw Data'!I693&lt;'Raw Data'!J693, 'Raw Data'!D693&gt;'Raw Data'!E693), 'Raw Data'!I693, IF(AND('Raw Data'!J693&lt;'Raw Data'!I693, 'Raw Data'!E693&gt;'Raw Data'!D693), 'Raw Data'!J693, 0))</f>
        <v/>
      </c>
      <c r="BH698">
        <f>IF(OR(AND('Raw Data'!I693&lt;'Raw Data'!J693, 'Raw Data'!I693&gt;BH$1), AND('Raw Data'!J693&lt;'Raw Data'!I693, 'Raw Data'!J693&gt;BH$1)), 1, 0)</f>
        <v/>
      </c>
      <c r="BI698">
        <f>IF(AND(BH698, ABS('Raw Data'!D693-'Raw Data'!E693)&lt;4), 'Raw Data'!Z693, 0)</f>
        <v/>
      </c>
      <c r="BJ698">
        <f>IF('Raw Data'!F693&gt;Analysis!BJ$1, 1, 0)</f>
        <v/>
      </c>
      <c r="BK698">
        <f>IF(BJ698, AQ698, 0)</f>
        <v/>
      </c>
      <c r="BL698">
        <f>IF(AND('Raw Data'!F693&lt;Analysis!BL$1, ISBLANK('Raw Data'!F693)=FALSE), 1, 0)</f>
        <v/>
      </c>
      <c r="BM698">
        <f>IF(BL698, AS698, 0)</f>
        <v/>
      </c>
      <c r="BN698">
        <f>IF(AND('Raw Data'!F693&lt;Analysis!BN$1, ISBLANK('Raw Data'!F693)=FALSE), 1, 0)</f>
        <v/>
      </c>
      <c r="BO698">
        <f>IF(BN698, AI698, 0)</f>
        <v/>
      </c>
    </row>
    <row r="699">
      <c r="A699" s="2">
        <f>'Raw Data'!A694</f>
        <v/>
      </c>
      <c r="B699" s="2">
        <f>IF(A699, 1, 0)</f>
        <v/>
      </c>
      <c r="C699">
        <f>IF('Raw Data'!D694&lt;'Raw Data'!E694, 'Raw Data'!J694, 0)</f>
        <v/>
      </c>
      <c r="D699" s="2">
        <f>IF(A699, 1, 0)</f>
        <v/>
      </c>
      <c r="E699">
        <f>IF('Raw Data'!D694&gt;'Raw Data'!E694, 'Raw Data'!I694, 0)</f>
        <v/>
      </c>
      <c r="F699" s="2">
        <f>IF('Raw Data'!F694&gt;0, 1, 0)</f>
        <v/>
      </c>
      <c r="G699">
        <f>IF(SUM('Raw Data'!D694:E694)&lt;'Raw Data'!F694, 'Raw Data'!H694, 0)</f>
        <v/>
      </c>
      <c r="H699">
        <f>IF('Raw Data'!F694&gt;0, 1, 0)</f>
        <v/>
      </c>
      <c r="I699">
        <f>IF(SUM('Raw Data'!D694:E694)&gt;'Raw Data'!F694, 'Raw Data'!G694, 0)</f>
        <v/>
      </c>
      <c r="J699" s="2">
        <f>IF($A699, 1, 0)</f>
        <v/>
      </c>
      <c r="K699">
        <f>IF(AND('Raw Data'!D694&gt;'Raw Data'!E694, ABS('Raw Data'!D694-'Raw Data'!E694)&lt;14), 'Raw Data'!K694, 0)</f>
        <v/>
      </c>
      <c r="L699" s="2">
        <f>IF($A699, 1, 0)</f>
        <v/>
      </c>
      <c r="M699">
        <f>IF(AND('Raw Data'!D694&gt;'Raw Data'!E694, ABS('Raw Data'!D694-'Raw Data'!E694)&gt;13), 'Raw Data'!L694, 0)</f>
        <v/>
      </c>
      <c r="N699" s="2">
        <f>IF($A699, 1, 0)</f>
        <v/>
      </c>
      <c r="O699">
        <f>IF(AND('Raw Data'!E694&gt;'Raw Data'!D694, ABS('Raw Data'!E694-'Raw Data'!D694)&lt;14), 'Raw Data'!M694, 0)</f>
        <v/>
      </c>
      <c r="P699" s="2">
        <f>IF($A699, 1, 0)</f>
        <v/>
      </c>
      <c r="Q699">
        <f>IF(AND('Raw Data'!E694&gt;'Raw Data'!D694, ABS('Raw Data'!E694-'Raw Data'!D694)&gt;13), 'Raw Data'!N694, 0)</f>
        <v/>
      </c>
      <c r="R699" s="2">
        <f>IF($A699, 1, 0)</f>
        <v/>
      </c>
      <c r="S699">
        <f>IF(AND('Raw Data'!D694&gt;'Raw Data'!E694, ABS('Raw Data'!E694-'Raw Data'!D694)&gt;7), 'Raw Data'!V694, 0)</f>
        <v/>
      </c>
      <c r="T699" s="2">
        <f>IF($A699, 1, 0)</f>
        <v/>
      </c>
      <c r="U699">
        <f>IF(ABS('Raw Data'!D694-'Raw Data'!E694)&lt;8, 'Raw Data'!W694, 0)</f>
        <v/>
      </c>
      <c r="V699" s="2">
        <f>IF($A699, 1, 0)</f>
        <v/>
      </c>
      <c r="W699">
        <f>IF(AND('Raw Data'!E694&gt;'Raw Data'!D694, ABS('Raw Data'!E694-'Raw Data'!D694)&gt;7), 'Raw Data'!X694, 0)</f>
        <v/>
      </c>
      <c r="X699" s="2">
        <f>IF($A699, 1, 0)</f>
        <v/>
      </c>
      <c r="Y699">
        <f>IF(AND('Raw Data'!D694&gt;'Raw Data'!E694, ABS('Raw Data'!E694-'Raw Data'!D694)&gt;3), 'Raw Data'!Y694, 0)</f>
        <v/>
      </c>
      <c r="Z699" s="2">
        <f>IF($A699, 1, 0)</f>
        <v/>
      </c>
      <c r="AA699">
        <f>IF(ABS('Raw Data'!D694-'Raw Data'!E694)&lt;4, 'Raw Data'!Z694, 0)</f>
        <v/>
      </c>
      <c r="AB699" s="2">
        <f>IF($A699, 1, 0)</f>
        <v/>
      </c>
      <c r="AC699">
        <f>IF(AND('Raw Data'!E694&gt;'Raw Data'!D694, ABS('Raw Data'!E694-'Raw Data'!D694)&gt;7), 'Raw Data'!AA694, 0)</f>
        <v/>
      </c>
      <c r="AD699" s="2">
        <f>IF($A699, 1, 0)</f>
        <v/>
      </c>
      <c r="AE699">
        <f>IF(AND('Raw Data'!D694&gt;9, 'Raw Data'!E694&gt;9), 'Raw Data'!AL694, 0)</f>
        <v/>
      </c>
      <c r="AF699" s="2">
        <f>IF($A699, 1, 0)</f>
        <v/>
      </c>
      <c r="AG699">
        <f>IF(AE699=0, 'Raw Data'!AM694, 0)</f>
        <v/>
      </c>
      <c r="AH699" s="2">
        <f>IF($A699, 1, 0)</f>
        <v/>
      </c>
      <c r="AI699">
        <f>IF(AND('Raw Data'!$D694&gt;14, 'Raw Data'!$E694&gt;14), 'Raw Data'!AN694, 0)</f>
        <v/>
      </c>
      <c r="AJ699" s="2">
        <f>IF($A699, 1, 0)</f>
        <v/>
      </c>
      <c r="AK699">
        <f>IF(AI699=0, 'Raw Data'!AO694, 0)</f>
        <v/>
      </c>
      <c r="AL699" s="2">
        <f>IF($A699, 1, 0)</f>
        <v/>
      </c>
      <c r="AM699">
        <f>IF(AND('Raw Data'!$D694&gt;19, 'Raw Data'!$E694&gt;19), 'Raw Data'!AP694, 0)</f>
        <v/>
      </c>
      <c r="AN699" s="2">
        <f>IF($A699, 1, 0)</f>
        <v/>
      </c>
      <c r="AO699">
        <f>IF(AM699=0, 'Raw Data'!AQ694, 0)</f>
        <v/>
      </c>
      <c r="AP699" s="2">
        <f>IF($A699, 1, 0)</f>
        <v/>
      </c>
      <c r="AQ699">
        <f>IF(AND('Raw Data'!$D694&gt;24, 'Raw Data'!$E694&gt;24), 'Raw Data'!AR694, 0)</f>
        <v/>
      </c>
      <c r="AR699" s="2">
        <f>IF($A699, 1, 0)</f>
        <v/>
      </c>
      <c r="AS699">
        <f>IF(AQ699=0, 'Raw Data'!AS694, 0)</f>
        <v/>
      </c>
      <c r="AT699" s="2">
        <f>IF($A699, 1, 0)</f>
        <v/>
      </c>
      <c r="AU699">
        <f>IF(AND('Raw Data'!$D694&gt;29, 'Raw Data'!$E694&gt;29), 'Raw Data'!AT694, 0)</f>
        <v/>
      </c>
      <c r="AV699" s="2">
        <f>IF($A699, 1, 0)</f>
        <v/>
      </c>
      <c r="AW699">
        <f>IF(AU699=0, 'Raw Data'!AU694, 0)</f>
        <v/>
      </c>
      <c r="AX699" s="2">
        <f>IF($A699, 1, 0)</f>
        <v/>
      </c>
      <c r="AY699">
        <f>IF(ISNUMBER('Raw Data'!D694), IF(_xlfn.XLOOKUP(SMALL('Raw Data'!K694:N694, 1), K699:Q699, K699:Q699, 0)&gt;0, SMALL('Raw Data'!K694:N694, 1), 0), 0)</f>
        <v/>
      </c>
      <c r="AZ699" s="2">
        <f>IF($A699, 1, 0)</f>
        <v/>
      </c>
      <c r="BA699">
        <f>IF(ISNUMBER('Raw Data'!D694), IF(_xlfn.XLOOKUP(SMALL('Raw Data'!K694:N694, 2), K699:Q699, K699:Q699, 0)&gt;0, SMALL('Raw Data'!K694:N694, 2), 0), 0)</f>
        <v/>
      </c>
      <c r="BB699" s="2">
        <f>IF($A699, 1, 0)</f>
        <v/>
      </c>
      <c r="BC699">
        <f>IF(ISNUMBER('Raw Data'!D694), IF(_xlfn.XLOOKUP(SMALL('Raw Data'!K694:N694, 3), K699:Q699, K699:Q699, 0)&gt;0, SMALL('Raw Data'!K694:N694, 3), 0), 0)</f>
        <v/>
      </c>
      <c r="BD699" s="2">
        <f>IF($A699, 1, 0)</f>
        <v/>
      </c>
      <c r="BE699">
        <f>IF(ISNUMBER('Raw Data'!D694), IF(_xlfn.XLOOKUP(SMALL('Raw Data'!K694:N694, 4), K699:Q699, K699:Q699, 0)&gt;0, SMALL('Raw Data'!K694:N694, 4), 0), 0)</f>
        <v/>
      </c>
      <c r="BF699" s="2">
        <f>IF($A699, 1, 0)</f>
        <v/>
      </c>
      <c r="BG699">
        <f>IF(AND('Raw Data'!I694&lt;'Raw Data'!J694, 'Raw Data'!D694&gt;'Raw Data'!E694), 'Raw Data'!I694, IF(AND('Raw Data'!J694&lt;'Raw Data'!I694, 'Raw Data'!E694&gt;'Raw Data'!D694), 'Raw Data'!J694, 0))</f>
        <v/>
      </c>
      <c r="BH699">
        <f>IF(OR(AND('Raw Data'!I694&lt;'Raw Data'!J694, 'Raw Data'!I694&gt;BH$1), AND('Raw Data'!J694&lt;'Raw Data'!I694, 'Raw Data'!J694&gt;BH$1)), 1, 0)</f>
        <v/>
      </c>
      <c r="BI699">
        <f>IF(AND(BH699, ABS('Raw Data'!D694-'Raw Data'!E694)&lt;4), 'Raw Data'!Z694, 0)</f>
        <v/>
      </c>
      <c r="BJ699">
        <f>IF('Raw Data'!F694&gt;Analysis!BJ$1, 1, 0)</f>
        <v/>
      </c>
      <c r="BK699">
        <f>IF(BJ699, AQ699, 0)</f>
        <v/>
      </c>
      <c r="BL699">
        <f>IF(AND('Raw Data'!F694&lt;Analysis!BL$1, ISBLANK('Raw Data'!F694)=FALSE), 1, 0)</f>
        <v/>
      </c>
      <c r="BM699">
        <f>IF(BL699, AS699, 0)</f>
        <v/>
      </c>
      <c r="BN699">
        <f>IF(AND('Raw Data'!F694&lt;Analysis!BN$1, ISBLANK('Raw Data'!F694)=FALSE), 1, 0)</f>
        <v/>
      </c>
      <c r="BO699">
        <f>IF(BN699, AI699, 0)</f>
        <v/>
      </c>
    </row>
    <row r="700">
      <c r="A700" s="2">
        <f>'Raw Data'!A695</f>
        <v/>
      </c>
      <c r="B700" s="2">
        <f>IF(A700, 1, 0)</f>
        <v/>
      </c>
      <c r="C700">
        <f>IF('Raw Data'!D695&lt;'Raw Data'!E695, 'Raw Data'!J695, 0)</f>
        <v/>
      </c>
      <c r="D700" s="2">
        <f>IF(A700, 1, 0)</f>
        <v/>
      </c>
      <c r="E700">
        <f>IF('Raw Data'!D695&gt;'Raw Data'!E695, 'Raw Data'!I695, 0)</f>
        <v/>
      </c>
      <c r="F700" s="2">
        <f>IF('Raw Data'!F695&gt;0, 1, 0)</f>
        <v/>
      </c>
      <c r="G700">
        <f>IF(SUM('Raw Data'!D695:E695)&lt;'Raw Data'!F695, 'Raw Data'!H695, 0)</f>
        <v/>
      </c>
      <c r="H700">
        <f>IF('Raw Data'!F695&gt;0, 1, 0)</f>
        <v/>
      </c>
      <c r="I700">
        <f>IF(SUM('Raw Data'!D695:E695)&gt;'Raw Data'!F695, 'Raw Data'!G695, 0)</f>
        <v/>
      </c>
      <c r="J700" s="2">
        <f>IF($A700, 1, 0)</f>
        <v/>
      </c>
      <c r="K700">
        <f>IF(AND('Raw Data'!D695&gt;'Raw Data'!E695, ABS('Raw Data'!D695-'Raw Data'!E695)&lt;14), 'Raw Data'!K695, 0)</f>
        <v/>
      </c>
      <c r="L700" s="2">
        <f>IF($A700, 1, 0)</f>
        <v/>
      </c>
      <c r="M700">
        <f>IF(AND('Raw Data'!D695&gt;'Raw Data'!E695, ABS('Raw Data'!D695-'Raw Data'!E695)&gt;13), 'Raw Data'!L695, 0)</f>
        <v/>
      </c>
      <c r="N700" s="2">
        <f>IF($A700, 1, 0)</f>
        <v/>
      </c>
      <c r="O700">
        <f>IF(AND('Raw Data'!E695&gt;'Raw Data'!D695, ABS('Raw Data'!E695-'Raw Data'!D695)&lt;14), 'Raw Data'!M695, 0)</f>
        <v/>
      </c>
      <c r="P700" s="2">
        <f>IF($A700, 1, 0)</f>
        <v/>
      </c>
      <c r="Q700">
        <f>IF(AND('Raw Data'!E695&gt;'Raw Data'!D695, ABS('Raw Data'!E695-'Raw Data'!D695)&gt;13), 'Raw Data'!N695, 0)</f>
        <v/>
      </c>
      <c r="R700" s="2">
        <f>IF($A700, 1, 0)</f>
        <v/>
      </c>
      <c r="S700">
        <f>IF(AND('Raw Data'!D695&gt;'Raw Data'!E695, ABS('Raw Data'!E695-'Raw Data'!D695)&gt;7), 'Raw Data'!V695, 0)</f>
        <v/>
      </c>
      <c r="T700" s="2">
        <f>IF($A700, 1, 0)</f>
        <v/>
      </c>
      <c r="U700">
        <f>IF(ABS('Raw Data'!D695-'Raw Data'!E695)&lt;8, 'Raw Data'!W695, 0)</f>
        <v/>
      </c>
      <c r="V700" s="2">
        <f>IF($A700, 1, 0)</f>
        <v/>
      </c>
      <c r="W700">
        <f>IF(AND('Raw Data'!E695&gt;'Raw Data'!D695, ABS('Raw Data'!E695-'Raw Data'!D695)&gt;7), 'Raw Data'!X695, 0)</f>
        <v/>
      </c>
      <c r="X700" s="2">
        <f>IF($A700, 1, 0)</f>
        <v/>
      </c>
      <c r="Y700">
        <f>IF(AND('Raw Data'!D695&gt;'Raw Data'!E695, ABS('Raw Data'!E695-'Raw Data'!D695)&gt;3), 'Raw Data'!Y695, 0)</f>
        <v/>
      </c>
      <c r="Z700" s="2">
        <f>IF($A700, 1, 0)</f>
        <v/>
      </c>
      <c r="AA700">
        <f>IF(ABS('Raw Data'!D695-'Raw Data'!E695)&lt;4, 'Raw Data'!Z695, 0)</f>
        <v/>
      </c>
      <c r="AB700" s="2">
        <f>IF($A700, 1, 0)</f>
        <v/>
      </c>
      <c r="AC700">
        <f>IF(AND('Raw Data'!E695&gt;'Raw Data'!D695, ABS('Raw Data'!E695-'Raw Data'!D695)&gt;7), 'Raw Data'!AA695, 0)</f>
        <v/>
      </c>
      <c r="AD700" s="2">
        <f>IF($A700, 1, 0)</f>
        <v/>
      </c>
      <c r="AE700">
        <f>IF(AND('Raw Data'!D695&gt;9, 'Raw Data'!E695&gt;9), 'Raw Data'!AL695, 0)</f>
        <v/>
      </c>
      <c r="AF700" s="2">
        <f>IF($A700, 1, 0)</f>
        <v/>
      </c>
      <c r="AG700">
        <f>IF(AE700=0, 'Raw Data'!AM695, 0)</f>
        <v/>
      </c>
      <c r="AH700" s="2">
        <f>IF($A700, 1, 0)</f>
        <v/>
      </c>
      <c r="AI700">
        <f>IF(AND('Raw Data'!$D695&gt;14, 'Raw Data'!$E695&gt;14), 'Raw Data'!AN695, 0)</f>
        <v/>
      </c>
      <c r="AJ700" s="2">
        <f>IF($A700, 1, 0)</f>
        <v/>
      </c>
      <c r="AK700">
        <f>IF(AI700=0, 'Raw Data'!AO695, 0)</f>
        <v/>
      </c>
      <c r="AL700" s="2">
        <f>IF($A700, 1, 0)</f>
        <v/>
      </c>
      <c r="AM700">
        <f>IF(AND('Raw Data'!$D695&gt;19, 'Raw Data'!$E695&gt;19), 'Raw Data'!AP695, 0)</f>
        <v/>
      </c>
      <c r="AN700" s="2">
        <f>IF($A700, 1, 0)</f>
        <v/>
      </c>
      <c r="AO700">
        <f>IF(AM700=0, 'Raw Data'!AQ695, 0)</f>
        <v/>
      </c>
      <c r="AP700" s="2">
        <f>IF($A700, 1, 0)</f>
        <v/>
      </c>
      <c r="AQ700">
        <f>IF(AND('Raw Data'!$D695&gt;24, 'Raw Data'!$E695&gt;24), 'Raw Data'!AR695, 0)</f>
        <v/>
      </c>
      <c r="AR700" s="2">
        <f>IF($A700, 1, 0)</f>
        <v/>
      </c>
      <c r="AS700">
        <f>IF(AQ700=0, 'Raw Data'!AS695, 0)</f>
        <v/>
      </c>
      <c r="AT700" s="2">
        <f>IF($A700, 1, 0)</f>
        <v/>
      </c>
      <c r="AU700">
        <f>IF(AND('Raw Data'!$D695&gt;29, 'Raw Data'!$E695&gt;29), 'Raw Data'!AT695, 0)</f>
        <v/>
      </c>
      <c r="AV700" s="2">
        <f>IF($A700, 1, 0)</f>
        <v/>
      </c>
      <c r="AW700">
        <f>IF(AU700=0, 'Raw Data'!AU695, 0)</f>
        <v/>
      </c>
      <c r="AX700" s="2">
        <f>IF($A700, 1, 0)</f>
        <v/>
      </c>
      <c r="AY700">
        <f>IF(ISNUMBER('Raw Data'!D695), IF(_xlfn.XLOOKUP(SMALL('Raw Data'!K695:N695, 1), K700:Q700, K700:Q700, 0)&gt;0, SMALL('Raw Data'!K695:N695, 1), 0), 0)</f>
        <v/>
      </c>
      <c r="AZ700" s="2">
        <f>IF($A700, 1, 0)</f>
        <v/>
      </c>
      <c r="BA700">
        <f>IF(ISNUMBER('Raw Data'!D695), IF(_xlfn.XLOOKUP(SMALL('Raw Data'!K695:N695, 2), K700:Q700, K700:Q700, 0)&gt;0, SMALL('Raw Data'!K695:N695, 2), 0), 0)</f>
        <v/>
      </c>
      <c r="BB700" s="2">
        <f>IF($A700, 1, 0)</f>
        <v/>
      </c>
      <c r="BC700">
        <f>IF(ISNUMBER('Raw Data'!D695), IF(_xlfn.XLOOKUP(SMALL('Raw Data'!K695:N695, 3), K700:Q700, K700:Q700, 0)&gt;0, SMALL('Raw Data'!K695:N695, 3), 0), 0)</f>
        <v/>
      </c>
      <c r="BD700" s="2">
        <f>IF($A700, 1, 0)</f>
        <v/>
      </c>
      <c r="BE700">
        <f>IF(ISNUMBER('Raw Data'!D695), IF(_xlfn.XLOOKUP(SMALL('Raw Data'!K695:N695, 4), K700:Q700, K700:Q700, 0)&gt;0, SMALL('Raw Data'!K695:N695, 4), 0), 0)</f>
        <v/>
      </c>
      <c r="BF700" s="2">
        <f>IF($A700, 1, 0)</f>
        <v/>
      </c>
      <c r="BG700">
        <f>IF(AND('Raw Data'!I695&lt;'Raw Data'!J695, 'Raw Data'!D695&gt;'Raw Data'!E695), 'Raw Data'!I695, IF(AND('Raw Data'!J695&lt;'Raw Data'!I695, 'Raw Data'!E695&gt;'Raw Data'!D695), 'Raw Data'!J695, 0))</f>
        <v/>
      </c>
      <c r="BH700">
        <f>IF(OR(AND('Raw Data'!I695&lt;'Raw Data'!J695, 'Raw Data'!I695&gt;BH$1), AND('Raw Data'!J695&lt;'Raw Data'!I695, 'Raw Data'!J695&gt;BH$1)), 1, 0)</f>
        <v/>
      </c>
      <c r="BI700">
        <f>IF(AND(BH700, ABS('Raw Data'!D695-'Raw Data'!E695)&lt;4), 'Raw Data'!Z695, 0)</f>
        <v/>
      </c>
      <c r="BJ700">
        <f>IF('Raw Data'!F695&gt;Analysis!BJ$1, 1, 0)</f>
        <v/>
      </c>
      <c r="BK700">
        <f>IF(BJ700, AQ700, 0)</f>
        <v/>
      </c>
      <c r="BL700">
        <f>IF(AND('Raw Data'!F695&lt;Analysis!BL$1, ISBLANK('Raw Data'!F695)=FALSE), 1, 0)</f>
        <v/>
      </c>
      <c r="BM700">
        <f>IF(BL700, AS700, 0)</f>
        <v/>
      </c>
      <c r="BN700">
        <f>IF(AND('Raw Data'!F695&lt;Analysis!BN$1, ISBLANK('Raw Data'!F695)=FALSE), 1, 0)</f>
        <v/>
      </c>
      <c r="BO700">
        <f>IF(BN700, AI700, 0)</f>
        <v/>
      </c>
    </row>
    <row r="701">
      <c r="A701" s="2">
        <f>'Raw Data'!A696</f>
        <v/>
      </c>
      <c r="B701" s="2">
        <f>IF(A701, 1, 0)</f>
        <v/>
      </c>
      <c r="C701">
        <f>IF('Raw Data'!D696&lt;'Raw Data'!E696, 'Raw Data'!J696, 0)</f>
        <v/>
      </c>
      <c r="D701" s="2">
        <f>IF(A701, 1, 0)</f>
        <v/>
      </c>
      <c r="E701">
        <f>IF('Raw Data'!D696&gt;'Raw Data'!E696, 'Raw Data'!I696, 0)</f>
        <v/>
      </c>
      <c r="F701" s="2">
        <f>IF('Raw Data'!F696&gt;0, 1, 0)</f>
        <v/>
      </c>
      <c r="G701">
        <f>IF(SUM('Raw Data'!D696:E696)&lt;'Raw Data'!F696, 'Raw Data'!H696, 0)</f>
        <v/>
      </c>
      <c r="H701">
        <f>IF('Raw Data'!F696&gt;0, 1, 0)</f>
        <v/>
      </c>
      <c r="I701">
        <f>IF(SUM('Raw Data'!D696:E696)&gt;'Raw Data'!F696, 'Raw Data'!G696, 0)</f>
        <v/>
      </c>
      <c r="J701" s="2">
        <f>IF($A701, 1, 0)</f>
        <v/>
      </c>
      <c r="K701">
        <f>IF(AND('Raw Data'!D696&gt;'Raw Data'!E696, ABS('Raw Data'!D696-'Raw Data'!E696)&lt;14), 'Raw Data'!K696, 0)</f>
        <v/>
      </c>
      <c r="L701" s="2">
        <f>IF($A701, 1, 0)</f>
        <v/>
      </c>
      <c r="M701">
        <f>IF(AND('Raw Data'!D696&gt;'Raw Data'!E696, ABS('Raw Data'!D696-'Raw Data'!E696)&gt;13), 'Raw Data'!L696, 0)</f>
        <v/>
      </c>
      <c r="N701" s="2">
        <f>IF($A701, 1, 0)</f>
        <v/>
      </c>
      <c r="O701">
        <f>IF(AND('Raw Data'!E696&gt;'Raw Data'!D696, ABS('Raw Data'!E696-'Raw Data'!D696)&lt;14), 'Raw Data'!M696, 0)</f>
        <v/>
      </c>
      <c r="P701" s="2">
        <f>IF($A701, 1, 0)</f>
        <v/>
      </c>
      <c r="Q701">
        <f>IF(AND('Raw Data'!E696&gt;'Raw Data'!D696, ABS('Raw Data'!E696-'Raw Data'!D696)&gt;13), 'Raw Data'!N696, 0)</f>
        <v/>
      </c>
      <c r="R701" s="2">
        <f>IF($A701, 1, 0)</f>
        <v/>
      </c>
      <c r="S701">
        <f>IF(AND('Raw Data'!D696&gt;'Raw Data'!E696, ABS('Raw Data'!E696-'Raw Data'!D696)&gt;7), 'Raw Data'!V696, 0)</f>
        <v/>
      </c>
      <c r="T701" s="2">
        <f>IF($A701, 1, 0)</f>
        <v/>
      </c>
      <c r="U701">
        <f>IF(ABS('Raw Data'!D696-'Raw Data'!E696)&lt;8, 'Raw Data'!W696, 0)</f>
        <v/>
      </c>
      <c r="V701" s="2">
        <f>IF($A701, 1, 0)</f>
        <v/>
      </c>
      <c r="W701">
        <f>IF(AND('Raw Data'!E696&gt;'Raw Data'!D696, ABS('Raw Data'!E696-'Raw Data'!D696)&gt;7), 'Raw Data'!X696, 0)</f>
        <v/>
      </c>
      <c r="X701" s="2">
        <f>IF($A701, 1, 0)</f>
        <v/>
      </c>
      <c r="Y701">
        <f>IF(AND('Raw Data'!D696&gt;'Raw Data'!E696, ABS('Raw Data'!E696-'Raw Data'!D696)&gt;3), 'Raw Data'!Y696, 0)</f>
        <v/>
      </c>
      <c r="Z701" s="2">
        <f>IF($A701, 1, 0)</f>
        <v/>
      </c>
      <c r="AA701">
        <f>IF(ABS('Raw Data'!D696-'Raw Data'!E696)&lt;4, 'Raw Data'!Z696, 0)</f>
        <v/>
      </c>
      <c r="AB701" s="2">
        <f>IF($A701, 1, 0)</f>
        <v/>
      </c>
      <c r="AC701">
        <f>IF(AND('Raw Data'!E696&gt;'Raw Data'!D696, ABS('Raw Data'!E696-'Raw Data'!D696)&gt;7), 'Raw Data'!AA696, 0)</f>
        <v/>
      </c>
      <c r="AD701" s="2">
        <f>IF($A701, 1, 0)</f>
        <v/>
      </c>
      <c r="AE701">
        <f>IF(AND('Raw Data'!D696&gt;9, 'Raw Data'!E696&gt;9), 'Raw Data'!AL696, 0)</f>
        <v/>
      </c>
      <c r="AF701" s="2">
        <f>IF($A701, 1, 0)</f>
        <v/>
      </c>
      <c r="AG701">
        <f>IF(AE701=0, 'Raw Data'!AM696, 0)</f>
        <v/>
      </c>
      <c r="AH701" s="2">
        <f>IF($A701, 1, 0)</f>
        <v/>
      </c>
      <c r="AI701">
        <f>IF(AND('Raw Data'!$D696&gt;14, 'Raw Data'!$E696&gt;14), 'Raw Data'!AN696, 0)</f>
        <v/>
      </c>
      <c r="AJ701" s="2">
        <f>IF($A701, 1, 0)</f>
        <v/>
      </c>
      <c r="AK701">
        <f>IF(AI701=0, 'Raw Data'!AO696, 0)</f>
        <v/>
      </c>
      <c r="AL701" s="2">
        <f>IF($A701, 1, 0)</f>
        <v/>
      </c>
      <c r="AM701">
        <f>IF(AND('Raw Data'!$D696&gt;19, 'Raw Data'!$E696&gt;19), 'Raw Data'!AP696, 0)</f>
        <v/>
      </c>
      <c r="AN701" s="2">
        <f>IF($A701, 1, 0)</f>
        <v/>
      </c>
      <c r="AO701">
        <f>IF(AM701=0, 'Raw Data'!AQ696, 0)</f>
        <v/>
      </c>
      <c r="AP701" s="2">
        <f>IF($A701, 1, 0)</f>
        <v/>
      </c>
      <c r="AQ701">
        <f>IF(AND('Raw Data'!$D696&gt;24, 'Raw Data'!$E696&gt;24), 'Raw Data'!AR696, 0)</f>
        <v/>
      </c>
      <c r="AR701" s="2">
        <f>IF($A701, 1, 0)</f>
        <v/>
      </c>
      <c r="AS701">
        <f>IF(AQ701=0, 'Raw Data'!AS696, 0)</f>
        <v/>
      </c>
      <c r="AT701" s="2">
        <f>IF($A701, 1, 0)</f>
        <v/>
      </c>
      <c r="AU701">
        <f>IF(AND('Raw Data'!$D696&gt;29, 'Raw Data'!$E696&gt;29), 'Raw Data'!AT696, 0)</f>
        <v/>
      </c>
      <c r="AV701" s="2">
        <f>IF($A701, 1, 0)</f>
        <v/>
      </c>
      <c r="AW701">
        <f>IF(AU701=0, 'Raw Data'!AU696, 0)</f>
        <v/>
      </c>
      <c r="AX701" s="2">
        <f>IF($A701, 1, 0)</f>
        <v/>
      </c>
      <c r="AY701">
        <f>IF(ISNUMBER('Raw Data'!D696), IF(_xlfn.XLOOKUP(SMALL('Raw Data'!K696:N696, 1), K701:Q701, K701:Q701, 0)&gt;0, SMALL('Raw Data'!K696:N696, 1), 0), 0)</f>
        <v/>
      </c>
      <c r="AZ701" s="2">
        <f>IF($A701, 1, 0)</f>
        <v/>
      </c>
      <c r="BA701">
        <f>IF(ISNUMBER('Raw Data'!D696), IF(_xlfn.XLOOKUP(SMALL('Raw Data'!K696:N696, 2), K701:Q701, K701:Q701, 0)&gt;0, SMALL('Raw Data'!K696:N696, 2), 0), 0)</f>
        <v/>
      </c>
      <c r="BB701" s="2">
        <f>IF($A701, 1, 0)</f>
        <v/>
      </c>
      <c r="BC701">
        <f>IF(ISNUMBER('Raw Data'!D696), IF(_xlfn.XLOOKUP(SMALL('Raw Data'!K696:N696, 3), K701:Q701, K701:Q701, 0)&gt;0, SMALL('Raw Data'!K696:N696, 3), 0), 0)</f>
        <v/>
      </c>
      <c r="BD701" s="2">
        <f>IF($A701, 1, 0)</f>
        <v/>
      </c>
      <c r="BE701">
        <f>IF(ISNUMBER('Raw Data'!D696), IF(_xlfn.XLOOKUP(SMALL('Raw Data'!K696:N696, 4), K701:Q701, K701:Q701, 0)&gt;0, SMALL('Raw Data'!K696:N696, 4), 0), 0)</f>
        <v/>
      </c>
      <c r="BF701" s="2">
        <f>IF($A701, 1, 0)</f>
        <v/>
      </c>
      <c r="BG701">
        <f>IF(AND('Raw Data'!I696&lt;'Raw Data'!J696, 'Raw Data'!D696&gt;'Raw Data'!E696), 'Raw Data'!I696, IF(AND('Raw Data'!J696&lt;'Raw Data'!I696, 'Raw Data'!E696&gt;'Raw Data'!D696), 'Raw Data'!J696, 0))</f>
        <v/>
      </c>
      <c r="BH701">
        <f>IF(OR(AND('Raw Data'!I696&lt;'Raw Data'!J696, 'Raw Data'!I696&gt;BH$1), AND('Raw Data'!J696&lt;'Raw Data'!I696, 'Raw Data'!J696&gt;BH$1)), 1, 0)</f>
        <v/>
      </c>
      <c r="BI701">
        <f>IF(AND(BH701, ABS('Raw Data'!D696-'Raw Data'!E696)&lt;4), 'Raw Data'!Z696, 0)</f>
        <v/>
      </c>
      <c r="BJ701">
        <f>IF('Raw Data'!F696&gt;Analysis!BJ$1, 1, 0)</f>
        <v/>
      </c>
      <c r="BK701">
        <f>IF(BJ701, AQ701, 0)</f>
        <v/>
      </c>
      <c r="BL701">
        <f>IF(AND('Raw Data'!F696&lt;Analysis!BL$1, ISBLANK('Raw Data'!F696)=FALSE), 1, 0)</f>
        <v/>
      </c>
      <c r="BM701">
        <f>IF(BL701, AS701, 0)</f>
        <v/>
      </c>
      <c r="BN701">
        <f>IF(AND('Raw Data'!F696&lt;Analysis!BN$1, ISBLANK('Raw Data'!F696)=FALSE), 1, 0)</f>
        <v/>
      </c>
      <c r="BO701">
        <f>IF(BN701, AI701, 0)</f>
        <v/>
      </c>
    </row>
    <row r="702">
      <c r="A702" s="2">
        <f>'Raw Data'!A697</f>
        <v/>
      </c>
      <c r="B702" s="2">
        <f>IF(A702, 1, 0)</f>
        <v/>
      </c>
      <c r="C702">
        <f>IF('Raw Data'!D697&lt;'Raw Data'!E697, 'Raw Data'!J697, 0)</f>
        <v/>
      </c>
      <c r="D702" s="2">
        <f>IF(A702, 1, 0)</f>
        <v/>
      </c>
      <c r="E702">
        <f>IF('Raw Data'!D697&gt;'Raw Data'!E697, 'Raw Data'!I697, 0)</f>
        <v/>
      </c>
      <c r="F702" s="2">
        <f>IF('Raw Data'!F697&gt;0, 1, 0)</f>
        <v/>
      </c>
      <c r="G702">
        <f>IF(SUM('Raw Data'!D697:E697)&lt;'Raw Data'!F697, 'Raw Data'!H697, 0)</f>
        <v/>
      </c>
      <c r="H702">
        <f>IF('Raw Data'!F697&gt;0, 1, 0)</f>
        <v/>
      </c>
      <c r="I702">
        <f>IF(SUM('Raw Data'!D697:E697)&gt;'Raw Data'!F697, 'Raw Data'!G697, 0)</f>
        <v/>
      </c>
      <c r="J702" s="2">
        <f>IF($A702, 1, 0)</f>
        <v/>
      </c>
      <c r="K702">
        <f>IF(AND('Raw Data'!D697&gt;'Raw Data'!E697, ABS('Raw Data'!D697-'Raw Data'!E697)&lt;14), 'Raw Data'!K697, 0)</f>
        <v/>
      </c>
      <c r="L702" s="2">
        <f>IF($A702, 1, 0)</f>
        <v/>
      </c>
      <c r="M702">
        <f>IF(AND('Raw Data'!D697&gt;'Raw Data'!E697, ABS('Raw Data'!D697-'Raw Data'!E697)&gt;13), 'Raw Data'!L697, 0)</f>
        <v/>
      </c>
      <c r="N702" s="2">
        <f>IF($A702, 1, 0)</f>
        <v/>
      </c>
      <c r="O702">
        <f>IF(AND('Raw Data'!E697&gt;'Raw Data'!D697, ABS('Raw Data'!E697-'Raw Data'!D697)&lt;14), 'Raw Data'!M697, 0)</f>
        <v/>
      </c>
      <c r="P702" s="2">
        <f>IF($A702, 1, 0)</f>
        <v/>
      </c>
      <c r="Q702">
        <f>IF(AND('Raw Data'!E697&gt;'Raw Data'!D697, ABS('Raw Data'!E697-'Raw Data'!D697)&gt;13), 'Raw Data'!N697, 0)</f>
        <v/>
      </c>
      <c r="R702" s="2">
        <f>IF($A702, 1, 0)</f>
        <v/>
      </c>
      <c r="S702">
        <f>IF(AND('Raw Data'!D697&gt;'Raw Data'!E697, ABS('Raw Data'!E697-'Raw Data'!D697)&gt;7), 'Raw Data'!V697, 0)</f>
        <v/>
      </c>
      <c r="T702" s="2">
        <f>IF($A702, 1, 0)</f>
        <v/>
      </c>
      <c r="U702">
        <f>IF(ABS('Raw Data'!D697-'Raw Data'!E697)&lt;8, 'Raw Data'!W697, 0)</f>
        <v/>
      </c>
      <c r="V702" s="2">
        <f>IF($A702, 1, 0)</f>
        <v/>
      </c>
      <c r="W702">
        <f>IF(AND('Raw Data'!E697&gt;'Raw Data'!D697, ABS('Raw Data'!E697-'Raw Data'!D697)&gt;7), 'Raw Data'!X697, 0)</f>
        <v/>
      </c>
      <c r="X702" s="2">
        <f>IF($A702, 1, 0)</f>
        <v/>
      </c>
      <c r="Y702">
        <f>IF(AND('Raw Data'!D697&gt;'Raw Data'!E697, ABS('Raw Data'!E697-'Raw Data'!D697)&gt;3), 'Raw Data'!Y697, 0)</f>
        <v/>
      </c>
      <c r="Z702" s="2">
        <f>IF($A702, 1, 0)</f>
        <v/>
      </c>
      <c r="AA702">
        <f>IF(ABS('Raw Data'!D697-'Raw Data'!E697)&lt;4, 'Raw Data'!Z697, 0)</f>
        <v/>
      </c>
      <c r="AB702" s="2">
        <f>IF($A702, 1, 0)</f>
        <v/>
      </c>
      <c r="AC702">
        <f>IF(AND('Raw Data'!E697&gt;'Raw Data'!D697, ABS('Raw Data'!E697-'Raw Data'!D697)&gt;7), 'Raw Data'!AA697, 0)</f>
        <v/>
      </c>
      <c r="AD702" s="2">
        <f>IF($A702, 1, 0)</f>
        <v/>
      </c>
      <c r="AE702">
        <f>IF(AND('Raw Data'!D697&gt;9, 'Raw Data'!E697&gt;9), 'Raw Data'!AL697, 0)</f>
        <v/>
      </c>
      <c r="AF702" s="2">
        <f>IF($A702, 1, 0)</f>
        <v/>
      </c>
      <c r="AG702">
        <f>IF(AE702=0, 'Raw Data'!AM697, 0)</f>
        <v/>
      </c>
      <c r="AH702" s="2">
        <f>IF($A702, 1, 0)</f>
        <v/>
      </c>
      <c r="AI702">
        <f>IF(AND('Raw Data'!$D697&gt;14, 'Raw Data'!$E697&gt;14), 'Raw Data'!AN697, 0)</f>
        <v/>
      </c>
      <c r="AJ702" s="2">
        <f>IF($A702, 1, 0)</f>
        <v/>
      </c>
      <c r="AK702">
        <f>IF(AI702=0, 'Raw Data'!AO697, 0)</f>
        <v/>
      </c>
      <c r="AL702" s="2">
        <f>IF($A702, 1, 0)</f>
        <v/>
      </c>
      <c r="AM702">
        <f>IF(AND('Raw Data'!$D697&gt;19, 'Raw Data'!$E697&gt;19), 'Raw Data'!AP697, 0)</f>
        <v/>
      </c>
      <c r="AN702" s="2">
        <f>IF($A702, 1, 0)</f>
        <v/>
      </c>
      <c r="AO702">
        <f>IF(AM702=0, 'Raw Data'!AQ697, 0)</f>
        <v/>
      </c>
      <c r="AP702" s="2">
        <f>IF($A702, 1, 0)</f>
        <v/>
      </c>
      <c r="AQ702">
        <f>IF(AND('Raw Data'!$D697&gt;24, 'Raw Data'!$E697&gt;24), 'Raw Data'!AR697, 0)</f>
        <v/>
      </c>
      <c r="AR702" s="2">
        <f>IF($A702, 1, 0)</f>
        <v/>
      </c>
      <c r="AS702">
        <f>IF(AQ702=0, 'Raw Data'!AS697, 0)</f>
        <v/>
      </c>
      <c r="AT702" s="2">
        <f>IF($A702, 1, 0)</f>
        <v/>
      </c>
      <c r="AU702">
        <f>IF(AND('Raw Data'!$D697&gt;29, 'Raw Data'!$E697&gt;29), 'Raw Data'!AT697, 0)</f>
        <v/>
      </c>
      <c r="AV702" s="2">
        <f>IF($A702, 1, 0)</f>
        <v/>
      </c>
      <c r="AW702">
        <f>IF(AU702=0, 'Raw Data'!AU697, 0)</f>
        <v/>
      </c>
      <c r="AX702" s="2">
        <f>IF($A702, 1, 0)</f>
        <v/>
      </c>
      <c r="AY702">
        <f>IF(ISNUMBER('Raw Data'!D697), IF(_xlfn.XLOOKUP(SMALL('Raw Data'!K697:N697, 1), K702:Q702, K702:Q702, 0)&gt;0, SMALL('Raw Data'!K697:N697, 1), 0), 0)</f>
        <v/>
      </c>
      <c r="AZ702" s="2">
        <f>IF($A702, 1, 0)</f>
        <v/>
      </c>
      <c r="BA702">
        <f>IF(ISNUMBER('Raw Data'!D697), IF(_xlfn.XLOOKUP(SMALL('Raw Data'!K697:N697, 2), K702:Q702, K702:Q702, 0)&gt;0, SMALL('Raw Data'!K697:N697, 2), 0), 0)</f>
        <v/>
      </c>
      <c r="BB702" s="2">
        <f>IF($A702, 1, 0)</f>
        <v/>
      </c>
      <c r="BC702">
        <f>IF(ISNUMBER('Raw Data'!D697), IF(_xlfn.XLOOKUP(SMALL('Raw Data'!K697:N697, 3), K702:Q702, K702:Q702, 0)&gt;0, SMALL('Raw Data'!K697:N697, 3), 0), 0)</f>
        <v/>
      </c>
      <c r="BD702" s="2">
        <f>IF($A702, 1, 0)</f>
        <v/>
      </c>
      <c r="BE702">
        <f>IF(ISNUMBER('Raw Data'!D697), IF(_xlfn.XLOOKUP(SMALL('Raw Data'!K697:N697, 4), K702:Q702, K702:Q702, 0)&gt;0, SMALL('Raw Data'!K697:N697, 4), 0), 0)</f>
        <v/>
      </c>
      <c r="BF702" s="2">
        <f>IF($A702, 1, 0)</f>
        <v/>
      </c>
      <c r="BG702">
        <f>IF(AND('Raw Data'!I697&lt;'Raw Data'!J697, 'Raw Data'!D697&gt;'Raw Data'!E697), 'Raw Data'!I697, IF(AND('Raw Data'!J697&lt;'Raw Data'!I697, 'Raw Data'!E697&gt;'Raw Data'!D697), 'Raw Data'!J697, 0))</f>
        <v/>
      </c>
      <c r="BH702">
        <f>IF(OR(AND('Raw Data'!I697&lt;'Raw Data'!J697, 'Raw Data'!I697&gt;BH$1), AND('Raw Data'!J697&lt;'Raw Data'!I697, 'Raw Data'!J697&gt;BH$1)), 1, 0)</f>
        <v/>
      </c>
      <c r="BI702">
        <f>IF(AND(BH702, ABS('Raw Data'!D697-'Raw Data'!E697)&lt;4), 'Raw Data'!Z697, 0)</f>
        <v/>
      </c>
      <c r="BJ702">
        <f>IF('Raw Data'!F697&gt;Analysis!BJ$1, 1, 0)</f>
        <v/>
      </c>
      <c r="BK702">
        <f>IF(BJ702, AQ702, 0)</f>
        <v/>
      </c>
      <c r="BL702">
        <f>IF(AND('Raw Data'!F697&lt;Analysis!BL$1, ISBLANK('Raw Data'!F697)=FALSE), 1, 0)</f>
        <v/>
      </c>
      <c r="BM702">
        <f>IF(BL702, AS702, 0)</f>
        <v/>
      </c>
      <c r="BN702">
        <f>IF(AND('Raw Data'!F697&lt;Analysis!BN$1, ISBLANK('Raw Data'!F697)=FALSE), 1, 0)</f>
        <v/>
      </c>
      <c r="BO702">
        <f>IF(BN702, AI702, 0)</f>
        <v/>
      </c>
    </row>
    <row r="703">
      <c r="A703" s="2">
        <f>'Raw Data'!A698</f>
        <v/>
      </c>
      <c r="B703" s="2">
        <f>IF(A703, 1, 0)</f>
        <v/>
      </c>
      <c r="C703">
        <f>IF('Raw Data'!D698&lt;'Raw Data'!E698, 'Raw Data'!J698, 0)</f>
        <v/>
      </c>
      <c r="D703" s="2">
        <f>IF(A703, 1, 0)</f>
        <v/>
      </c>
      <c r="E703">
        <f>IF('Raw Data'!D698&gt;'Raw Data'!E698, 'Raw Data'!I698, 0)</f>
        <v/>
      </c>
      <c r="F703" s="2">
        <f>IF('Raw Data'!F698&gt;0, 1, 0)</f>
        <v/>
      </c>
      <c r="G703">
        <f>IF(SUM('Raw Data'!D698:E698)&lt;'Raw Data'!F698, 'Raw Data'!H698, 0)</f>
        <v/>
      </c>
      <c r="H703">
        <f>IF('Raw Data'!F698&gt;0, 1, 0)</f>
        <v/>
      </c>
      <c r="I703">
        <f>IF(SUM('Raw Data'!D698:E698)&gt;'Raw Data'!F698, 'Raw Data'!G698, 0)</f>
        <v/>
      </c>
      <c r="J703" s="2">
        <f>IF($A703, 1, 0)</f>
        <v/>
      </c>
      <c r="K703">
        <f>IF(AND('Raw Data'!D698&gt;'Raw Data'!E698, ABS('Raw Data'!D698-'Raw Data'!E698)&lt;14), 'Raw Data'!K698, 0)</f>
        <v/>
      </c>
      <c r="L703" s="2">
        <f>IF($A703, 1, 0)</f>
        <v/>
      </c>
      <c r="M703">
        <f>IF(AND('Raw Data'!D698&gt;'Raw Data'!E698, ABS('Raw Data'!D698-'Raw Data'!E698)&gt;13), 'Raw Data'!L698, 0)</f>
        <v/>
      </c>
      <c r="N703" s="2">
        <f>IF($A703, 1, 0)</f>
        <v/>
      </c>
      <c r="O703">
        <f>IF(AND('Raw Data'!E698&gt;'Raw Data'!D698, ABS('Raw Data'!E698-'Raw Data'!D698)&lt;14), 'Raw Data'!M698, 0)</f>
        <v/>
      </c>
      <c r="P703" s="2">
        <f>IF($A703, 1, 0)</f>
        <v/>
      </c>
      <c r="Q703">
        <f>IF(AND('Raw Data'!E698&gt;'Raw Data'!D698, ABS('Raw Data'!E698-'Raw Data'!D698)&gt;13), 'Raw Data'!N698, 0)</f>
        <v/>
      </c>
      <c r="R703" s="2">
        <f>IF($A703, 1, 0)</f>
        <v/>
      </c>
      <c r="S703">
        <f>IF(AND('Raw Data'!D698&gt;'Raw Data'!E698, ABS('Raw Data'!E698-'Raw Data'!D698)&gt;7), 'Raw Data'!V698, 0)</f>
        <v/>
      </c>
      <c r="T703" s="2">
        <f>IF($A703, 1, 0)</f>
        <v/>
      </c>
      <c r="U703">
        <f>IF(ABS('Raw Data'!D698-'Raw Data'!E698)&lt;8, 'Raw Data'!W698, 0)</f>
        <v/>
      </c>
      <c r="V703" s="2">
        <f>IF($A703, 1, 0)</f>
        <v/>
      </c>
      <c r="W703">
        <f>IF(AND('Raw Data'!E698&gt;'Raw Data'!D698, ABS('Raw Data'!E698-'Raw Data'!D698)&gt;7), 'Raw Data'!X698, 0)</f>
        <v/>
      </c>
      <c r="X703" s="2">
        <f>IF($A703, 1, 0)</f>
        <v/>
      </c>
      <c r="Y703">
        <f>IF(AND('Raw Data'!D698&gt;'Raw Data'!E698, ABS('Raw Data'!E698-'Raw Data'!D698)&gt;3), 'Raw Data'!Y698, 0)</f>
        <v/>
      </c>
      <c r="Z703" s="2">
        <f>IF($A703, 1, 0)</f>
        <v/>
      </c>
      <c r="AA703">
        <f>IF(ABS('Raw Data'!D698-'Raw Data'!E698)&lt;4, 'Raw Data'!Z698, 0)</f>
        <v/>
      </c>
      <c r="AB703" s="2">
        <f>IF($A703, 1, 0)</f>
        <v/>
      </c>
      <c r="AC703">
        <f>IF(AND('Raw Data'!E698&gt;'Raw Data'!D698, ABS('Raw Data'!E698-'Raw Data'!D698)&gt;7), 'Raw Data'!AA698, 0)</f>
        <v/>
      </c>
      <c r="AD703" s="2">
        <f>IF($A703, 1, 0)</f>
        <v/>
      </c>
      <c r="AE703">
        <f>IF(AND('Raw Data'!D698&gt;9, 'Raw Data'!E698&gt;9), 'Raw Data'!AL698, 0)</f>
        <v/>
      </c>
      <c r="AF703" s="2">
        <f>IF($A703, 1, 0)</f>
        <v/>
      </c>
      <c r="AG703">
        <f>IF(AE703=0, 'Raw Data'!AM698, 0)</f>
        <v/>
      </c>
      <c r="AH703" s="2">
        <f>IF($A703, 1, 0)</f>
        <v/>
      </c>
      <c r="AI703">
        <f>IF(AND('Raw Data'!$D698&gt;14, 'Raw Data'!$E698&gt;14), 'Raw Data'!AN698, 0)</f>
        <v/>
      </c>
      <c r="AJ703" s="2">
        <f>IF($A703, 1, 0)</f>
        <v/>
      </c>
      <c r="AK703">
        <f>IF(AI703=0, 'Raw Data'!AO698, 0)</f>
        <v/>
      </c>
      <c r="AL703" s="2">
        <f>IF($A703, 1, 0)</f>
        <v/>
      </c>
      <c r="AM703">
        <f>IF(AND('Raw Data'!$D698&gt;19, 'Raw Data'!$E698&gt;19), 'Raw Data'!AP698, 0)</f>
        <v/>
      </c>
      <c r="AN703" s="2">
        <f>IF($A703, 1, 0)</f>
        <v/>
      </c>
      <c r="AO703">
        <f>IF(AM703=0, 'Raw Data'!AQ698, 0)</f>
        <v/>
      </c>
      <c r="AP703" s="2">
        <f>IF($A703, 1, 0)</f>
        <v/>
      </c>
      <c r="AQ703">
        <f>IF(AND('Raw Data'!$D698&gt;24, 'Raw Data'!$E698&gt;24), 'Raw Data'!AR698, 0)</f>
        <v/>
      </c>
      <c r="AR703" s="2">
        <f>IF($A703, 1, 0)</f>
        <v/>
      </c>
      <c r="AS703">
        <f>IF(AQ703=0, 'Raw Data'!AS698, 0)</f>
        <v/>
      </c>
      <c r="AT703" s="2">
        <f>IF($A703, 1, 0)</f>
        <v/>
      </c>
      <c r="AU703">
        <f>IF(AND('Raw Data'!$D698&gt;29, 'Raw Data'!$E698&gt;29), 'Raw Data'!AT698, 0)</f>
        <v/>
      </c>
      <c r="AV703" s="2">
        <f>IF($A703, 1, 0)</f>
        <v/>
      </c>
      <c r="AW703">
        <f>IF(AU703=0, 'Raw Data'!AU698, 0)</f>
        <v/>
      </c>
      <c r="AX703" s="2">
        <f>IF($A703, 1, 0)</f>
        <v/>
      </c>
      <c r="AY703">
        <f>IF(ISNUMBER('Raw Data'!D698), IF(_xlfn.XLOOKUP(SMALL('Raw Data'!K698:N698, 1), K703:Q703, K703:Q703, 0)&gt;0, SMALL('Raw Data'!K698:N698, 1), 0), 0)</f>
        <v/>
      </c>
      <c r="AZ703" s="2">
        <f>IF($A703, 1, 0)</f>
        <v/>
      </c>
      <c r="BA703">
        <f>IF(ISNUMBER('Raw Data'!D698), IF(_xlfn.XLOOKUP(SMALL('Raw Data'!K698:N698, 2), K703:Q703, K703:Q703, 0)&gt;0, SMALL('Raw Data'!K698:N698, 2), 0), 0)</f>
        <v/>
      </c>
      <c r="BB703" s="2">
        <f>IF($A703, 1, 0)</f>
        <v/>
      </c>
      <c r="BC703">
        <f>IF(ISNUMBER('Raw Data'!D698), IF(_xlfn.XLOOKUP(SMALL('Raw Data'!K698:N698, 3), K703:Q703, K703:Q703, 0)&gt;0, SMALL('Raw Data'!K698:N698, 3), 0), 0)</f>
        <v/>
      </c>
      <c r="BD703" s="2">
        <f>IF($A703, 1, 0)</f>
        <v/>
      </c>
      <c r="BE703">
        <f>IF(ISNUMBER('Raw Data'!D698), IF(_xlfn.XLOOKUP(SMALL('Raw Data'!K698:N698, 4), K703:Q703, K703:Q703, 0)&gt;0, SMALL('Raw Data'!K698:N698, 4), 0), 0)</f>
        <v/>
      </c>
      <c r="BF703" s="2">
        <f>IF($A703, 1, 0)</f>
        <v/>
      </c>
      <c r="BG703">
        <f>IF(AND('Raw Data'!I698&lt;'Raw Data'!J698, 'Raw Data'!D698&gt;'Raw Data'!E698), 'Raw Data'!I698, IF(AND('Raw Data'!J698&lt;'Raw Data'!I698, 'Raw Data'!E698&gt;'Raw Data'!D698), 'Raw Data'!J698, 0))</f>
        <v/>
      </c>
      <c r="BH703">
        <f>IF(OR(AND('Raw Data'!I698&lt;'Raw Data'!J698, 'Raw Data'!I698&gt;BH$1), AND('Raw Data'!J698&lt;'Raw Data'!I698, 'Raw Data'!J698&gt;BH$1)), 1, 0)</f>
        <v/>
      </c>
      <c r="BI703">
        <f>IF(AND(BH703, ABS('Raw Data'!D698-'Raw Data'!E698)&lt;4), 'Raw Data'!Z698, 0)</f>
        <v/>
      </c>
      <c r="BJ703">
        <f>IF('Raw Data'!F698&gt;Analysis!BJ$1, 1, 0)</f>
        <v/>
      </c>
      <c r="BK703">
        <f>IF(BJ703, AQ703, 0)</f>
        <v/>
      </c>
      <c r="BL703">
        <f>IF(AND('Raw Data'!F698&lt;Analysis!BL$1, ISBLANK('Raw Data'!F698)=FALSE), 1, 0)</f>
        <v/>
      </c>
      <c r="BM703">
        <f>IF(BL703, AS703, 0)</f>
        <v/>
      </c>
      <c r="BN703">
        <f>IF(AND('Raw Data'!F698&lt;Analysis!BN$1, ISBLANK('Raw Data'!F698)=FALSE), 1, 0)</f>
        <v/>
      </c>
      <c r="BO703">
        <f>IF(BN703, AI703, 0)</f>
        <v/>
      </c>
    </row>
    <row r="704">
      <c r="A704" s="2">
        <f>'Raw Data'!A699</f>
        <v/>
      </c>
      <c r="B704" s="2">
        <f>IF(A704, 1, 0)</f>
        <v/>
      </c>
      <c r="C704">
        <f>IF('Raw Data'!D699&lt;'Raw Data'!E699, 'Raw Data'!J699, 0)</f>
        <v/>
      </c>
      <c r="D704" s="2">
        <f>IF(A704, 1, 0)</f>
        <v/>
      </c>
      <c r="E704">
        <f>IF('Raw Data'!D699&gt;'Raw Data'!E699, 'Raw Data'!I699, 0)</f>
        <v/>
      </c>
      <c r="F704" s="2">
        <f>IF('Raw Data'!F699&gt;0, 1, 0)</f>
        <v/>
      </c>
      <c r="G704">
        <f>IF(SUM('Raw Data'!D699:E699)&lt;'Raw Data'!F699, 'Raw Data'!H699, 0)</f>
        <v/>
      </c>
      <c r="H704">
        <f>IF('Raw Data'!F699&gt;0, 1, 0)</f>
        <v/>
      </c>
      <c r="I704">
        <f>IF(SUM('Raw Data'!D699:E699)&gt;'Raw Data'!F699, 'Raw Data'!G699, 0)</f>
        <v/>
      </c>
      <c r="J704" s="2">
        <f>IF($A704, 1, 0)</f>
        <v/>
      </c>
      <c r="K704">
        <f>IF(AND('Raw Data'!D699&gt;'Raw Data'!E699, ABS('Raw Data'!D699-'Raw Data'!E699)&lt;14), 'Raw Data'!K699, 0)</f>
        <v/>
      </c>
      <c r="L704" s="2">
        <f>IF($A704, 1, 0)</f>
        <v/>
      </c>
      <c r="M704">
        <f>IF(AND('Raw Data'!D699&gt;'Raw Data'!E699, ABS('Raw Data'!D699-'Raw Data'!E699)&gt;13), 'Raw Data'!L699, 0)</f>
        <v/>
      </c>
      <c r="N704" s="2">
        <f>IF($A704, 1, 0)</f>
        <v/>
      </c>
      <c r="O704">
        <f>IF(AND('Raw Data'!E699&gt;'Raw Data'!D699, ABS('Raw Data'!E699-'Raw Data'!D699)&lt;14), 'Raw Data'!M699, 0)</f>
        <v/>
      </c>
      <c r="P704" s="2">
        <f>IF($A704, 1, 0)</f>
        <v/>
      </c>
      <c r="Q704">
        <f>IF(AND('Raw Data'!E699&gt;'Raw Data'!D699, ABS('Raw Data'!E699-'Raw Data'!D699)&gt;13), 'Raw Data'!N699, 0)</f>
        <v/>
      </c>
      <c r="R704" s="2">
        <f>IF($A704, 1, 0)</f>
        <v/>
      </c>
      <c r="S704">
        <f>IF(AND('Raw Data'!D699&gt;'Raw Data'!E699, ABS('Raw Data'!E699-'Raw Data'!D699)&gt;7), 'Raw Data'!V699, 0)</f>
        <v/>
      </c>
      <c r="T704" s="2">
        <f>IF($A704, 1, 0)</f>
        <v/>
      </c>
      <c r="U704">
        <f>IF(ABS('Raw Data'!D699-'Raw Data'!E699)&lt;8, 'Raw Data'!W699, 0)</f>
        <v/>
      </c>
      <c r="V704" s="2">
        <f>IF($A704, 1, 0)</f>
        <v/>
      </c>
      <c r="W704">
        <f>IF(AND('Raw Data'!E699&gt;'Raw Data'!D699, ABS('Raw Data'!E699-'Raw Data'!D699)&gt;7), 'Raw Data'!X699, 0)</f>
        <v/>
      </c>
      <c r="X704" s="2">
        <f>IF($A704, 1, 0)</f>
        <v/>
      </c>
      <c r="Y704">
        <f>IF(AND('Raw Data'!D699&gt;'Raw Data'!E699, ABS('Raw Data'!E699-'Raw Data'!D699)&gt;3), 'Raw Data'!Y699, 0)</f>
        <v/>
      </c>
      <c r="Z704" s="2">
        <f>IF($A704, 1, 0)</f>
        <v/>
      </c>
      <c r="AA704">
        <f>IF(ABS('Raw Data'!D699-'Raw Data'!E699)&lt;4, 'Raw Data'!Z699, 0)</f>
        <v/>
      </c>
      <c r="AB704" s="2">
        <f>IF($A704, 1, 0)</f>
        <v/>
      </c>
      <c r="AC704">
        <f>IF(AND('Raw Data'!E699&gt;'Raw Data'!D699, ABS('Raw Data'!E699-'Raw Data'!D699)&gt;7), 'Raw Data'!AA699, 0)</f>
        <v/>
      </c>
      <c r="AD704" s="2">
        <f>IF($A704, 1, 0)</f>
        <v/>
      </c>
      <c r="AE704">
        <f>IF(AND('Raw Data'!D699&gt;9, 'Raw Data'!E699&gt;9), 'Raw Data'!AL699, 0)</f>
        <v/>
      </c>
      <c r="AF704" s="2">
        <f>IF($A704, 1, 0)</f>
        <v/>
      </c>
      <c r="AG704">
        <f>IF(AE704=0, 'Raw Data'!AM699, 0)</f>
        <v/>
      </c>
      <c r="AH704" s="2">
        <f>IF($A704, 1, 0)</f>
        <v/>
      </c>
      <c r="AI704">
        <f>IF(AND('Raw Data'!$D699&gt;14, 'Raw Data'!$E699&gt;14), 'Raw Data'!AN699, 0)</f>
        <v/>
      </c>
      <c r="AJ704" s="2">
        <f>IF($A704, 1, 0)</f>
        <v/>
      </c>
      <c r="AK704">
        <f>IF(AI704=0, 'Raw Data'!AO699, 0)</f>
        <v/>
      </c>
      <c r="AL704" s="2">
        <f>IF($A704, 1, 0)</f>
        <v/>
      </c>
      <c r="AM704">
        <f>IF(AND('Raw Data'!$D699&gt;19, 'Raw Data'!$E699&gt;19), 'Raw Data'!AP699, 0)</f>
        <v/>
      </c>
      <c r="AN704" s="2">
        <f>IF($A704, 1, 0)</f>
        <v/>
      </c>
      <c r="AO704">
        <f>IF(AM704=0, 'Raw Data'!AQ699, 0)</f>
        <v/>
      </c>
      <c r="AP704" s="2">
        <f>IF($A704, 1, 0)</f>
        <v/>
      </c>
      <c r="AQ704">
        <f>IF(AND('Raw Data'!$D699&gt;24, 'Raw Data'!$E699&gt;24), 'Raw Data'!AR699, 0)</f>
        <v/>
      </c>
      <c r="AR704" s="2">
        <f>IF($A704, 1, 0)</f>
        <v/>
      </c>
      <c r="AS704">
        <f>IF(AQ704=0, 'Raw Data'!AS699, 0)</f>
        <v/>
      </c>
      <c r="AT704" s="2">
        <f>IF($A704, 1, 0)</f>
        <v/>
      </c>
      <c r="AU704">
        <f>IF(AND('Raw Data'!$D699&gt;29, 'Raw Data'!$E699&gt;29), 'Raw Data'!AT699, 0)</f>
        <v/>
      </c>
      <c r="AV704" s="2">
        <f>IF($A704, 1, 0)</f>
        <v/>
      </c>
      <c r="AW704">
        <f>IF(AU704=0, 'Raw Data'!AU699, 0)</f>
        <v/>
      </c>
      <c r="AX704" s="2">
        <f>IF($A704, 1, 0)</f>
        <v/>
      </c>
      <c r="AY704">
        <f>IF(ISNUMBER('Raw Data'!D699), IF(_xlfn.XLOOKUP(SMALL('Raw Data'!K699:N699, 1), K704:Q704, K704:Q704, 0)&gt;0, SMALL('Raw Data'!K699:N699, 1), 0), 0)</f>
        <v/>
      </c>
      <c r="AZ704" s="2">
        <f>IF($A704, 1, 0)</f>
        <v/>
      </c>
      <c r="BA704">
        <f>IF(ISNUMBER('Raw Data'!D699), IF(_xlfn.XLOOKUP(SMALL('Raw Data'!K699:N699, 2), K704:Q704, K704:Q704, 0)&gt;0, SMALL('Raw Data'!K699:N699, 2), 0), 0)</f>
        <v/>
      </c>
      <c r="BB704" s="2">
        <f>IF($A704, 1, 0)</f>
        <v/>
      </c>
      <c r="BC704">
        <f>IF(ISNUMBER('Raw Data'!D699), IF(_xlfn.XLOOKUP(SMALL('Raw Data'!K699:N699, 3), K704:Q704, K704:Q704, 0)&gt;0, SMALL('Raw Data'!K699:N699, 3), 0), 0)</f>
        <v/>
      </c>
      <c r="BD704" s="2">
        <f>IF($A704, 1, 0)</f>
        <v/>
      </c>
      <c r="BE704">
        <f>IF(ISNUMBER('Raw Data'!D699), IF(_xlfn.XLOOKUP(SMALL('Raw Data'!K699:N699, 4), K704:Q704, K704:Q704, 0)&gt;0, SMALL('Raw Data'!K699:N699, 4), 0), 0)</f>
        <v/>
      </c>
      <c r="BF704" s="2">
        <f>IF($A704, 1, 0)</f>
        <v/>
      </c>
      <c r="BG704">
        <f>IF(AND('Raw Data'!I699&lt;'Raw Data'!J699, 'Raw Data'!D699&gt;'Raw Data'!E699), 'Raw Data'!I699, IF(AND('Raw Data'!J699&lt;'Raw Data'!I699, 'Raw Data'!E699&gt;'Raw Data'!D699), 'Raw Data'!J699, 0))</f>
        <v/>
      </c>
      <c r="BH704">
        <f>IF(OR(AND('Raw Data'!I699&lt;'Raw Data'!J699, 'Raw Data'!I699&gt;BH$1), AND('Raw Data'!J699&lt;'Raw Data'!I699, 'Raw Data'!J699&gt;BH$1)), 1, 0)</f>
        <v/>
      </c>
      <c r="BI704">
        <f>IF(AND(BH704, ABS('Raw Data'!D699-'Raw Data'!E699)&lt;4), 'Raw Data'!Z699, 0)</f>
        <v/>
      </c>
      <c r="BJ704">
        <f>IF('Raw Data'!F699&gt;Analysis!BJ$1, 1, 0)</f>
        <v/>
      </c>
      <c r="BK704">
        <f>IF(BJ704, AQ704, 0)</f>
        <v/>
      </c>
      <c r="BL704">
        <f>IF(AND('Raw Data'!F699&lt;Analysis!BL$1, ISBLANK('Raw Data'!F699)=FALSE), 1, 0)</f>
        <v/>
      </c>
      <c r="BM704">
        <f>IF(BL704, AS704, 0)</f>
        <v/>
      </c>
      <c r="BN704">
        <f>IF(AND('Raw Data'!F699&lt;Analysis!BN$1, ISBLANK('Raw Data'!F699)=FALSE), 1, 0)</f>
        <v/>
      </c>
      <c r="BO704">
        <f>IF(BN704, AI704, 0)</f>
        <v/>
      </c>
    </row>
    <row r="705">
      <c r="A705" s="2">
        <f>'Raw Data'!A700</f>
        <v/>
      </c>
      <c r="B705" s="2">
        <f>IF(A705, 1, 0)</f>
        <v/>
      </c>
      <c r="C705">
        <f>IF('Raw Data'!D700&lt;'Raw Data'!E700, 'Raw Data'!J700, 0)</f>
        <v/>
      </c>
      <c r="D705" s="2">
        <f>IF(A705, 1, 0)</f>
        <v/>
      </c>
      <c r="E705">
        <f>IF('Raw Data'!D700&gt;'Raw Data'!E700, 'Raw Data'!I700, 0)</f>
        <v/>
      </c>
      <c r="F705" s="2">
        <f>IF('Raw Data'!F700&gt;0, 1, 0)</f>
        <v/>
      </c>
      <c r="G705">
        <f>IF(SUM('Raw Data'!D700:E700)&lt;'Raw Data'!F700, 'Raw Data'!H700, 0)</f>
        <v/>
      </c>
      <c r="H705">
        <f>IF('Raw Data'!F700&gt;0, 1, 0)</f>
        <v/>
      </c>
      <c r="I705">
        <f>IF(SUM('Raw Data'!D700:E700)&gt;'Raw Data'!F700, 'Raw Data'!G700, 0)</f>
        <v/>
      </c>
      <c r="J705" s="2">
        <f>IF($A705, 1, 0)</f>
        <v/>
      </c>
      <c r="K705">
        <f>IF(AND('Raw Data'!D700&gt;'Raw Data'!E700, ABS('Raw Data'!D700-'Raw Data'!E700)&lt;14), 'Raw Data'!K700, 0)</f>
        <v/>
      </c>
      <c r="L705" s="2">
        <f>IF($A705, 1, 0)</f>
        <v/>
      </c>
      <c r="M705">
        <f>IF(AND('Raw Data'!D700&gt;'Raw Data'!E700, ABS('Raw Data'!D700-'Raw Data'!E700)&gt;13), 'Raw Data'!L700, 0)</f>
        <v/>
      </c>
      <c r="N705" s="2">
        <f>IF($A705, 1, 0)</f>
        <v/>
      </c>
      <c r="O705">
        <f>IF(AND('Raw Data'!E700&gt;'Raw Data'!D700, ABS('Raw Data'!E700-'Raw Data'!D700)&lt;14), 'Raw Data'!M700, 0)</f>
        <v/>
      </c>
      <c r="P705" s="2">
        <f>IF($A705, 1, 0)</f>
        <v/>
      </c>
      <c r="Q705">
        <f>IF(AND('Raw Data'!E700&gt;'Raw Data'!D700, ABS('Raw Data'!E700-'Raw Data'!D700)&gt;13), 'Raw Data'!N700, 0)</f>
        <v/>
      </c>
      <c r="R705" s="2">
        <f>IF($A705, 1, 0)</f>
        <v/>
      </c>
      <c r="S705">
        <f>IF(AND('Raw Data'!D700&gt;'Raw Data'!E700, ABS('Raw Data'!E700-'Raw Data'!D700)&gt;7), 'Raw Data'!V700, 0)</f>
        <v/>
      </c>
      <c r="T705" s="2">
        <f>IF($A705, 1, 0)</f>
        <v/>
      </c>
      <c r="U705">
        <f>IF(ABS('Raw Data'!D700-'Raw Data'!E700)&lt;8, 'Raw Data'!W700, 0)</f>
        <v/>
      </c>
      <c r="V705" s="2">
        <f>IF($A705, 1, 0)</f>
        <v/>
      </c>
      <c r="W705">
        <f>IF(AND('Raw Data'!E700&gt;'Raw Data'!D700, ABS('Raw Data'!E700-'Raw Data'!D700)&gt;7), 'Raw Data'!X700, 0)</f>
        <v/>
      </c>
      <c r="X705" s="2">
        <f>IF($A705, 1, 0)</f>
        <v/>
      </c>
      <c r="Y705">
        <f>IF(AND('Raw Data'!D700&gt;'Raw Data'!E700, ABS('Raw Data'!E700-'Raw Data'!D700)&gt;3), 'Raw Data'!Y700, 0)</f>
        <v/>
      </c>
      <c r="Z705" s="2">
        <f>IF($A705, 1, 0)</f>
        <v/>
      </c>
      <c r="AA705">
        <f>IF(ABS('Raw Data'!D700-'Raw Data'!E700)&lt;4, 'Raw Data'!Z700, 0)</f>
        <v/>
      </c>
      <c r="AB705" s="2">
        <f>IF($A705, 1, 0)</f>
        <v/>
      </c>
      <c r="AC705">
        <f>IF(AND('Raw Data'!E700&gt;'Raw Data'!D700, ABS('Raw Data'!E700-'Raw Data'!D700)&gt;7), 'Raw Data'!AA700, 0)</f>
        <v/>
      </c>
      <c r="AD705" s="2">
        <f>IF($A705, 1, 0)</f>
        <v/>
      </c>
      <c r="AE705">
        <f>IF(AND('Raw Data'!D700&gt;9, 'Raw Data'!E700&gt;9), 'Raw Data'!AL700, 0)</f>
        <v/>
      </c>
      <c r="AF705" s="2">
        <f>IF($A705, 1, 0)</f>
        <v/>
      </c>
      <c r="AG705">
        <f>IF(AE705=0, 'Raw Data'!AM700, 0)</f>
        <v/>
      </c>
      <c r="AH705" s="2">
        <f>IF($A705, 1, 0)</f>
        <v/>
      </c>
      <c r="AI705">
        <f>IF(AND('Raw Data'!$D700&gt;14, 'Raw Data'!$E700&gt;14), 'Raw Data'!AN700, 0)</f>
        <v/>
      </c>
      <c r="AJ705" s="2">
        <f>IF($A705, 1, 0)</f>
        <v/>
      </c>
      <c r="AK705">
        <f>IF(AI705=0, 'Raw Data'!AO700, 0)</f>
        <v/>
      </c>
      <c r="AL705" s="2">
        <f>IF($A705, 1, 0)</f>
        <v/>
      </c>
      <c r="AM705">
        <f>IF(AND('Raw Data'!$D700&gt;19, 'Raw Data'!$E700&gt;19), 'Raw Data'!AP700, 0)</f>
        <v/>
      </c>
      <c r="AN705" s="2">
        <f>IF($A705, 1, 0)</f>
        <v/>
      </c>
      <c r="AO705">
        <f>IF(AM705=0, 'Raw Data'!AQ700, 0)</f>
        <v/>
      </c>
      <c r="AP705" s="2">
        <f>IF($A705, 1, 0)</f>
        <v/>
      </c>
      <c r="AQ705">
        <f>IF(AND('Raw Data'!$D700&gt;24, 'Raw Data'!$E700&gt;24), 'Raw Data'!AR700, 0)</f>
        <v/>
      </c>
      <c r="AR705" s="2">
        <f>IF($A705, 1, 0)</f>
        <v/>
      </c>
      <c r="AS705">
        <f>IF(AQ705=0, 'Raw Data'!AS700, 0)</f>
        <v/>
      </c>
      <c r="AT705" s="2">
        <f>IF($A705, 1, 0)</f>
        <v/>
      </c>
      <c r="AU705">
        <f>IF(AND('Raw Data'!$D700&gt;29, 'Raw Data'!$E700&gt;29), 'Raw Data'!AT700, 0)</f>
        <v/>
      </c>
      <c r="AV705" s="2">
        <f>IF($A705, 1, 0)</f>
        <v/>
      </c>
      <c r="AW705">
        <f>IF(AU705=0, 'Raw Data'!AU700, 0)</f>
        <v/>
      </c>
      <c r="AX705" s="2">
        <f>IF($A705, 1, 0)</f>
        <v/>
      </c>
      <c r="AY705">
        <f>IF(ISNUMBER('Raw Data'!D700), IF(_xlfn.XLOOKUP(SMALL('Raw Data'!K700:N700, 1), K705:Q705, K705:Q705, 0)&gt;0, SMALL('Raw Data'!K700:N700, 1), 0), 0)</f>
        <v/>
      </c>
      <c r="AZ705" s="2">
        <f>IF($A705, 1, 0)</f>
        <v/>
      </c>
      <c r="BA705">
        <f>IF(ISNUMBER('Raw Data'!D700), IF(_xlfn.XLOOKUP(SMALL('Raw Data'!K700:N700, 2), K705:Q705, K705:Q705, 0)&gt;0, SMALL('Raw Data'!K700:N700, 2), 0), 0)</f>
        <v/>
      </c>
      <c r="BB705" s="2">
        <f>IF($A705, 1, 0)</f>
        <v/>
      </c>
      <c r="BC705">
        <f>IF(ISNUMBER('Raw Data'!D700), IF(_xlfn.XLOOKUP(SMALL('Raw Data'!K700:N700, 3), K705:Q705, K705:Q705, 0)&gt;0, SMALL('Raw Data'!K700:N700, 3), 0), 0)</f>
        <v/>
      </c>
      <c r="BD705" s="2">
        <f>IF($A705, 1, 0)</f>
        <v/>
      </c>
      <c r="BE705">
        <f>IF(ISNUMBER('Raw Data'!D700), IF(_xlfn.XLOOKUP(SMALL('Raw Data'!K700:N700, 4), K705:Q705, K705:Q705, 0)&gt;0, SMALL('Raw Data'!K700:N700, 4), 0), 0)</f>
        <v/>
      </c>
      <c r="BF705" s="2">
        <f>IF($A705, 1, 0)</f>
        <v/>
      </c>
      <c r="BG705">
        <f>IF(AND('Raw Data'!I700&lt;'Raw Data'!J700, 'Raw Data'!D700&gt;'Raw Data'!E700), 'Raw Data'!I700, IF(AND('Raw Data'!J700&lt;'Raw Data'!I700, 'Raw Data'!E700&gt;'Raw Data'!D700), 'Raw Data'!J700, 0))</f>
        <v/>
      </c>
      <c r="BH705">
        <f>IF(OR(AND('Raw Data'!I700&lt;'Raw Data'!J700, 'Raw Data'!I700&gt;BH$1), AND('Raw Data'!J700&lt;'Raw Data'!I700, 'Raw Data'!J700&gt;BH$1)), 1, 0)</f>
        <v/>
      </c>
      <c r="BI705">
        <f>IF(AND(BH705, ABS('Raw Data'!D700-'Raw Data'!E700)&lt;4), 'Raw Data'!Z700, 0)</f>
        <v/>
      </c>
      <c r="BJ705">
        <f>IF('Raw Data'!F700&gt;Analysis!BJ$1, 1, 0)</f>
        <v/>
      </c>
      <c r="BK705">
        <f>IF(BJ705, AQ705, 0)</f>
        <v/>
      </c>
      <c r="BL705">
        <f>IF(AND('Raw Data'!F700&lt;Analysis!BL$1, ISBLANK('Raw Data'!F700)=FALSE), 1, 0)</f>
        <v/>
      </c>
      <c r="BM705">
        <f>IF(BL705, AS705, 0)</f>
        <v/>
      </c>
      <c r="BN705">
        <f>IF(AND('Raw Data'!F700&lt;Analysis!BN$1, ISBLANK('Raw Data'!F700)=FALSE), 1, 0)</f>
        <v/>
      </c>
      <c r="BO705">
        <f>IF(BN705, AI705, 0)</f>
        <v/>
      </c>
    </row>
    <row r="706">
      <c r="A706" s="2">
        <f>'Raw Data'!A701</f>
        <v/>
      </c>
      <c r="B706" s="2">
        <f>IF(A706, 1, 0)</f>
        <v/>
      </c>
      <c r="C706">
        <f>IF('Raw Data'!D701&lt;'Raw Data'!E701, 'Raw Data'!J701, 0)</f>
        <v/>
      </c>
      <c r="D706" s="2">
        <f>IF(A706, 1, 0)</f>
        <v/>
      </c>
      <c r="E706">
        <f>IF('Raw Data'!D701&gt;'Raw Data'!E701, 'Raw Data'!I701, 0)</f>
        <v/>
      </c>
      <c r="F706" s="2">
        <f>IF('Raw Data'!F701&gt;0, 1, 0)</f>
        <v/>
      </c>
      <c r="G706">
        <f>IF(SUM('Raw Data'!D701:E701)&lt;'Raw Data'!F701, 'Raw Data'!H701, 0)</f>
        <v/>
      </c>
      <c r="H706">
        <f>IF('Raw Data'!F701&gt;0, 1, 0)</f>
        <v/>
      </c>
      <c r="I706">
        <f>IF(SUM('Raw Data'!D701:E701)&gt;'Raw Data'!F701, 'Raw Data'!G701, 0)</f>
        <v/>
      </c>
      <c r="J706" s="2">
        <f>IF($A706, 1, 0)</f>
        <v/>
      </c>
      <c r="K706">
        <f>IF(AND('Raw Data'!D701&gt;'Raw Data'!E701, ABS('Raw Data'!D701-'Raw Data'!E701)&lt;14), 'Raw Data'!K701, 0)</f>
        <v/>
      </c>
      <c r="L706" s="2">
        <f>IF($A706, 1, 0)</f>
        <v/>
      </c>
      <c r="M706">
        <f>IF(AND('Raw Data'!D701&gt;'Raw Data'!E701, ABS('Raw Data'!D701-'Raw Data'!E701)&gt;13), 'Raw Data'!L701, 0)</f>
        <v/>
      </c>
      <c r="N706" s="2">
        <f>IF($A706, 1, 0)</f>
        <v/>
      </c>
      <c r="O706">
        <f>IF(AND('Raw Data'!E701&gt;'Raw Data'!D701, ABS('Raw Data'!E701-'Raw Data'!D701)&lt;14), 'Raw Data'!M701, 0)</f>
        <v/>
      </c>
      <c r="P706" s="2">
        <f>IF($A706, 1, 0)</f>
        <v/>
      </c>
      <c r="Q706">
        <f>IF(AND('Raw Data'!E701&gt;'Raw Data'!D701, ABS('Raw Data'!E701-'Raw Data'!D701)&gt;13), 'Raw Data'!N701, 0)</f>
        <v/>
      </c>
      <c r="R706" s="2">
        <f>IF($A706, 1, 0)</f>
        <v/>
      </c>
      <c r="S706">
        <f>IF(AND('Raw Data'!D701&gt;'Raw Data'!E701, ABS('Raw Data'!E701-'Raw Data'!D701)&gt;7), 'Raw Data'!V701, 0)</f>
        <v/>
      </c>
      <c r="T706" s="2">
        <f>IF($A706, 1, 0)</f>
        <v/>
      </c>
      <c r="U706">
        <f>IF(ABS('Raw Data'!D701-'Raw Data'!E701)&lt;8, 'Raw Data'!W701, 0)</f>
        <v/>
      </c>
      <c r="V706" s="2">
        <f>IF($A706, 1, 0)</f>
        <v/>
      </c>
      <c r="W706">
        <f>IF(AND('Raw Data'!E701&gt;'Raw Data'!D701, ABS('Raw Data'!E701-'Raw Data'!D701)&gt;7), 'Raw Data'!X701, 0)</f>
        <v/>
      </c>
      <c r="X706" s="2">
        <f>IF($A706, 1, 0)</f>
        <v/>
      </c>
      <c r="Y706">
        <f>IF(AND('Raw Data'!D701&gt;'Raw Data'!E701, ABS('Raw Data'!E701-'Raw Data'!D701)&gt;3), 'Raw Data'!Y701, 0)</f>
        <v/>
      </c>
      <c r="Z706" s="2">
        <f>IF($A706, 1, 0)</f>
        <v/>
      </c>
      <c r="AA706">
        <f>IF(ABS('Raw Data'!D701-'Raw Data'!E701)&lt;4, 'Raw Data'!Z701, 0)</f>
        <v/>
      </c>
      <c r="AB706" s="2">
        <f>IF($A706, 1, 0)</f>
        <v/>
      </c>
      <c r="AC706">
        <f>IF(AND('Raw Data'!E701&gt;'Raw Data'!D701, ABS('Raw Data'!E701-'Raw Data'!D701)&gt;7), 'Raw Data'!AA701, 0)</f>
        <v/>
      </c>
      <c r="AD706" s="2">
        <f>IF($A706, 1, 0)</f>
        <v/>
      </c>
      <c r="AE706">
        <f>IF(AND('Raw Data'!D701&gt;9, 'Raw Data'!E701&gt;9), 'Raw Data'!AL701, 0)</f>
        <v/>
      </c>
      <c r="AF706" s="2">
        <f>IF($A706, 1, 0)</f>
        <v/>
      </c>
      <c r="AG706">
        <f>IF(AE706=0, 'Raw Data'!AM701, 0)</f>
        <v/>
      </c>
      <c r="AH706" s="2">
        <f>IF($A706, 1, 0)</f>
        <v/>
      </c>
      <c r="AI706">
        <f>IF(AND('Raw Data'!$D701&gt;14, 'Raw Data'!$E701&gt;14), 'Raw Data'!AN701, 0)</f>
        <v/>
      </c>
      <c r="AJ706" s="2">
        <f>IF($A706, 1, 0)</f>
        <v/>
      </c>
      <c r="AK706">
        <f>IF(AI706=0, 'Raw Data'!AO701, 0)</f>
        <v/>
      </c>
      <c r="AL706" s="2">
        <f>IF($A706, 1, 0)</f>
        <v/>
      </c>
      <c r="AM706">
        <f>IF(AND('Raw Data'!$D701&gt;19, 'Raw Data'!$E701&gt;19), 'Raw Data'!AP701, 0)</f>
        <v/>
      </c>
      <c r="AN706" s="2">
        <f>IF($A706, 1, 0)</f>
        <v/>
      </c>
      <c r="AO706">
        <f>IF(AM706=0, 'Raw Data'!AQ701, 0)</f>
        <v/>
      </c>
      <c r="AP706" s="2">
        <f>IF($A706, 1, 0)</f>
        <v/>
      </c>
      <c r="AQ706">
        <f>IF(AND('Raw Data'!$D701&gt;24, 'Raw Data'!$E701&gt;24), 'Raw Data'!AR701, 0)</f>
        <v/>
      </c>
      <c r="AR706" s="2">
        <f>IF($A706, 1, 0)</f>
        <v/>
      </c>
      <c r="AS706">
        <f>IF(AQ706=0, 'Raw Data'!AS701, 0)</f>
        <v/>
      </c>
      <c r="AT706" s="2">
        <f>IF($A706, 1, 0)</f>
        <v/>
      </c>
      <c r="AU706">
        <f>IF(AND('Raw Data'!$D701&gt;29, 'Raw Data'!$E701&gt;29), 'Raw Data'!AT701, 0)</f>
        <v/>
      </c>
      <c r="AV706" s="2">
        <f>IF($A706, 1, 0)</f>
        <v/>
      </c>
      <c r="AW706">
        <f>IF(AU706=0, 'Raw Data'!AU701, 0)</f>
        <v/>
      </c>
      <c r="AX706" s="2">
        <f>IF($A706, 1, 0)</f>
        <v/>
      </c>
      <c r="AY706">
        <f>IF(ISNUMBER('Raw Data'!D701), IF(_xlfn.XLOOKUP(SMALL('Raw Data'!K701:N701, 1), K706:Q706, K706:Q706, 0)&gt;0, SMALL('Raw Data'!K701:N701, 1), 0), 0)</f>
        <v/>
      </c>
      <c r="AZ706" s="2">
        <f>IF($A706, 1, 0)</f>
        <v/>
      </c>
      <c r="BA706">
        <f>IF(ISNUMBER('Raw Data'!D701), IF(_xlfn.XLOOKUP(SMALL('Raw Data'!K701:N701, 2), K706:Q706, K706:Q706, 0)&gt;0, SMALL('Raw Data'!K701:N701, 2), 0), 0)</f>
        <v/>
      </c>
      <c r="BB706" s="2">
        <f>IF($A706, 1, 0)</f>
        <v/>
      </c>
      <c r="BC706">
        <f>IF(ISNUMBER('Raw Data'!D701), IF(_xlfn.XLOOKUP(SMALL('Raw Data'!K701:N701, 3), K706:Q706, K706:Q706, 0)&gt;0, SMALL('Raw Data'!K701:N701, 3), 0), 0)</f>
        <v/>
      </c>
      <c r="BD706" s="2">
        <f>IF($A706, 1, 0)</f>
        <v/>
      </c>
      <c r="BE706">
        <f>IF(ISNUMBER('Raw Data'!D701), IF(_xlfn.XLOOKUP(SMALL('Raw Data'!K701:N701, 4), K706:Q706, K706:Q706, 0)&gt;0, SMALL('Raw Data'!K701:N701, 4), 0), 0)</f>
        <v/>
      </c>
      <c r="BF706" s="2">
        <f>IF($A706, 1, 0)</f>
        <v/>
      </c>
      <c r="BG706">
        <f>IF(AND('Raw Data'!I701&lt;'Raw Data'!J701, 'Raw Data'!D701&gt;'Raw Data'!E701), 'Raw Data'!I701, IF(AND('Raw Data'!J701&lt;'Raw Data'!I701, 'Raw Data'!E701&gt;'Raw Data'!D701), 'Raw Data'!J701, 0))</f>
        <v/>
      </c>
      <c r="BH706">
        <f>IF(OR(AND('Raw Data'!I701&lt;'Raw Data'!J701, 'Raw Data'!I701&gt;BH$1), AND('Raw Data'!J701&lt;'Raw Data'!I701, 'Raw Data'!J701&gt;BH$1)), 1, 0)</f>
        <v/>
      </c>
      <c r="BI706">
        <f>IF(AND(BH706, ABS('Raw Data'!D701-'Raw Data'!E701)&lt;4), 'Raw Data'!Z701, 0)</f>
        <v/>
      </c>
      <c r="BJ706">
        <f>IF('Raw Data'!F701&gt;Analysis!BJ$1, 1, 0)</f>
        <v/>
      </c>
      <c r="BK706">
        <f>IF(BJ706, AQ706, 0)</f>
        <v/>
      </c>
      <c r="BL706">
        <f>IF(AND('Raw Data'!F701&lt;Analysis!BL$1, ISBLANK('Raw Data'!F701)=FALSE), 1, 0)</f>
        <v/>
      </c>
      <c r="BM706">
        <f>IF(BL706, AS706, 0)</f>
        <v/>
      </c>
      <c r="BN706">
        <f>IF(AND('Raw Data'!F701&lt;Analysis!BN$1, ISBLANK('Raw Data'!F701)=FALSE), 1, 0)</f>
        <v/>
      </c>
      <c r="BO706">
        <f>IF(BN706, AI706, 0)</f>
        <v/>
      </c>
    </row>
    <row r="707">
      <c r="A707" s="2">
        <f>'Raw Data'!A702</f>
        <v/>
      </c>
      <c r="B707" s="2">
        <f>IF(A707, 1, 0)</f>
        <v/>
      </c>
      <c r="C707">
        <f>IF('Raw Data'!D702&lt;'Raw Data'!E702, 'Raw Data'!J702, 0)</f>
        <v/>
      </c>
      <c r="D707" s="2">
        <f>IF(A707, 1, 0)</f>
        <v/>
      </c>
      <c r="E707">
        <f>IF('Raw Data'!D702&gt;'Raw Data'!E702, 'Raw Data'!I702, 0)</f>
        <v/>
      </c>
      <c r="F707" s="2">
        <f>IF('Raw Data'!F702&gt;0, 1, 0)</f>
        <v/>
      </c>
      <c r="G707">
        <f>IF(SUM('Raw Data'!D702:E702)&lt;'Raw Data'!F702, 'Raw Data'!H702, 0)</f>
        <v/>
      </c>
      <c r="H707">
        <f>IF('Raw Data'!F702&gt;0, 1, 0)</f>
        <v/>
      </c>
      <c r="I707">
        <f>IF(SUM('Raw Data'!D702:E702)&gt;'Raw Data'!F702, 'Raw Data'!G702, 0)</f>
        <v/>
      </c>
      <c r="J707" s="2">
        <f>IF($A707, 1, 0)</f>
        <v/>
      </c>
      <c r="K707">
        <f>IF(AND('Raw Data'!D702&gt;'Raw Data'!E702, ABS('Raw Data'!D702-'Raw Data'!E702)&lt;14), 'Raw Data'!K702, 0)</f>
        <v/>
      </c>
      <c r="L707" s="2">
        <f>IF($A707, 1, 0)</f>
        <v/>
      </c>
      <c r="M707">
        <f>IF(AND('Raw Data'!D702&gt;'Raw Data'!E702, ABS('Raw Data'!D702-'Raw Data'!E702)&gt;13), 'Raw Data'!L702, 0)</f>
        <v/>
      </c>
      <c r="N707" s="2">
        <f>IF($A707, 1, 0)</f>
        <v/>
      </c>
      <c r="O707">
        <f>IF(AND('Raw Data'!E702&gt;'Raw Data'!D702, ABS('Raw Data'!E702-'Raw Data'!D702)&lt;14), 'Raw Data'!M702, 0)</f>
        <v/>
      </c>
      <c r="P707" s="2">
        <f>IF($A707, 1, 0)</f>
        <v/>
      </c>
      <c r="Q707">
        <f>IF(AND('Raw Data'!E702&gt;'Raw Data'!D702, ABS('Raw Data'!E702-'Raw Data'!D702)&gt;13), 'Raw Data'!N702, 0)</f>
        <v/>
      </c>
      <c r="R707" s="2">
        <f>IF($A707, 1, 0)</f>
        <v/>
      </c>
      <c r="S707">
        <f>IF(AND('Raw Data'!D702&gt;'Raw Data'!E702, ABS('Raw Data'!E702-'Raw Data'!D702)&gt;7), 'Raw Data'!V702, 0)</f>
        <v/>
      </c>
      <c r="T707" s="2">
        <f>IF($A707, 1, 0)</f>
        <v/>
      </c>
      <c r="U707">
        <f>IF(ABS('Raw Data'!D702-'Raw Data'!E702)&lt;8, 'Raw Data'!W702, 0)</f>
        <v/>
      </c>
      <c r="V707" s="2">
        <f>IF($A707, 1, 0)</f>
        <v/>
      </c>
      <c r="W707">
        <f>IF(AND('Raw Data'!E702&gt;'Raw Data'!D702, ABS('Raw Data'!E702-'Raw Data'!D702)&gt;7), 'Raw Data'!X702, 0)</f>
        <v/>
      </c>
      <c r="X707" s="2">
        <f>IF($A707, 1, 0)</f>
        <v/>
      </c>
      <c r="Y707">
        <f>IF(AND('Raw Data'!D702&gt;'Raw Data'!E702, ABS('Raw Data'!E702-'Raw Data'!D702)&gt;3), 'Raw Data'!Y702, 0)</f>
        <v/>
      </c>
      <c r="Z707" s="2">
        <f>IF($A707, 1, 0)</f>
        <v/>
      </c>
      <c r="AA707">
        <f>IF(ABS('Raw Data'!D702-'Raw Data'!E702)&lt;4, 'Raw Data'!Z702, 0)</f>
        <v/>
      </c>
      <c r="AB707" s="2">
        <f>IF($A707, 1, 0)</f>
        <v/>
      </c>
      <c r="AC707">
        <f>IF(AND('Raw Data'!E702&gt;'Raw Data'!D702, ABS('Raw Data'!E702-'Raw Data'!D702)&gt;7), 'Raw Data'!AA702, 0)</f>
        <v/>
      </c>
      <c r="AD707" s="2">
        <f>IF($A707, 1, 0)</f>
        <v/>
      </c>
      <c r="AE707">
        <f>IF(AND('Raw Data'!D702&gt;9, 'Raw Data'!E702&gt;9), 'Raw Data'!AL702, 0)</f>
        <v/>
      </c>
      <c r="AF707" s="2">
        <f>IF($A707, 1, 0)</f>
        <v/>
      </c>
      <c r="AG707">
        <f>IF(AE707=0, 'Raw Data'!AM702, 0)</f>
        <v/>
      </c>
      <c r="AH707" s="2">
        <f>IF($A707, 1, 0)</f>
        <v/>
      </c>
      <c r="AI707">
        <f>IF(AND('Raw Data'!$D702&gt;14, 'Raw Data'!$E702&gt;14), 'Raw Data'!AN702, 0)</f>
        <v/>
      </c>
      <c r="AJ707" s="2">
        <f>IF($A707, 1, 0)</f>
        <v/>
      </c>
      <c r="AK707">
        <f>IF(AI707=0, 'Raw Data'!AO702, 0)</f>
        <v/>
      </c>
      <c r="AL707" s="2">
        <f>IF($A707, 1, 0)</f>
        <v/>
      </c>
      <c r="AM707">
        <f>IF(AND('Raw Data'!$D702&gt;19, 'Raw Data'!$E702&gt;19), 'Raw Data'!AP702, 0)</f>
        <v/>
      </c>
      <c r="AN707" s="2">
        <f>IF($A707, 1, 0)</f>
        <v/>
      </c>
      <c r="AO707">
        <f>IF(AM707=0, 'Raw Data'!AQ702, 0)</f>
        <v/>
      </c>
      <c r="AP707" s="2">
        <f>IF($A707, 1, 0)</f>
        <v/>
      </c>
      <c r="AQ707">
        <f>IF(AND('Raw Data'!$D702&gt;24, 'Raw Data'!$E702&gt;24), 'Raw Data'!AR702, 0)</f>
        <v/>
      </c>
      <c r="AR707" s="2">
        <f>IF($A707, 1, 0)</f>
        <v/>
      </c>
      <c r="AS707">
        <f>IF(AQ707=0, 'Raw Data'!AS702, 0)</f>
        <v/>
      </c>
      <c r="AT707" s="2">
        <f>IF($A707, 1, 0)</f>
        <v/>
      </c>
      <c r="AU707">
        <f>IF(AND('Raw Data'!$D702&gt;29, 'Raw Data'!$E702&gt;29), 'Raw Data'!AT702, 0)</f>
        <v/>
      </c>
      <c r="AV707" s="2">
        <f>IF($A707, 1, 0)</f>
        <v/>
      </c>
      <c r="AW707">
        <f>IF(AU707=0, 'Raw Data'!AU702, 0)</f>
        <v/>
      </c>
      <c r="AX707" s="2">
        <f>IF($A707, 1, 0)</f>
        <v/>
      </c>
      <c r="AY707">
        <f>IF(ISNUMBER('Raw Data'!D702), IF(_xlfn.XLOOKUP(SMALL('Raw Data'!K702:N702, 1), K707:Q707, K707:Q707, 0)&gt;0, SMALL('Raw Data'!K702:N702, 1), 0), 0)</f>
        <v/>
      </c>
      <c r="AZ707" s="2">
        <f>IF($A707, 1, 0)</f>
        <v/>
      </c>
      <c r="BA707">
        <f>IF(ISNUMBER('Raw Data'!D702), IF(_xlfn.XLOOKUP(SMALL('Raw Data'!K702:N702, 2), K707:Q707, K707:Q707, 0)&gt;0, SMALL('Raw Data'!K702:N702, 2), 0), 0)</f>
        <v/>
      </c>
      <c r="BB707" s="2">
        <f>IF($A707, 1, 0)</f>
        <v/>
      </c>
      <c r="BC707">
        <f>IF(ISNUMBER('Raw Data'!D702), IF(_xlfn.XLOOKUP(SMALL('Raw Data'!K702:N702, 3), K707:Q707, K707:Q707, 0)&gt;0, SMALL('Raw Data'!K702:N702, 3), 0), 0)</f>
        <v/>
      </c>
      <c r="BD707" s="2">
        <f>IF($A707, 1, 0)</f>
        <v/>
      </c>
      <c r="BE707">
        <f>IF(ISNUMBER('Raw Data'!D702), IF(_xlfn.XLOOKUP(SMALL('Raw Data'!K702:N702, 4), K707:Q707, K707:Q707, 0)&gt;0, SMALL('Raw Data'!K702:N702, 4), 0), 0)</f>
        <v/>
      </c>
      <c r="BF707" s="2">
        <f>IF($A707, 1, 0)</f>
        <v/>
      </c>
      <c r="BG707">
        <f>IF(AND('Raw Data'!I702&lt;'Raw Data'!J702, 'Raw Data'!D702&gt;'Raw Data'!E702), 'Raw Data'!I702, IF(AND('Raw Data'!J702&lt;'Raw Data'!I702, 'Raw Data'!E702&gt;'Raw Data'!D702), 'Raw Data'!J702, 0))</f>
        <v/>
      </c>
      <c r="BH707">
        <f>IF(OR(AND('Raw Data'!I702&lt;'Raw Data'!J702, 'Raw Data'!I702&gt;BH$1), AND('Raw Data'!J702&lt;'Raw Data'!I702, 'Raw Data'!J702&gt;BH$1)), 1, 0)</f>
        <v/>
      </c>
      <c r="BI707">
        <f>IF(AND(BH707, ABS('Raw Data'!D702-'Raw Data'!E702)&lt;4), 'Raw Data'!Z702, 0)</f>
        <v/>
      </c>
      <c r="BJ707">
        <f>IF('Raw Data'!F702&gt;Analysis!BJ$1, 1, 0)</f>
        <v/>
      </c>
      <c r="BK707">
        <f>IF(BJ707, AQ707, 0)</f>
        <v/>
      </c>
      <c r="BL707">
        <f>IF(AND('Raw Data'!F702&lt;Analysis!BL$1, ISBLANK('Raw Data'!F702)=FALSE), 1, 0)</f>
        <v/>
      </c>
      <c r="BM707">
        <f>IF(BL707, AS707, 0)</f>
        <v/>
      </c>
      <c r="BN707">
        <f>IF(AND('Raw Data'!F702&lt;Analysis!BN$1, ISBLANK('Raw Data'!F702)=FALSE), 1, 0)</f>
        <v/>
      </c>
      <c r="BO707">
        <f>IF(BN707, AI707, 0)</f>
        <v/>
      </c>
    </row>
    <row r="708">
      <c r="A708" s="2">
        <f>'Raw Data'!A703</f>
        <v/>
      </c>
      <c r="B708" s="2">
        <f>IF(A708, 1, 0)</f>
        <v/>
      </c>
      <c r="C708">
        <f>IF('Raw Data'!D703&lt;'Raw Data'!E703, 'Raw Data'!J703, 0)</f>
        <v/>
      </c>
      <c r="D708" s="2">
        <f>IF(A708, 1, 0)</f>
        <v/>
      </c>
      <c r="E708">
        <f>IF('Raw Data'!D703&gt;'Raw Data'!E703, 'Raw Data'!I703, 0)</f>
        <v/>
      </c>
      <c r="F708" s="2">
        <f>IF('Raw Data'!F703&gt;0, 1, 0)</f>
        <v/>
      </c>
      <c r="G708">
        <f>IF(SUM('Raw Data'!D703:E703)&lt;'Raw Data'!F703, 'Raw Data'!H703, 0)</f>
        <v/>
      </c>
      <c r="H708">
        <f>IF('Raw Data'!F703&gt;0, 1, 0)</f>
        <v/>
      </c>
      <c r="I708">
        <f>IF(SUM('Raw Data'!D703:E703)&gt;'Raw Data'!F703, 'Raw Data'!G703, 0)</f>
        <v/>
      </c>
      <c r="J708" s="2">
        <f>IF($A708, 1, 0)</f>
        <v/>
      </c>
      <c r="K708">
        <f>IF(AND('Raw Data'!D703&gt;'Raw Data'!E703, ABS('Raw Data'!D703-'Raw Data'!E703)&lt;14), 'Raw Data'!K703, 0)</f>
        <v/>
      </c>
      <c r="L708" s="2">
        <f>IF($A708, 1, 0)</f>
        <v/>
      </c>
      <c r="M708">
        <f>IF(AND('Raw Data'!D703&gt;'Raw Data'!E703, ABS('Raw Data'!D703-'Raw Data'!E703)&gt;13), 'Raw Data'!L703, 0)</f>
        <v/>
      </c>
      <c r="N708" s="2">
        <f>IF($A708, 1, 0)</f>
        <v/>
      </c>
      <c r="O708">
        <f>IF(AND('Raw Data'!E703&gt;'Raw Data'!D703, ABS('Raw Data'!E703-'Raw Data'!D703)&lt;14), 'Raw Data'!M703, 0)</f>
        <v/>
      </c>
      <c r="P708" s="2">
        <f>IF($A708, 1, 0)</f>
        <v/>
      </c>
      <c r="Q708">
        <f>IF(AND('Raw Data'!E703&gt;'Raw Data'!D703, ABS('Raw Data'!E703-'Raw Data'!D703)&gt;13), 'Raw Data'!N703, 0)</f>
        <v/>
      </c>
      <c r="R708" s="2">
        <f>IF($A708, 1, 0)</f>
        <v/>
      </c>
      <c r="S708">
        <f>IF(AND('Raw Data'!D703&gt;'Raw Data'!E703, ABS('Raw Data'!E703-'Raw Data'!D703)&gt;7), 'Raw Data'!V703, 0)</f>
        <v/>
      </c>
      <c r="T708" s="2">
        <f>IF($A708, 1, 0)</f>
        <v/>
      </c>
      <c r="U708">
        <f>IF(ABS('Raw Data'!D703-'Raw Data'!E703)&lt;8, 'Raw Data'!W703, 0)</f>
        <v/>
      </c>
      <c r="V708" s="2">
        <f>IF($A708, 1, 0)</f>
        <v/>
      </c>
      <c r="W708">
        <f>IF(AND('Raw Data'!E703&gt;'Raw Data'!D703, ABS('Raw Data'!E703-'Raw Data'!D703)&gt;7), 'Raw Data'!X703, 0)</f>
        <v/>
      </c>
      <c r="X708" s="2">
        <f>IF($A708, 1, 0)</f>
        <v/>
      </c>
      <c r="Y708">
        <f>IF(AND('Raw Data'!D703&gt;'Raw Data'!E703, ABS('Raw Data'!E703-'Raw Data'!D703)&gt;3), 'Raw Data'!Y703, 0)</f>
        <v/>
      </c>
      <c r="Z708" s="2">
        <f>IF($A708, 1, 0)</f>
        <v/>
      </c>
      <c r="AA708">
        <f>IF(ABS('Raw Data'!D703-'Raw Data'!E703)&lt;4, 'Raw Data'!Z703, 0)</f>
        <v/>
      </c>
      <c r="AB708" s="2">
        <f>IF($A708, 1, 0)</f>
        <v/>
      </c>
      <c r="AC708">
        <f>IF(AND('Raw Data'!E703&gt;'Raw Data'!D703, ABS('Raw Data'!E703-'Raw Data'!D703)&gt;7), 'Raw Data'!AA703, 0)</f>
        <v/>
      </c>
      <c r="AD708" s="2">
        <f>IF($A708, 1, 0)</f>
        <v/>
      </c>
      <c r="AE708">
        <f>IF(AND('Raw Data'!D703&gt;9, 'Raw Data'!E703&gt;9), 'Raw Data'!AL703, 0)</f>
        <v/>
      </c>
      <c r="AF708" s="2">
        <f>IF($A708, 1, 0)</f>
        <v/>
      </c>
      <c r="AG708">
        <f>IF(AE708=0, 'Raw Data'!AM703, 0)</f>
        <v/>
      </c>
      <c r="AH708" s="2">
        <f>IF($A708, 1, 0)</f>
        <v/>
      </c>
      <c r="AI708">
        <f>IF(AND('Raw Data'!$D703&gt;14, 'Raw Data'!$E703&gt;14), 'Raw Data'!AN703, 0)</f>
        <v/>
      </c>
      <c r="AJ708" s="2">
        <f>IF($A708, 1, 0)</f>
        <v/>
      </c>
      <c r="AK708">
        <f>IF(AI708=0, 'Raw Data'!AO703, 0)</f>
        <v/>
      </c>
      <c r="AL708" s="2">
        <f>IF($A708, 1, 0)</f>
        <v/>
      </c>
      <c r="AM708">
        <f>IF(AND('Raw Data'!$D703&gt;19, 'Raw Data'!$E703&gt;19), 'Raw Data'!AP703, 0)</f>
        <v/>
      </c>
      <c r="AN708" s="2">
        <f>IF($A708, 1, 0)</f>
        <v/>
      </c>
      <c r="AO708">
        <f>IF(AM708=0, 'Raw Data'!AQ703, 0)</f>
        <v/>
      </c>
      <c r="AP708" s="2">
        <f>IF($A708, 1, 0)</f>
        <v/>
      </c>
      <c r="AQ708">
        <f>IF(AND('Raw Data'!$D703&gt;24, 'Raw Data'!$E703&gt;24), 'Raw Data'!AR703, 0)</f>
        <v/>
      </c>
      <c r="AR708" s="2">
        <f>IF($A708, 1, 0)</f>
        <v/>
      </c>
      <c r="AS708">
        <f>IF(AQ708=0, 'Raw Data'!AS703, 0)</f>
        <v/>
      </c>
      <c r="AT708" s="2">
        <f>IF($A708, 1, 0)</f>
        <v/>
      </c>
      <c r="AU708">
        <f>IF(AND('Raw Data'!$D703&gt;29, 'Raw Data'!$E703&gt;29), 'Raw Data'!AT703, 0)</f>
        <v/>
      </c>
      <c r="AV708" s="2">
        <f>IF($A708, 1, 0)</f>
        <v/>
      </c>
      <c r="AW708">
        <f>IF(AU708=0, 'Raw Data'!AU703, 0)</f>
        <v/>
      </c>
      <c r="AX708" s="2">
        <f>IF($A708, 1, 0)</f>
        <v/>
      </c>
      <c r="AY708">
        <f>IF(ISNUMBER('Raw Data'!D703), IF(_xlfn.XLOOKUP(SMALL('Raw Data'!K703:N703, 1), K708:Q708, K708:Q708, 0)&gt;0, SMALL('Raw Data'!K703:N703, 1), 0), 0)</f>
        <v/>
      </c>
      <c r="AZ708" s="2">
        <f>IF($A708, 1, 0)</f>
        <v/>
      </c>
      <c r="BA708">
        <f>IF(ISNUMBER('Raw Data'!D703), IF(_xlfn.XLOOKUP(SMALL('Raw Data'!K703:N703, 2), K708:Q708, K708:Q708, 0)&gt;0, SMALL('Raw Data'!K703:N703, 2), 0), 0)</f>
        <v/>
      </c>
      <c r="BB708" s="2">
        <f>IF($A708, 1, 0)</f>
        <v/>
      </c>
      <c r="BC708">
        <f>IF(ISNUMBER('Raw Data'!D703), IF(_xlfn.XLOOKUP(SMALL('Raw Data'!K703:N703, 3), K708:Q708, K708:Q708, 0)&gt;0, SMALL('Raw Data'!K703:N703, 3), 0), 0)</f>
        <v/>
      </c>
      <c r="BD708" s="2">
        <f>IF($A708, 1, 0)</f>
        <v/>
      </c>
      <c r="BE708">
        <f>IF(ISNUMBER('Raw Data'!D703), IF(_xlfn.XLOOKUP(SMALL('Raw Data'!K703:N703, 4), K708:Q708, K708:Q708, 0)&gt;0, SMALL('Raw Data'!K703:N703, 4), 0), 0)</f>
        <v/>
      </c>
      <c r="BF708" s="2">
        <f>IF($A708, 1, 0)</f>
        <v/>
      </c>
      <c r="BG708">
        <f>IF(AND('Raw Data'!I703&lt;'Raw Data'!J703, 'Raw Data'!D703&gt;'Raw Data'!E703), 'Raw Data'!I703, IF(AND('Raw Data'!J703&lt;'Raw Data'!I703, 'Raw Data'!E703&gt;'Raw Data'!D703), 'Raw Data'!J703, 0))</f>
        <v/>
      </c>
      <c r="BH708">
        <f>IF(OR(AND('Raw Data'!I703&lt;'Raw Data'!J703, 'Raw Data'!I703&gt;BH$1), AND('Raw Data'!J703&lt;'Raw Data'!I703, 'Raw Data'!J703&gt;BH$1)), 1, 0)</f>
        <v/>
      </c>
      <c r="BI708">
        <f>IF(AND(BH708, ABS('Raw Data'!D703-'Raw Data'!E703)&lt;4), 'Raw Data'!Z703, 0)</f>
        <v/>
      </c>
      <c r="BJ708">
        <f>IF('Raw Data'!F703&gt;Analysis!BJ$1, 1, 0)</f>
        <v/>
      </c>
      <c r="BK708">
        <f>IF(BJ708, AQ708, 0)</f>
        <v/>
      </c>
      <c r="BL708">
        <f>IF(AND('Raw Data'!F703&lt;Analysis!BL$1, ISBLANK('Raw Data'!F703)=FALSE), 1, 0)</f>
        <v/>
      </c>
      <c r="BM708">
        <f>IF(BL708, AS708, 0)</f>
        <v/>
      </c>
      <c r="BN708">
        <f>IF(AND('Raw Data'!F703&lt;Analysis!BN$1, ISBLANK('Raw Data'!F703)=FALSE), 1, 0)</f>
        <v/>
      </c>
      <c r="BO708">
        <f>IF(BN708, AI708, 0)</f>
        <v/>
      </c>
    </row>
    <row r="709">
      <c r="A709" s="2">
        <f>'Raw Data'!A704</f>
        <v/>
      </c>
      <c r="B709" s="2">
        <f>IF(A709, 1, 0)</f>
        <v/>
      </c>
      <c r="C709">
        <f>IF('Raw Data'!D704&lt;'Raw Data'!E704, 'Raw Data'!J704, 0)</f>
        <v/>
      </c>
      <c r="D709" s="2">
        <f>IF(A709, 1, 0)</f>
        <v/>
      </c>
      <c r="E709">
        <f>IF('Raw Data'!D704&gt;'Raw Data'!E704, 'Raw Data'!I704, 0)</f>
        <v/>
      </c>
      <c r="F709" s="2">
        <f>IF('Raw Data'!F704&gt;0, 1, 0)</f>
        <v/>
      </c>
      <c r="G709">
        <f>IF(SUM('Raw Data'!D704:E704)&lt;'Raw Data'!F704, 'Raw Data'!H704, 0)</f>
        <v/>
      </c>
      <c r="H709">
        <f>IF('Raw Data'!F704&gt;0, 1, 0)</f>
        <v/>
      </c>
      <c r="I709">
        <f>IF(SUM('Raw Data'!D704:E704)&gt;'Raw Data'!F704, 'Raw Data'!G704, 0)</f>
        <v/>
      </c>
      <c r="J709" s="2">
        <f>IF($A709, 1, 0)</f>
        <v/>
      </c>
      <c r="K709">
        <f>IF(AND('Raw Data'!D704&gt;'Raw Data'!E704, ABS('Raw Data'!D704-'Raw Data'!E704)&lt;14), 'Raw Data'!K704, 0)</f>
        <v/>
      </c>
      <c r="L709" s="2">
        <f>IF($A709, 1, 0)</f>
        <v/>
      </c>
      <c r="M709">
        <f>IF(AND('Raw Data'!D704&gt;'Raw Data'!E704, ABS('Raw Data'!D704-'Raw Data'!E704)&gt;13), 'Raw Data'!L704, 0)</f>
        <v/>
      </c>
      <c r="N709" s="2">
        <f>IF($A709, 1, 0)</f>
        <v/>
      </c>
      <c r="O709">
        <f>IF(AND('Raw Data'!E704&gt;'Raw Data'!D704, ABS('Raw Data'!E704-'Raw Data'!D704)&lt;14), 'Raw Data'!M704, 0)</f>
        <v/>
      </c>
      <c r="P709" s="2">
        <f>IF($A709, 1, 0)</f>
        <v/>
      </c>
      <c r="Q709">
        <f>IF(AND('Raw Data'!E704&gt;'Raw Data'!D704, ABS('Raw Data'!E704-'Raw Data'!D704)&gt;13), 'Raw Data'!N704, 0)</f>
        <v/>
      </c>
      <c r="R709" s="2">
        <f>IF($A709, 1, 0)</f>
        <v/>
      </c>
      <c r="S709">
        <f>IF(AND('Raw Data'!D704&gt;'Raw Data'!E704, ABS('Raw Data'!E704-'Raw Data'!D704)&gt;7), 'Raw Data'!V704, 0)</f>
        <v/>
      </c>
      <c r="T709" s="2">
        <f>IF($A709, 1, 0)</f>
        <v/>
      </c>
      <c r="U709">
        <f>IF(ABS('Raw Data'!D704-'Raw Data'!E704)&lt;8, 'Raw Data'!W704, 0)</f>
        <v/>
      </c>
      <c r="V709" s="2">
        <f>IF($A709, 1, 0)</f>
        <v/>
      </c>
      <c r="W709">
        <f>IF(AND('Raw Data'!E704&gt;'Raw Data'!D704, ABS('Raw Data'!E704-'Raw Data'!D704)&gt;7), 'Raw Data'!X704, 0)</f>
        <v/>
      </c>
      <c r="X709" s="2">
        <f>IF($A709, 1, 0)</f>
        <v/>
      </c>
      <c r="Y709">
        <f>IF(AND('Raw Data'!D704&gt;'Raw Data'!E704, ABS('Raw Data'!E704-'Raw Data'!D704)&gt;3), 'Raw Data'!Y704, 0)</f>
        <v/>
      </c>
      <c r="Z709" s="2">
        <f>IF($A709, 1, 0)</f>
        <v/>
      </c>
      <c r="AA709">
        <f>IF(ABS('Raw Data'!D704-'Raw Data'!E704)&lt;4, 'Raw Data'!Z704, 0)</f>
        <v/>
      </c>
      <c r="AB709" s="2">
        <f>IF($A709, 1, 0)</f>
        <v/>
      </c>
      <c r="AC709">
        <f>IF(AND('Raw Data'!E704&gt;'Raw Data'!D704, ABS('Raw Data'!E704-'Raw Data'!D704)&gt;7), 'Raw Data'!AA704, 0)</f>
        <v/>
      </c>
      <c r="AD709" s="2">
        <f>IF($A709, 1, 0)</f>
        <v/>
      </c>
      <c r="AE709">
        <f>IF(AND('Raw Data'!D704&gt;9, 'Raw Data'!E704&gt;9), 'Raw Data'!AL704, 0)</f>
        <v/>
      </c>
      <c r="AF709" s="2">
        <f>IF($A709, 1, 0)</f>
        <v/>
      </c>
      <c r="AG709">
        <f>IF(AE709=0, 'Raw Data'!AM704, 0)</f>
        <v/>
      </c>
      <c r="AH709" s="2">
        <f>IF($A709, 1, 0)</f>
        <v/>
      </c>
      <c r="AI709">
        <f>IF(AND('Raw Data'!$D704&gt;14, 'Raw Data'!$E704&gt;14), 'Raw Data'!AN704, 0)</f>
        <v/>
      </c>
      <c r="AJ709" s="2">
        <f>IF($A709, 1, 0)</f>
        <v/>
      </c>
      <c r="AK709">
        <f>IF(AI709=0, 'Raw Data'!AO704, 0)</f>
        <v/>
      </c>
      <c r="AL709" s="2">
        <f>IF($A709, 1, 0)</f>
        <v/>
      </c>
      <c r="AM709">
        <f>IF(AND('Raw Data'!$D704&gt;19, 'Raw Data'!$E704&gt;19), 'Raw Data'!AP704, 0)</f>
        <v/>
      </c>
      <c r="AN709" s="2">
        <f>IF($A709, 1, 0)</f>
        <v/>
      </c>
      <c r="AO709">
        <f>IF(AM709=0, 'Raw Data'!AQ704, 0)</f>
        <v/>
      </c>
      <c r="AP709" s="2">
        <f>IF($A709, 1, 0)</f>
        <v/>
      </c>
      <c r="AQ709">
        <f>IF(AND('Raw Data'!$D704&gt;24, 'Raw Data'!$E704&gt;24), 'Raw Data'!AR704, 0)</f>
        <v/>
      </c>
      <c r="AR709" s="2">
        <f>IF($A709, 1, 0)</f>
        <v/>
      </c>
      <c r="AS709">
        <f>IF(AQ709=0, 'Raw Data'!AS704, 0)</f>
        <v/>
      </c>
      <c r="AT709" s="2">
        <f>IF($A709, 1, 0)</f>
        <v/>
      </c>
      <c r="AU709">
        <f>IF(AND('Raw Data'!$D704&gt;29, 'Raw Data'!$E704&gt;29), 'Raw Data'!AT704, 0)</f>
        <v/>
      </c>
      <c r="AV709" s="2">
        <f>IF($A709, 1, 0)</f>
        <v/>
      </c>
      <c r="AW709">
        <f>IF(AU709=0, 'Raw Data'!AU704, 0)</f>
        <v/>
      </c>
      <c r="AX709" s="2">
        <f>IF($A709, 1, 0)</f>
        <v/>
      </c>
      <c r="AY709">
        <f>IF(ISNUMBER('Raw Data'!D704), IF(_xlfn.XLOOKUP(SMALL('Raw Data'!K704:N704, 1), K709:Q709, K709:Q709, 0)&gt;0, SMALL('Raw Data'!K704:N704, 1), 0), 0)</f>
        <v/>
      </c>
      <c r="AZ709" s="2">
        <f>IF($A709, 1, 0)</f>
        <v/>
      </c>
      <c r="BA709">
        <f>IF(ISNUMBER('Raw Data'!D704), IF(_xlfn.XLOOKUP(SMALL('Raw Data'!K704:N704, 2), K709:Q709, K709:Q709, 0)&gt;0, SMALL('Raw Data'!K704:N704, 2), 0), 0)</f>
        <v/>
      </c>
      <c r="BB709" s="2">
        <f>IF($A709, 1, 0)</f>
        <v/>
      </c>
      <c r="BC709">
        <f>IF(ISNUMBER('Raw Data'!D704), IF(_xlfn.XLOOKUP(SMALL('Raw Data'!K704:N704, 3), K709:Q709, K709:Q709, 0)&gt;0, SMALL('Raw Data'!K704:N704, 3), 0), 0)</f>
        <v/>
      </c>
      <c r="BD709" s="2">
        <f>IF($A709, 1, 0)</f>
        <v/>
      </c>
      <c r="BE709">
        <f>IF(ISNUMBER('Raw Data'!D704), IF(_xlfn.XLOOKUP(SMALL('Raw Data'!K704:N704, 4), K709:Q709, K709:Q709, 0)&gt;0, SMALL('Raw Data'!K704:N704, 4), 0), 0)</f>
        <v/>
      </c>
      <c r="BF709" s="2">
        <f>IF($A709, 1, 0)</f>
        <v/>
      </c>
      <c r="BG709">
        <f>IF(AND('Raw Data'!I704&lt;'Raw Data'!J704, 'Raw Data'!D704&gt;'Raw Data'!E704), 'Raw Data'!I704, IF(AND('Raw Data'!J704&lt;'Raw Data'!I704, 'Raw Data'!E704&gt;'Raw Data'!D704), 'Raw Data'!J704, 0))</f>
        <v/>
      </c>
      <c r="BH709">
        <f>IF(OR(AND('Raw Data'!I704&lt;'Raw Data'!J704, 'Raw Data'!I704&gt;BH$1), AND('Raw Data'!J704&lt;'Raw Data'!I704, 'Raw Data'!J704&gt;BH$1)), 1, 0)</f>
        <v/>
      </c>
      <c r="BI709">
        <f>IF(AND(BH709, ABS('Raw Data'!D704-'Raw Data'!E704)&lt;4), 'Raw Data'!Z704, 0)</f>
        <v/>
      </c>
      <c r="BJ709">
        <f>IF('Raw Data'!F704&gt;Analysis!BJ$1, 1, 0)</f>
        <v/>
      </c>
      <c r="BK709">
        <f>IF(BJ709, AQ709, 0)</f>
        <v/>
      </c>
      <c r="BL709">
        <f>IF(AND('Raw Data'!F704&lt;Analysis!BL$1, ISBLANK('Raw Data'!F704)=FALSE), 1, 0)</f>
        <v/>
      </c>
      <c r="BM709">
        <f>IF(BL709, AS709, 0)</f>
        <v/>
      </c>
      <c r="BN709">
        <f>IF(AND('Raw Data'!F704&lt;Analysis!BN$1, ISBLANK('Raw Data'!F704)=FALSE), 1, 0)</f>
        <v/>
      </c>
      <c r="BO709">
        <f>IF(BN709, AI709, 0)</f>
        <v/>
      </c>
    </row>
    <row r="710">
      <c r="A710" s="2">
        <f>'Raw Data'!A705</f>
        <v/>
      </c>
      <c r="B710" s="2">
        <f>IF(A710, 1, 0)</f>
        <v/>
      </c>
      <c r="C710">
        <f>IF('Raw Data'!D705&lt;'Raw Data'!E705, 'Raw Data'!J705, 0)</f>
        <v/>
      </c>
      <c r="D710" s="2">
        <f>IF(A710, 1, 0)</f>
        <v/>
      </c>
      <c r="E710">
        <f>IF('Raw Data'!D705&gt;'Raw Data'!E705, 'Raw Data'!I705, 0)</f>
        <v/>
      </c>
      <c r="F710" s="2">
        <f>IF('Raw Data'!F705&gt;0, 1, 0)</f>
        <v/>
      </c>
      <c r="G710">
        <f>IF(SUM('Raw Data'!D705:E705)&lt;'Raw Data'!F705, 'Raw Data'!H705, 0)</f>
        <v/>
      </c>
      <c r="H710">
        <f>IF('Raw Data'!F705&gt;0, 1, 0)</f>
        <v/>
      </c>
      <c r="I710">
        <f>IF(SUM('Raw Data'!D705:E705)&gt;'Raw Data'!F705, 'Raw Data'!G705, 0)</f>
        <v/>
      </c>
      <c r="J710" s="2">
        <f>IF($A710, 1, 0)</f>
        <v/>
      </c>
      <c r="K710">
        <f>IF(AND('Raw Data'!D705&gt;'Raw Data'!E705, ABS('Raw Data'!D705-'Raw Data'!E705)&lt;14), 'Raw Data'!K705, 0)</f>
        <v/>
      </c>
      <c r="L710" s="2">
        <f>IF($A710, 1, 0)</f>
        <v/>
      </c>
      <c r="M710">
        <f>IF(AND('Raw Data'!D705&gt;'Raw Data'!E705, ABS('Raw Data'!D705-'Raw Data'!E705)&gt;13), 'Raw Data'!L705, 0)</f>
        <v/>
      </c>
      <c r="N710" s="2">
        <f>IF($A710, 1, 0)</f>
        <v/>
      </c>
      <c r="O710">
        <f>IF(AND('Raw Data'!E705&gt;'Raw Data'!D705, ABS('Raw Data'!E705-'Raw Data'!D705)&lt;14), 'Raw Data'!M705, 0)</f>
        <v/>
      </c>
      <c r="P710" s="2">
        <f>IF($A710, 1, 0)</f>
        <v/>
      </c>
      <c r="Q710">
        <f>IF(AND('Raw Data'!E705&gt;'Raw Data'!D705, ABS('Raw Data'!E705-'Raw Data'!D705)&gt;13), 'Raw Data'!N705, 0)</f>
        <v/>
      </c>
      <c r="R710" s="2">
        <f>IF($A710, 1, 0)</f>
        <v/>
      </c>
      <c r="S710">
        <f>IF(AND('Raw Data'!D705&gt;'Raw Data'!E705, ABS('Raw Data'!E705-'Raw Data'!D705)&gt;7), 'Raw Data'!V705, 0)</f>
        <v/>
      </c>
      <c r="T710" s="2">
        <f>IF($A710, 1, 0)</f>
        <v/>
      </c>
      <c r="U710">
        <f>IF(ABS('Raw Data'!D705-'Raw Data'!E705)&lt;8, 'Raw Data'!W705, 0)</f>
        <v/>
      </c>
      <c r="V710" s="2">
        <f>IF($A710, 1, 0)</f>
        <v/>
      </c>
      <c r="W710">
        <f>IF(AND('Raw Data'!E705&gt;'Raw Data'!D705, ABS('Raw Data'!E705-'Raw Data'!D705)&gt;7), 'Raw Data'!X705, 0)</f>
        <v/>
      </c>
      <c r="X710" s="2">
        <f>IF($A710, 1, 0)</f>
        <v/>
      </c>
      <c r="Y710">
        <f>IF(AND('Raw Data'!D705&gt;'Raw Data'!E705, ABS('Raw Data'!E705-'Raw Data'!D705)&gt;3), 'Raw Data'!Y705, 0)</f>
        <v/>
      </c>
      <c r="Z710" s="2">
        <f>IF($A710, 1, 0)</f>
        <v/>
      </c>
      <c r="AA710">
        <f>IF(ABS('Raw Data'!D705-'Raw Data'!E705)&lt;4, 'Raw Data'!Z705, 0)</f>
        <v/>
      </c>
      <c r="AB710" s="2">
        <f>IF($A710, 1, 0)</f>
        <v/>
      </c>
      <c r="AC710">
        <f>IF(AND('Raw Data'!E705&gt;'Raw Data'!D705, ABS('Raw Data'!E705-'Raw Data'!D705)&gt;7), 'Raw Data'!AA705, 0)</f>
        <v/>
      </c>
      <c r="AD710" s="2">
        <f>IF($A710, 1, 0)</f>
        <v/>
      </c>
      <c r="AE710">
        <f>IF(AND('Raw Data'!D705&gt;9, 'Raw Data'!E705&gt;9), 'Raw Data'!AL705, 0)</f>
        <v/>
      </c>
      <c r="AF710" s="2">
        <f>IF($A710, 1, 0)</f>
        <v/>
      </c>
      <c r="AG710">
        <f>IF(AE710=0, 'Raw Data'!AM705, 0)</f>
        <v/>
      </c>
      <c r="AH710" s="2">
        <f>IF($A710, 1, 0)</f>
        <v/>
      </c>
      <c r="AI710">
        <f>IF(AND('Raw Data'!$D705&gt;14, 'Raw Data'!$E705&gt;14), 'Raw Data'!AN705, 0)</f>
        <v/>
      </c>
      <c r="AJ710" s="2">
        <f>IF($A710, 1, 0)</f>
        <v/>
      </c>
      <c r="AK710">
        <f>IF(AI710=0, 'Raw Data'!AO705, 0)</f>
        <v/>
      </c>
      <c r="AL710" s="2">
        <f>IF($A710, 1, 0)</f>
        <v/>
      </c>
      <c r="AM710">
        <f>IF(AND('Raw Data'!$D705&gt;19, 'Raw Data'!$E705&gt;19), 'Raw Data'!AP705, 0)</f>
        <v/>
      </c>
      <c r="AN710" s="2">
        <f>IF($A710, 1, 0)</f>
        <v/>
      </c>
      <c r="AO710">
        <f>IF(AM710=0, 'Raw Data'!AQ705, 0)</f>
        <v/>
      </c>
      <c r="AP710" s="2">
        <f>IF($A710, 1, 0)</f>
        <v/>
      </c>
      <c r="AQ710">
        <f>IF(AND('Raw Data'!$D705&gt;24, 'Raw Data'!$E705&gt;24), 'Raw Data'!AR705, 0)</f>
        <v/>
      </c>
      <c r="AR710" s="2">
        <f>IF($A710, 1, 0)</f>
        <v/>
      </c>
      <c r="AS710">
        <f>IF(AQ710=0, 'Raw Data'!AS705, 0)</f>
        <v/>
      </c>
      <c r="AT710" s="2">
        <f>IF($A710, 1, 0)</f>
        <v/>
      </c>
      <c r="AU710">
        <f>IF(AND('Raw Data'!$D705&gt;29, 'Raw Data'!$E705&gt;29), 'Raw Data'!AT705, 0)</f>
        <v/>
      </c>
      <c r="AV710" s="2">
        <f>IF($A710, 1, 0)</f>
        <v/>
      </c>
      <c r="AW710">
        <f>IF(AU710=0, 'Raw Data'!AU705, 0)</f>
        <v/>
      </c>
      <c r="AX710" s="2">
        <f>IF($A710, 1, 0)</f>
        <v/>
      </c>
      <c r="AY710">
        <f>IF(ISNUMBER('Raw Data'!D705), IF(_xlfn.XLOOKUP(SMALL('Raw Data'!K705:N705, 1), K710:Q710, K710:Q710, 0)&gt;0, SMALL('Raw Data'!K705:N705, 1), 0), 0)</f>
        <v/>
      </c>
      <c r="AZ710" s="2">
        <f>IF($A710, 1, 0)</f>
        <v/>
      </c>
      <c r="BA710">
        <f>IF(ISNUMBER('Raw Data'!D705), IF(_xlfn.XLOOKUP(SMALL('Raw Data'!K705:N705, 2), K710:Q710, K710:Q710, 0)&gt;0, SMALL('Raw Data'!K705:N705, 2), 0), 0)</f>
        <v/>
      </c>
      <c r="BB710" s="2">
        <f>IF($A710, 1, 0)</f>
        <v/>
      </c>
      <c r="BC710">
        <f>IF(ISNUMBER('Raw Data'!D705), IF(_xlfn.XLOOKUP(SMALL('Raw Data'!K705:N705, 3), K710:Q710, K710:Q710, 0)&gt;0, SMALL('Raw Data'!K705:N705, 3), 0), 0)</f>
        <v/>
      </c>
      <c r="BD710" s="2">
        <f>IF($A710, 1, 0)</f>
        <v/>
      </c>
      <c r="BE710">
        <f>IF(ISNUMBER('Raw Data'!D705), IF(_xlfn.XLOOKUP(SMALL('Raw Data'!K705:N705, 4), K710:Q710, K710:Q710, 0)&gt;0, SMALL('Raw Data'!K705:N705, 4), 0), 0)</f>
        <v/>
      </c>
      <c r="BF710" s="2">
        <f>IF($A710, 1, 0)</f>
        <v/>
      </c>
      <c r="BG710">
        <f>IF(AND('Raw Data'!I705&lt;'Raw Data'!J705, 'Raw Data'!D705&gt;'Raw Data'!E705), 'Raw Data'!I705, IF(AND('Raw Data'!J705&lt;'Raw Data'!I705, 'Raw Data'!E705&gt;'Raw Data'!D705), 'Raw Data'!J705, 0))</f>
        <v/>
      </c>
      <c r="BH710">
        <f>IF(OR(AND('Raw Data'!I705&lt;'Raw Data'!J705, 'Raw Data'!I705&gt;BH$1), AND('Raw Data'!J705&lt;'Raw Data'!I705, 'Raw Data'!J705&gt;BH$1)), 1, 0)</f>
        <v/>
      </c>
      <c r="BI710">
        <f>IF(AND(BH710, ABS('Raw Data'!D705-'Raw Data'!E705)&lt;4), 'Raw Data'!Z705, 0)</f>
        <v/>
      </c>
      <c r="BJ710">
        <f>IF('Raw Data'!F705&gt;Analysis!BJ$1, 1, 0)</f>
        <v/>
      </c>
      <c r="BK710">
        <f>IF(BJ710, AQ710, 0)</f>
        <v/>
      </c>
      <c r="BL710">
        <f>IF(AND('Raw Data'!F705&lt;Analysis!BL$1, ISBLANK('Raw Data'!F705)=FALSE), 1, 0)</f>
        <v/>
      </c>
      <c r="BM710">
        <f>IF(BL710, AS710, 0)</f>
        <v/>
      </c>
      <c r="BN710">
        <f>IF(AND('Raw Data'!F705&lt;Analysis!BN$1, ISBLANK('Raw Data'!F705)=FALSE), 1, 0)</f>
        <v/>
      </c>
      <c r="BO710">
        <f>IF(BN710, AI710, 0)</f>
        <v/>
      </c>
    </row>
    <row r="711">
      <c r="A711" s="2">
        <f>'Raw Data'!A706</f>
        <v/>
      </c>
      <c r="B711" s="2">
        <f>IF(A711, 1, 0)</f>
        <v/>
      </c>
      <c r="C711">
        <f>IF('Raw Data'!D706&lt;'Raw Data'!E706, 'Raw Data'!J706, 0)</f>
        <v/>
      </c>
      <c r="D711" s="2">
        <f>IF(A711, 1, 0)</f>
        <v/>
      </c>
      <c r="E711">
        <f>IF('Raw Data'!D706&gt;'Raw Data'!E706, 'Raw Data'!I706, 0)</f>
        <v/>
      </c>
      <c r="F711" s="2">
        <f>IF('Raw Data'!F706&gt;0, 1, 0)</f>
        <v/>
      </c>
      <c r="G711">
        <f>IF(SUM('Raw Data'!D706:E706)&lt;'Raw Data'!F706, 'Raw Data'!H706, 0)</f>
        <v/>
      </c>
      <c r="H711">
        <f>IF('Raw Data'!F706&gt;0, 1, 0)</f>
        <v/>
      </c>
      <c r="I711">
        <f>IF(SUM('Raw Data'!D706:E706)&gt;'Raw Data'!F706, 'Raw Data'!G706, 0)</f>
        <v/>
      </c>
      <c r="J711" s="2">
        <f>IF($A711, 1, 0)</f>
        <v/>
      </c>
      <c r="K711">
        <f>IF(AND('Raw Data'!D706&gt;'Raw Data'!E706, ABS('Raw Data'!D706-'Raw Data'!E706)&lt;14), 'Raw Data'!K706, 0)</f>
        <v/>
      </c>
      <c r="L711" s="2">
        <f>IF($A711, 1, 0)</f>
        <v/>
      </c>
      <c r="M711">
        <f>IF(AND('Raw Data'!D706&gt;'Raw Data'!E706, ABS('Raw Data'!D706-'Raw Data'!E706)&gt;13), 'Raw Data'!L706, 0)</f>
        <v/>
      </c>
      <c r="N711" s="2">
        <f>IF($A711, 1, 0)</f>
        <v/>
      </c>
      <c r="O711">
        <f>IF(AND('Raw Data'!E706&gt;'Raw Data'!D706, ABS('Raw Data'!E706-'Raw Data'!D706)&lt;14), 'Raw Data'!M706, 0)</f>
        <v/>
      </c>
      <c r="P711" s="2">
        <f>IF($A711, 1, 0)</f>
        <v/>
      </c>
      <c r="Q711">
        <f>IF(AND('Raw Data'!E706&gt;'Raw Data'!D706, ABS('Raw Data'!E706-'Raw Data'!D706)&gt;13), 'Raw Data'!N706, 0)</f>
        <v/>
      </c>
      <c r="R711" s="2">
        <f>IF($A711, 1, 0)</f>
        <v/>
      </c>
      <c r="S711">
        <f>IF(AND('Raw Data'!D706&gt;'Raw Data'!E706, ABS('Raw Data'!E706-'Raw Data'!D706)&gt;7), 'Raw Data'!V706, 0)</f>
        <v/>
      </c>
      <c r="T711" s="2">
        <f>IF($A711, 1, 0)</f>
        <v/>
      </c>
      <c r="U711">
        <f>IF(ABS('Raw Data'!D706-'Raw Data'!E706)&lt;8, 'Raw Data'!W706, 0)</f>
        <v/>
      </c>
      <c r="V711" s="2">
        <f>IF($A711, 1, 0)</f>
        <v/>
      </c>
      <c r="W711">
        <f>IF(AND('Raw Data'!E706&gt;'Raw Data'!D706, ABS('Raw Data'!E706-'Raw Data'!D706)&gt;7), 'Raw Data'!X706, 0)</f>
        <v/>
      </c>
      <c r="X711" s="2">
        <f>IF($A711, 1, 0)</f>
        <v/>
      </c>
      <c r="Y711">
        <f>IF(AND('Raw Data'!D706&gt;'Raw Data'!E706, ABS('Raw Data'!E706-'Raw Data'!D706)&gt;3), 'Raw Data'!Y706, 0)</f>
        <v/>
      </c>
      <c r="Z711" s="2">
        <f>IF($A711, 1, 0)</f>
        <v/>
      </c>
      <c r="AA711">
        <f>IF(ABS('Raw Data'!D706-'Raw Data'!E706)&lt;4, 'Raw Data'!Z706, 0)</f>
        <v/>
      </c>
      <c r="AB711" s="2">
        <f>IF($A711, 1, 0)</f>
        <v/>
      </c>
      <c r="AC711">
        <f>IF(AND('Raw Data'!E706&gt;'Raw Data'!D706, ABS('Raw Data'!E706-'Raw Data'!D706)&gt;7), 'Raw Data'!AA706, 0)</f>
        <v/>
      </c>
      <c r="AD711" s="2">
        <f>IF($A711, 1, 0)</f>
        <v/>
      </c>
      <c r="AE711">
        <f>IF(AND('Raw Data'!D706&gt;9, 'Raw Data'!E706&gt;9), 'Raw Data'!AL706, 0)</f>
        <v/>
      </c>
      <c r="AF711" s="2">
        <f>IF($A711, 1, 0)</f>
        <v/>
      </c>
      <c r="AG711">
        <f>IF(AE711=0, 'Raw Data'!AM706, 0)</f>
        <v/>
      </c>
      <c r="AH711" s="2">
        <f>IF($A711, 1, 0)</f>
        <v/>
      </c>
      <c r="AI711">
        <f>IF(AND('Raw Data'!$D706&gt;14, 'Raw Data'!$E706&gt;14), 'Raw Data'!AN706, 0)</f>
        <v/>
      </c>
      <c r="AJ711" s="2">
        <f>IF($A711, 1, 0)</f>
        <v/>
      </c>
      <c r="AK711">
        <f>IF(AI711=0, 'Raw Data'!AO706, 0)</f>
        <v/>
      </c>
      <c r="AL711" s="2">
        <f>IF($A711, 1, 0)</f>
        <v/>
      </c>
      <c r="AM711">
        <f>IF(AND('Raw Data'!$D706&gt;19, 'Raw Data'!$E706&gt;19), 'Raw Data'!AP706, 0)</f>
        <v/>
      </c>
      <c r="AN711" s="2">
        <f>IF($A711, 1, 0)</f>
        <v/>
      </c>
      <c r="AO711">
        <f>IF(AM711=0, 'Raw Data'!AQ706, 0)</f>
        <v/>
      </c>
      <c r="AP711" s="2">
        <f>IF($A711, 1, 0)</f>
        <v/>
      </c>
      <c r="AQ711">
        <f>IF(AND('Raw Data'!$D706&gt;24, 'Raw Data'!$E706&gt;24), 'Raw Data'!AR706, 0)</f>
        <v/>
      </c>
      <c r="AR711" s="2">
        <f>IF($A711, 1, 0)</f>
        <v/>
      </c>
      <c r="AS711">
        <f>IF(AQ711=0, 'Raw Data'!AS706, 0)</f>
        <v/>
      </c>
      <c r="AT711" s="2">
        <f>IF($A711, 1, 0)</f>
        <v/>
      </c>
      <c r="AU711">
        <f>IF(AND('Raw Data'!$D706&gt;29, 'Raw Data'!$E706&gt;29), 'Raw Data'!AT706, 0)</f>
        <v/>
      </c>
      <c r="AV711" s="2">
        <f>IF($A711, 1, 0)</f>
        <v/>
      </c>
      <c r="AW711">
        <f>IF(AU711=0, 'Raw Data'!AU706, 0)</f>
        <v/>
      </c>
      <c r="AX711" s="2">
        <f>IF($A711, 1, 0)</f>
        <v/>
      </c>
      <c r="AY711">
        <f>IF(ISNUMBER('Raw Data'!D706), IF(_xlfn.XLOOKUP(SMALL('Raw Data'!K706:N706, 1), K711:Q711, K711:Q711, 0)&gt;0, SMALL('Raw Data'!K706:N706, 1), 0), 0)</f>
        <v/>
      </c>
      <c r="AZ711" s="2">
        <f>IF($A711, 1, 0)</f>
        <v/>
      </c>
      <c r="BA711">
        <f>IF(ISNUMBER('Raw Data'!D706), IF(_xlfn.XLOOKUP(SMALL('Raw Data'!K706:N706, 2), K711:Q711, K711:Q711, 0)&gt;0, SMALL('Raw Data'!K706:N706, 2), 0), 0)</f>
        <v/>
      </c>
      <c r="BB711" s="2">
        <f>IF($A711, 1, 0)</f>
        <v/>
      </c>
      <c r="BC711">
        <f>IF(ISNUMBER('Raw Data'!D706), IF(_xlfn.XLOOKUP(SMALL('Raw Data'!K706:N706, 3), K711:Q711, K711:Q711, 0)&gt;0, SMALL('Raw Data'!K706:N706, 3), 0), 0)</f>
        <v/>
      </c>
      <c r="BD711" s="2">
        <f>IF($A711, 1, 0)</f>
        <v/>
      </c>
      <c r="BE711">
        <f>IF(ISNUMBER('Raw Data'!D706), IF(_xlfn.XLOOKUP(SMALL('Raw Data'!K706:N706, 4), K711:Q711, K711:Q711, 0)&gt;0, SMALL('Raw Data'!K706:N706, 4), 0), 0)</f>
        <v/>
      </c>
      <c r="BF711" s="2">
        <f>IF($A711, 1, 0)</f>
        <v/>
      </c>
      <c r="BG711">
        <f>IF(AND('Raw Data'!I706&lt;'Raw Data'!J706, 'Raw Data'!D706&gt;'Raw Data'!E706), 'Raw Data'!I706, IF(AND('Raw Data'!J706&lt;'Raw Data'!I706, 'Raw Data'!E706&gt;'Raw Data'!D706), 'Raw Data'!J706, 0))</f>
        <v/>
      </c>
      <c r="BH711">
        <f>IF(OR(AND('Raw Data'!I706&lt;'Raw Data'!J706, 'Raw Data'!I706&gt;BH$1), AND('Raw Data'!J706&lt;'Raw Data'!I706, 'Raw Data'!J706&gt;BH$1)), 1, 0)</f>
        <v/>
      </c>
      <c r="BI711">
        <f>IF(AND(BH711, ABS('Raw Data'!D706-'Raw Data'!E706)&lt;4), 'Raw Data'!Z706, 0)</f>
        <v/>
      </c>
      <c r="BJ711">
        <f>IF('Raw Data'!F706&gt;Analysis!BJ$1, 1, 0)</f>
        <v/>
      </c>
      <c r="BK711">
        <f>IF(BJ711, AQ711, 0)</f>
        <v/>
      </c>
      <c r="BL711">
        <f>IF(AND('Raw Data'!F706&lt;Analysis!BL$1, ISBLANK('Raw Data'!F706)=FALSE), 1, 0)</f>
        <v/>
      </c>
      <c r="BM711">
        <f>IF(BL711, AS711, 0)</f>
        <v/>
      </c>
      <c r="BN711">
        <f>IF(AND('Raw Data'!F706&lt;Analysis!BN$1, ISBLANK('Raw Data'!F706)=FALSE), 1, 0)</f>
        <v/>
      </c>
      <c r="BO711">
        <f>IF(BN711, AI711, 0)</f>
        <v/>
      </c>
    </row>
    <row r="712">
      <c r="A712" s="2">
        <f>'Raw Data'!A707</f>
        <v/>
      </c>
      <c r="B712" s="2">
        <f>IF(A712, 1, 0)</f>
        <v/>
      </c>
      <c r="C712">
        <f>IF('Raw Data'!D707&lt;'Raw Data'!E707, 'Raw Data'!J707, 0)</f>
        <v/>
      </c>
      <c r="D712" s="2">
        <f>IF(A712, 1, 0)</f>
        <v/>
      </c>
      <c r="E712">
        <f>IF('Raw Data'!D707&gt;'Raw Data'!E707, 'Raw Data'!I707, 0)</f>
        <v/>
      </c>
      <c r="F712" s="2">
        <f>IF('Raw Data'!F707&gt;0, 1, 0)</f>
        <v/>
      </c>
      <c r="G712">
        <f>IF(SUM('Raw Data'!D707:E707)&lt;'Raw Data'!F707, 'Raw Data'!H707, 0)</f>
        <v/>
      </c>
      <c r="H712">
        <f>IF('Raw Data'!F707&gt;0, 1, 0)</f>
        <v/>
      </c>
      <c r="I712">
        <f>IF(SUM('Raw Data'!D707:E707)&gt;'Raw Data'!F707, 'Raw Data'!G707, 0)</f>
        <v/>
      </c>
      <c r="J712" s="2">
        <f>IF($A712, 1, 0)</f>
        <v/>
      </c>
      <c r="K712">
        <f>IF(AND('Raw Data'!D707&gt;'Raw Data'!E707, ABS('Raw Data'!D707-'Raw Data'!E707)&lt;14), 'Raw Data'!K707, 0)</f>
        <v/>
      </c>
      <c r="L712" s="2">
        <f>IF($A712, 1, 0)</f>
        <v/>
      </c>
      <c r="M712">
        <f>IF(AND('Raw Data'!D707&gt;'Raw Data'!E707, ABS('Raw Data'!D707-'Raw Data'!E707)&gt;13), 'Raw Data'!L707, 0)</f>
        <v/>
      </c>
      <c r="N712" s="2">
        <f>IF($A712, 1, 0)</f>
        <v/>
      </c>
      <c r="O712">
        <f>IF(AND('Raw Data'!E707&gt;'Raw Data'!D707, ABS('Raw Data'!E707-'Raw Data'!D707)&lt;14), 'Raw Data'!M707, 0)</f>
        <v/>
      </c>
      <c r="P712" s="2">
        <f>IF($A712, 1, 0)</f>
        <v/>
      </c>
      <c r="Q712">
        <f>IF(AND('Raw Data'!E707&gt;'Raw Data'!D707, ABS('Raw Data'!E707-'Raw Data'!D707)&gt;13), 'Raw Data'!N707, 0)</f>
        <v/>
      </c>
      <c r="R712" s="2">
        <f>IF($A712, 1, 0)</f>
        <v/>
      </c>
      <c r="S712">
        <f>IF(AND('Raw Data'!D707&gt;'Raw Data'!E707, ABS('Raw Data'!E707-'Raw Data'!D707)&gt;7), 'Raw Data'!V707, 0)</f>
        <v/>
      </c>
      <c r="T712" s="2">
        <f>IF($A712, 1, 0)</f>
        <v/>
      </c>
      <c r="U712">
        <f>IF(ABS('Raw Data'!D707-'Raw Data'!E707)&lt;8, 'Raw Data'!W707, 0)</f>
        <v/>
      </c>
      <c r="V712" s="2">
        <f>IF($A712, 1, 0)</f>
        <v/>
      </c>
      <c r="W712">
        <f>IF(AND('Raw Data'!E707&gt;'Raw Data'!D707, ABS('Raw Data'!E707-'Raw Data'!D707)&gt;7), 'Raw Data'!X707, 0)</f>
        <v/>
      </c>
      <c r="X712" s="2">
        <f>IF($A712, 1, 0)</f>
        <v/>
      </c>
      <c r="Y712">
        <f>IF(AND('Raw Data'!D707&gt;'Raw Data'!E707, ABS('Raw Data'!E707-'Raw Data'!D707)&gt;3), 'Raw Data'!Y707, 0)</f>
        <v/>
      </c>
      <c r="Z712" s="2">
        <f>IF($A712, 1, 0)</f>
        <v/>
      </c>
      <c r="AA712">
        <f>IF(ABS('Raw Data'!D707-'Raw Data'!E707)&lt;4, 'Raw Data'!Z707, 0)</f>
        <v/>
      </c>
      <c r="AB712" s="2">
        <f>IF($A712, 1, 0)</f>
        <v/>
      </c>
      <c r="AC712">
        <f>IF(AND('Raw Data'!E707&gt;'Raw Data'!D707, ABS('Raw Data'!E707-'Raw Data'!D707)&gt;7), 'Raw Data'!AA707, 0)</f>
        <v/>
      </c>
      <c r="AD712" s="2">
        <f>IF($A712, 1, 0)</f>
        <v/>
      </c>
      <c r="AE712">
        <f>IF(AND('Raw Data'!D707&gt;9, 'Raw Data'!E707&gt;9), 'Raw Data'!AL707, 0)</f>
        <v/>
      </c>
      <c r="AF712" s="2">
        <f>IF($A712, 1, 0)</f>
        <v/>
      </c>
      <c r="AG712">
        <f>IF(AE712=0, 'Raw Data'!AM707, 0)</f>
        <v/>
      </c>
      <c r="AH712" s="2">
        <f>IF($A712, 1, 0)</f>
        <v/>
      </c>
      <c r="AI712">
        <f>IF(AND('Raw Data'!$D707&gt;14, 'Raw Data'!$E707&gt;14), 'Raw Data'!AN707, 0)</f>
        <v/>
      </c>
      <c r="AJ712" s="2">
        <f>IF($A712, 1, 0)</f>
        <v/>
      </c>
      <c r="AK712">
        <f>IF(AI712=0, 'Raw Data'!AO707, 0)</f>
        <v/>
      </c>
      <c r="AL712" s="2">
        <f>IF($A712, 1, 0)</f>
        <v/>
      </c>
      <c r="AM712">
        <f>IF(AND('Raw Data'!$D707&gt;19, 'Raw Data'!$E707&gt;19), 'Raw Data'!AP707, 0)</f>
        <v/>
      </c>
      <c r="AN712" s="2">
        <f>IF($A712, 1, 0)</f>
        <v/>
      </c>
      <c r="AO712">
        <f>IF(AM712=0, 'Raw Data'!AQ707, 0)</f>
        <v/>
      </c>
      <c r="AP712" s="2">
        <f>IF($A712, 1, 0)</f>
        <v/>
      </c>
      <c r="AQ712">
        <f>IF(AND('Raw Data'!$D707&gt;24, 'Raw Data'!$E707&gt;24), 'Raw Data'!AR707, 0)</f>
        <v/>
      </c>
      <c r="AR712" s="2">
        <f>IF($A712, 1, 0)</f>
        <v/>
      </c>
      <c r="AS712">
        <f>IF(AQ712=0, 'Raw Data'!AS707, 0)</f>
        <v/>
      </c>
      <c r="AT712" s="2">
        <f>IF($A712, 1, 0)</f>
        <v/>
      </c>
      <c r="AU712">
        <f>IF(AND('Raw Data'!$D707&gt;29, 'Raw Data'!$E707&gt;29), 'Raw Data'!AT707, 0)</f>
        <v/>
      </c>
      <c r="AV712" s="2">
        <f>IF($A712, 1, 0)</f>
        <v/>
      </c>
      <c r="AW712">
        <f>IF(AU712=0, 'Raw Data'!AU707, 0)</f>
        <v/>
      </c>
      <c r="AX712" s="2">
        <f>IF($A712, 1, 0)</f>
        <v/>
      </c>
      <c r="AY712">
        <f>IF(ISNUMBER('Raw Data'!D707), IF(_xlfn.XLOOKUP(SMALL('Raw Data'!K707:N707, 1), K712:Q712, K712:Q712, 0)&gt;0, SMALL('Raw Data'!K707:N707, 1), 0), 0)</f>
        <v/>
      </c>
      <c r="AZ712" s="2">
        <f>IF($A712, 1, 0)</f>
        <v/>
      </c>
      <c r="BA712">
        <f>IF(ISNUMBER('Raw Data'!D707), IF(_xlfn.XLOOKUP(SMALL('Raw Data'!K707:N707, 2), K712:Q712, K712:Q712, 0)&gt;0, SMALL('Raw Data'!K707:N707, 2), 0), 0)</f>
        <v/>
      </c>
      <c r="BB712" s="2">
        <f>IF($A712, 1, 0)</f>
        <v/>
      </c>
      <c r="BC712">
        <f>IF(ISNUMBER('Raw Data'!D707), IF(_xlfn.XLOOKUP(SMALL('Raw Data'!K707:N707, 3), K712:Q712, K712:Q712, 0)&gt;0, SMALL('Raw Data'!K707:N707, 3), 0), 0)</f>
        <v/>
      </c>
      <c r="BD712" s="2">
        <f>IF($A712, 1, 0)</f>
        <v/>
      </c>
      <c r="BE712">
        <f>IF(ISNUMBER('Raw Data'!D707), IF(_xlfn.XLOOKUP(SMALL('Raw Data'!K707:N707, 4), K712:Q712, K712:Q712, 0)&gt;0, SMALL('Raw Data'!K707:N707, 4), 0), 0)</f>
        <v/>
      </c>
      <c r="BF712" s="2">
        <f>IF($A712, 1, 0)</f>
        <v/>
      </c>
      <c r="BG712">
        <f>IF(AND('Raw Data'!I707&lt;'Raw Data'!J707, 'Raw Data'!D707&gt;'Raw Data'!E707), 'Raw Data'!I707, IF(AND('Raw Data'!J707&lt;'Raw Data'!I707, 'Raw Data'!E707&gt;'Raw Data'!D707), 'Raw Data'!J707, 0))</f>
        <v/>
      </c>
      <c r="BH712">
        <f>IF(OR(AND('Raw Data'!I707&lt;'Raw Data'!J707, 'Raw Data'!I707&gt;BH$1), AND('Raw Data'!J707&lt;'Raw Data'!I707, 'Raw Data'!J707&gt;BH$1)), 1, 0)</f>
        <v/>
      </c>
      <c r="BI712">
        <f>IF(AND(BH712, ABS('Raw Data'!D707-'Raw Data'!E707)&lt;4), 'Raw Data'!Z707, 0)</f>
        <v/>
      </c>
      <c r="BJ712">
        <f>IF('Raw Data'!F707&gt;Analysis!BJ$1, 1, 0)</f>
        <v/>
      </c>
      <c r="BK712">
        <f>IF(BJ712, AQ712, 0)</f>
        <v/>
      </c>
      <c r="BL712">
        <f>IF(AND('Raw Data'!F707&lt;Analysis!BL$1, ISBLANK('Raw Data'!F707)=FALSE), 1, 0)</f>
        <v/>
      </c>
      <c r="BM712">
        <f>IF(BL712, AS712, 0)</f>
        <v/>
      </c>
      <c r="BN712">
        <f>IF(AND('Raw Data'!F707&lt;Analysis!BN$1, ISBLANK('Raw Data'!F707)=FALSE), 1, 0)</f>
        <v/>
      </c>
      <c r="BO712">
        <f>IF(BN712, AI712, 0)</f>
        <v/>
      </c>
    </row>
    <row r="713">
      <c r="A713" s="2">
        <f>'Raw Data'!A708</f>
        <v/>
      </c>
      <c r="B713" s="2">
        <f>IF(A713, 1, 0)</f>
        <v/>
      </c>
      <c r="C713">
        <f>IF('Raw Data'!D708&lt;'Raw Data'!E708, 'Raw Data'!J708, 0)</f>
        <v/>
      </c>
      <c r="D713" s="2">
        <f>IF(A713, 1, 0)</f>
        <v/>
      </c>
      <c r="E713">
        <f>IF('Raw Data'!D708&gt;'Raw Data'!E708, 'Raw Data'!I708, 0)</f>
        <v/>
      </c>
      <c r="F713" s="2">
        <f>IF('Raw Data'!F708&gt;0, 1, 0)</f>
        <v/>
      </c>
      <c r="G713">
        <f>IF(SUM('Raw Data'!D708:E708)&lt;'Raw Data'!F708, 'Raw Data'!H708, 0)</f>
        <v/>
      </c>
      <c r="H713">
        <f>IF('Raw Data'!F708&gt;0, 1, 0)</f>
        <v/>
      </c>
      <c r="I713">
        <f>IF(SUM('Raw Data'!D708:E708)&gt;'Raw Data'!F708, 'Raw Data'!G708, 0)</f>
        <v/>
      </c>
      <c r="J713" s="2">
        <f>IF($A713, 1, 0)</f>
        <v/>
      </c>
      <c r="K713">
        <f>IF(AND('Raw Data'!D708&gt;'Raw Data'!E708, ABS('Raw Data'!D708-'Raw Data'!E708)&lt;14), 'Raw Data'!K708, 0)</f>
        <v/>
      </c>
      <c r="L713" s="2">
        <f>IF($A713, 1, 0)</f>
        <v/>
      </c>
      <c r="M713">
        <f>IF(AND('Raw Data'!D708&gt;'Raw Data'!E708, ABS('Raw Data'!D708-'Raw Data'!E708)&gt;13), 'Raw Data'!L708, 0)</f>
        <v/>
      </c>
      <c r="N713" s="2">
        <f>IF($A713, 1, 0)</f>
        <v/>
      </c>
      <c r="O713">
        <f>IF(AND('Raw Data'!E708&gt;'Raw Data'!D708, ABS('Raw Data'!E708-'Raw Data'!D708)&lt;14), 'Raw Data'!M708, 0)</f>
        <v/>
      </c>
      <c r="P713" s="2">
        <f>IF($A713, 1, 0)</f>
        <v/>
      </c>
      <c r="Q713">
        <f>IF(AND('Raw Data'!E708&gt;'Raw Data'!D708, ABS('Raw Data'!E708-'Raw Data'!D708)&gt;13), 'Raw Data'!N708, 0)</f>
        <v/>
      </c>
      <c r="R713" s="2">
        <f>IF($A713, 1, 0)</f>
        <v/>
      </c>
      <c r="S713">
        <f>IF(AND('Raw Data'!D708&gt;'Raw Data'!E708, ABS('Raw Data'!E708-'Raw Data'!D708)&gt;7), 'Raw Data'!V708, 0)</f>
        <v/>
      </c>
      <c r="T713" s="2">
        <f>IF($A713, 1, 0)</f>
        <v/>
      </c>
      <c r="U713">
        <f>IF(ABS('Raw Data'!D708-'Raw Data'!E708)&lt;8, 'Raw Data'!W708, 0)</f>
        <v/>
      </c>
      <c r="V713" s="2">
        <f>IF($A713, 1, 0)</f>
        <v/>
      </c>
      <c r="W713">
        <f>IF(AND('Raw Data'!E708&gt;'Raw Data'!D708, ABS('Raw Data'!E708-'Raw Data'!D708)&gt;7), 'Raw Data'!X708, 0)</f>
        <v/>
      </c>
      <c r="X713" s="2">
        <f>IF($A713, 1, 0)</f>
        <v/>
      </c>
      <c r="Y713">
        <f>IF(AND('Raw Data'!D708&gt;'Raw Data'!E708, ABS('Raw Data'!E708-'Raw Data'!D708)&gt;3), 'Raw Data'!Y708, 0)</f>
        <v/>
      </c>
      <c r="Z713" s="2">
        <f>IF($A713, 1, 0)</f>
        <v/>
      </c>
      <c r="AA713">
        <f>IF(ABS('Raw Data'!D708-'Raw Data'!E708)&lt;4, 'Raw Data'!Z708, 0)</f>
        <v/>
      </c>
      <c r="AB713" s="2">
        <f>IF($A713, 1, 0)</f>
        <v/>
      </c>
      <c r="AC713">
        <f>IF(AND('Raw Data'!E708&gt;'Raw Data'!D708, ABS('Raw Data'!E708-'Raw Data'!D708)&gt;7), 'Raw Data'!AA708, 0)</f>
        <v/>
      </c>
      <c r="AD713" s="2">
        <f>IF($A713, 1, 0)</f>
        <v/>
      </c>
      <c r="AE713">
        <f>IF(AND('Raw Data'!D708&gt;9, 'Raw Data'!E708&gt;9), 'Raw Data'!AL708, 0)</f>
        <v/>
      </c>
      <c r="AF713" s="2">
        <f>IF($A713, 1, 0)</f>
        <v/>
      </c>
      <c r="AG713">
        <f>IF(AE713=0, 'Raw Data'!AM708, 0)</f>
        <v/>
      </c>
      <c r="AH713" s="2">
        <f>IF($A713, 1, 0)</f>
        <v/>
      </c>
      <c r="AI713">
        <f>IF(AND('Raw Data'!$D708&gt;14, 'Raw Data'!$E708&gt;14), 'Raw Data'!AN708, 0)</f>
        <v/>
      </c>
      <c r="AJ713" s="2">
        <f>IF($A713, 1, 0)</f>
        <v/>
      </c>
      <c r="AK713">
        <f>IF(AI713=0, 'Raw Data'!AO708, 0)</f>
        <v/>
      </c>
      <c r="AL713" s="2">
        <f>IF($A713, 1, 0)</f>
        <v/>
      </c>
      <c r="AM713">
        <f>IF(AND('Raw Data'!$D708&gt;19, 'Raw Data'!$E708&gt;19), 'Raw Data'!AP708, 0)</f>
        <v/>
      </c>
      <c r="AN713" s="2">
        <f>IF($A713, 1, 0)</f>
        <v/>
      </c>
      <c r="AO713">
        <f>IF(AM713=0, 'Raw Data'!AQ708, 0)</f>
        <v/>
      </c>
      <c r="AP713" s="2">
        <f>IF($A713, 1, 0)</f>
        <v/>
      </c>
      <c r="AQ713">
        <f>IF(AND('Raw Data'!$D708&gt;24, 'Raw Data'!$E708&gt;24), 'Raw Data'!AR708, 0)</f>
        <v/>
      </c>
      <c r="AR713" s="2">
        <f>IF($A713, 1, 0)</f>
        <v/>
      </c>
      <c r="AS713">
        <f>IF(AQ713=0, 'Raw Data'!AS708, 0)</f>
        <v/>
      </c>
      <c r="AT713" s="2">
        <f>IF($A713, 1, 0)</f>
        <v/>
      </c>
      <c r="AU713">
        <f>IF(AND('Raw Data'!$D708&gt;29, 'Raw Data'!$E708&gt;29), 'Raw Data'!AT708, 0)</f>
        <v/>
      </c>
      <c r="AV713" s="2">
        <f>IF($A713, 1, 0)</f>
        <v/>
      </c>
      <c r="AW713">
        <f>IF(AU713=0, 'Raw Data'!AU708, 0)</f>
        <v/>
      </c>
      <c r="AX713" s="2">
        <f>IF($A713, 1, 0)</f>
        <v/>
      </c>
      <c r="AY713">
        <f>IF(ISNUMBER('Raw Data'!D708), IF(_xlfn.XLOOKUP(SMALL('Raw Data'!K708:N708, 1), K713:Q713, K713:Q713, 0)&gt;0, SMALL('Raw Data'!K708:N708, 1), 0), 0)</f>
        <v/>
      </c>
      <c r="AZ713" s="2">
        <f>IF($A713, 1, 0)</f>
        <v/>
      </c>
      <c r="BA713">
        <f>IF(ISNUMBER('Raw Data'!D708), IF(_xlfn.XLOOKUP(SMALL('Raw Data'!K708:N708, 2), K713:Q713, K713:Q713, 0)&gt;0, SMALL('Raw Data'!K708:N708, 2), 0), 0)</f>
        <v/>
      </c>
      <c r="BB713" s="2">
        <f>IF($A713, 1, 0)</f>
        <v/>
      </c>
      <c r="BC713">
        <f>IF(ISNUMBER('Raw Data'!D708), IF(_xlfn.XLOOKUP(SMALL('Raw Data'!K708:N708, 3), K713:Q713, K713:Q713, 0)&gt;0, SMALL('Raw Data'!K708:N708, 3), 0), 0)</f>
        <v/>
      </c>
      <c r="BD713" s="2">
        <f>IF($A713, 1, 0)</f>
        <v/>
      </c>
      <c r="BE713">
        <f>IF(ISNUMBER('Raw Data'!D708), IF(_xlfn.XLOOKUP(SMALL('Raw Data'!K708:N708, 4), K713:Q713, K713:Q713, 0)&gt;0, SMALL('Raw Data'!K708:N708, 4), 0), 0)</f>
        <v/>
      </c>
      <c r="BF713" s="2">
        <f>IF($A713, 1, 0)</f>
        <v/>
      </c>
      <c r="BG713">
        <f>IF(AND('Raw Data'!I708&lt;'Raw Data'!J708, 'Raw Data'!D708&gt;'Raw Data'!E708), 'Raw Data'!I708, IF(AND('Raw Data'!J708&lt;'Raw Data'!I708, 'Raw Data'!E708&gt;'Raw Data'!D708), 'Raw Data'!J708, 0))</f>
        <v/>
      </c>
      <c r="BH713">
        <f>IF(OR(AND('Raw Data'!I708&lt;'Raw Data'!J708, 'Raw Data'!I708&gt;BH$1), AND('Raw Data'!J708&lt;'Raw Data'!I708, 'Raw Data'!J708&gt;BH$1)), 1, 0)</f>
        <v/>
      </c>
      <c r="BI713">
        <f>IF(AND(BH713, ABS('Raw Data'!D708-'Raw Data'!E708)&lt;4), 'Raw Data'!Z708, 0)</f>
        <v/>
      </c>
      <c r="BJ713">
        <f>IF('Raw Data'!F708&gt;Analysis!BJ$1, 1, 0)</f>
        <v/>
      </c>
      <c r="BK713">
        <f>IF(BJ713, AQ713, 0)</f>
        <v/>
      </c>
      <c r="BL713">
        <f>IF(AND('Raw Data'!F708&lt;Analysis!BL$1, ISBLANK('Raw Data'!F708)=FALSE), 1, 0)</f>
        <v/>
      </c>
      <c r="BM713">
        <f>IF(BL713, AS713, 0)</f>
        <v/>
      </c>
      <c r="BN713">
        <f>IF(AND('Raw Data'!F708&lt;Analysis!BN$1, ISBLANK('Raw Data'!F708)=FALSE), 1, 0)</f>
        <v/>
      </c>
      <c r="BO713">
        <f>IF(BN713, AI713, 0)</f>
        <v/>
      </c>
    </row>
    <row r="714">
      <c r="A714" s="2">
        <f>'Raw Data'!A709</f>
        <v/>
      </c>
      <c r="B714" s="2">
        <f>IF(A714, 1, 0)</f>
        <v/>
      </c>
      <c r="C714">
        <f>IF('Raw Data'!D709&lt;'Raw Data'!E709, 'Raw Data'!J709, 0)</f>
        <v/>
      </c>
      <c r="D714" s="2">
        <f>IF(A714, 1, 0)</f>
        <v/>
      </c>
      <c r="E714">
        <f>IF('Raw Data'!D709&gt;'Raw Data'!E709, 'Raw Data'!I709, 0)</f>
        <v/>
      </c>
      <c r="F714" s="2">
        <f>IF('Raw Data'!F709&gt;0, 1, 0)</f>
        <v/>
      </c>
      <c r="G714">
        <f>IF(SUM('Raw Data'!D709:E709)&lt;'Raw Data'!F709, 'Raw Data'!H709, 0)</f>
        <v/>
      </c>
      <c r="H714">
        <f>IF('Raw Data'!F709&gt;0, 1, 0)</f>
        <v/>
      </c>
      <c r="I714">
        <f>IF(SUM('Raw Data'!D709:E709)&gt;'Raw Data'!F709, 'Raw Data'!G709, 0)</f>
        <v/>
      </c>
      <c r="J714" s="2">
        <f>IF($A714, 1, 0)</f>
        <v/>
      </c>
      <c r="K714">
        <f>IF(AND('Raw Data'!D709&gt;'Raw Data'!E709, ABS('Raw Data'!D709-'Raw Data'!E709)&lt;14), 'Raw Data'!K709, 0)</f>
        <v/>
      </c>
      <c r="L714" s="2">
        <f>IF($A714, 1, 0)</f>
        <v/>
      </c>
      <c r="M714">
        <f>IF(AND('Raw Data'!D709&gt;'Raw Data'!E709, ABS('Raw Data'!D709-'Raw Data'!E709)&gt;13), 'Raw Data'!L709, 0)</f>
        <v/>
      </c>
      <c r="N714" s="2">
        <f>IF($A714, 1, 0)</f>
        <v/>
      </c>
      <c r="O714">
        <f>IF(AND('Raw Data'!E709&gt;'Raw Data'!D709, ABS('Raw Data'!E709-'Raw Data'!D709)&lt;14), 'Raw Data'!M709, 0)</f>
        <v/>
      </c>
      <c r="P714" s="2">
        <f>IF($A714, 1, 0)</f>
        <v/>
      </c>
      <c r="Q714">
        <f>IF(AND('Raw Data'!E709&gt;'Raw Data'!D709, ABS('Raw Data'!E709-'Raw Data'!D709)&gt;13), 'Raw Data'!N709, 0)</f>
        <v/>
      </c>
      <c r="R714" s="2">
        <f>IF($A714, 1, 0)</f>
        <v/>
      </c>
      <c r="S714">
        <f>IF(AND('Raw Data'!D709&gt;'Raw Data'!E709, ABS('Raw Data'!E709-'Raw Data'!D709)&gt;7), 'Raw Data'!V709, 0)</f>
        <v/>
      </c>
      <c r="T714" s="2">
        <f>IF($A714, 1, 0)</f>
        <v/>
      </c>
      <c r="U714">
        <f>IF(ABS('Raw Data'!D709-'Raw Data'!E709)&lt;8, 'Raw Data'!W709, 0)</f>
        <v/>
      </c>
      <c r="V714" s="2">
        <f>IF($A714, 1, 0)</f>
        <v/>
      </c>
      <c r="W714">
        <f>IF(AND('Raw Data'!E709&gt;'Raw Data'!D709, ABS('Raw Data'!E709-'Raw Data'!D709)&gt;7), 'Raw Data'!X709, 0)</f>
        <v/>
      </c>
      <c r="X714" s="2">
        <f>IF($A714, 1, 0)</f>
        <v/>
      </c>
      <c r="Y714">
        <f>IF(AND('Raw Data'!D709&gt;'Raw Data'!E709, ABS('Raw Data'!E709-'Raw Data'!D709)&gt;3), 'Raw Data'!Y709, 0)</f>
        <v/>
      </c>
      <c r="Z714" s="2">
        <f>IF($A714, 1, 0)</f>
        <v/>
      </c>
      <c r="AA714">
        <f>IF(ABS('Raw Data'!D709-'Raw Data'!E709)&lt;4, 'Raw Data'!Z709, 0)</f>
        <v/>
      </c>
      <c r="AB714" s="2">
        <f>IF($A714, 1, 0)</f>
        <v/>
      </c>
      <c r="AC714">
        <f>IF(AND('Raw Data'!E709&gt;'Raw Data'!D709, ABS('Raw Data'!E709-'Raw Data'!D709)&gt;7), 'Raw Data'!AA709, 0)</f>
        <v/>
      </c>
      <c r="AD714" s="2">
        <f>IF($A714, 1, 0)</f>
        <v/>
      </c>
      <c r="AE714">
        <f>IF(AND('Raw Data'!D709&gt;9, 'Raw Data'!E709&gt;9), 'Raw Data'!AL709, 0)</f>
        <v/>
      </c>
      <c r="AF714" s="2">
        <f>IF($A714, 1, 0)</f>
        <v/>
      </c>
      <c r="AG714">
        <f>IF(AE714=0, 'Raw Data'!AM709, 0)</f>
        <v/>
      </c>
      <c r="AH714" s="2">
        <f>IF($A714, 1, 0)</f>
        <v/>
      </c>
      <c r="AI714">
        <f>IF(AND('Raw Data'!$D709&gt;14, 'Raw Data'!$E709&gt;14), 'Raw Data'!AN709, 0)</f>
        <v/>
      </c>
      <c r="AJ714" s="2">
        <f>IF($A714, 1, 0)</f>
        <v/>
      </c>
      <c r="AK714">
        <f>IF(AI714=0, 'Raw Data'!AO709, 0)</f>
        <v/>
      </c>
      <c r="AL714" s="2">
        <f>IF($A714, 1, 0)</f>
        <v/>
      </c>
      <c r="AM714">
        <f>IF(AND('Raw Data'!$D709&gt;19, 'Raw Data'!$E709&gt;19), 'Raw Data'!AP709, 0)</f>
        <v/>
      </c>
      <c r="AN714" s="2">
        <f>IF($A714, 1, 0)</f>
        <v/>
      </c>
      <c r="AO714">
        <f>IF(AM714=0, 'Raw Data'!AQ709, 0)</f>
        <v/>
      </c>
      <c r="AP714" s="2">
        <f>IF($A714, 1, 0)</f>
        <v/>
      </c>
      <c r="AQ714">
        <f>IF(AND('Raw Data'!$D709&gt;24, 'Raw Data'!$E709&gt;24), 'Raw Data'!AR709, 0)</f>
        <v/>
      </c>
      <c r="AR714" s="2">
        <f>IF($A714, 1, 0)</f>
        <v/>
      </c>
      <c r="AS714">
        <f>IF(AQ714=0, 'Raw Data'!AS709, 0)</f>
        <v/>
      </c>
      <c r="AT714" s="2">
        <f>IF($A714, 1, 0)</f>
        <v/>
      </c>
      <c r="AU714">
        <f>IF(AND('Raw Data'!$D709&gt;29, 'Raw Data'!$E709&gt;29), 'Raw Data'!AT709, 0)</f>
        <v/>
      </c>
      <c r="AV714" s="2">
        <f>IF($A714, 1, 0)</f>
        <v/>
      </c>
      <c r="AW714">
        <f>IF(AU714=0, 'Raw Data'!AU709, 0)</f>
        <v/>
      </c>
      <c r="AX714" s="2">
        <f>IF($A714, 1, 0)</f>
        <v/>
      </c>
      <c r="AY714">
        <f>IF(ISNUMBER('Raw Data'!D709), IF(_xlfn.XLOOKUP(SMALL('Raw Data'!K709:N709, 1), K714:Q714, K714:Q714, 0)&gt;0, SMALL('Raw Data'!K709:N709, 1), 0), 0)</f>
        <v/>
      </c>
      <c r="AZ714" s="2">
        <f>IF($A714, 1, 0)</f>
        <v/>
      </c>
      <c r="BA714">
        <f>IF(ISNUMBER('Raw Data'!D709), IF(_xlfn.XLOOKUP(SMALL('Raw Data'!K709:N709, 2), K714:Q714, K714:Q714, 0)&gt;0, SMALL('Raw Data'!K709:N709, 2), 0), 0)</f>
        <v/>
      </c>
      <c r="BB714" s="2">
        <f>IF($A714, 1, 0)</f>
        <v/>
      </c>
      <c r="BC714">
        <f>IF(ISNUMBER('Raw Data'!D709), IF(_xlfn.XLOOKUP(SMALL('Raw Data'!K709:N709, 3), K714:Q714, K714:Q714, 0)&gt;0, SMALL('Raw Data'!K709:N709, 3), 0), 0)</f>
        <v/>
      </c>
      <c r="BD714" s="2">
        <f>IF($A714, 1, 0)</f>
        <v/>
      </c>
      <c r="BE714">
        <f>IF(ISNUMBER('Raw Data'!D709), IF(_xlfn.XLOOKUP(SMALL('Raw Data'!K709:N709, 4), K714:Q714, K714:Q714, 0)&gt;0, SMALL('Raw Data'!K709:N709, 4), 0), 0)</f>
        <v/>
      </c>
      <c r="BF714" s="2">
        <f>IF($A714, 1, 0)</f>
        <v/>
      </c>
      <c r="BG714">
        <f>IF(AND('Raw Data'!I709&lt;'Raw Data'!J709, 'Raw Data'!D709&gt;'Raw Data'!E709), 'Raw Data'!I709, IF(AND('Raw Data'!J709&lt;'Raw Data'!I709, 'Raw Data'!E709&gt;'Raw Data'!D709), 'Raw Data'!J709, 0))</f>
        <v/>
      </c>
      <c r="BH714">
        <f>IF(OR(AND('Raw Data'!I709&lt;'Raw Data'!J709, 'Raw Data'!I709&gt;BH$1), AND('Raw Data'!J709&lt;'Raw Data'!I709, 'Raw Data'!J709&gt;BH$1)), 1, 0)</f>
        <v/>
      </c>
      <c r="BI714">
        <f>IF(AND(BH714, ABS('Raw Data'!D709-'Raw Data'!E709)&lt;4), 'Raw Data'!Z709, 0)</f>
        <v/>
      </c>
      <c r="BJ714">
        <f>IF('Raw Data'!F709&gt;Analysis!BJ$1, 1, 0)</f>
        <v/>
      </c>
      <c r="BK714">
        <f>IF(BJ714, AQ714, 0)</f>
        <v/>
      </c>
      <c r="BL714">
        <f>IF(AND('Raw Data'!F709&lt;Analysis!BL$1, ISBLANK('Raw Data'!F709)=FALSE), 1, 0)</f>
        <v/>
      </c>
      <c r="BM714">
        <f>IF(BL714, AS714, 0)</f>
        <v/>
      </c>
      <c r="BN714">
        <f>IF(AND('Raw Data'!F709&lt;Analysis!BN$1, ISBLANK('Raw Data'!F709)=FALSE), 1, 0)</f>
        <v/>
      </c>
      <c r="BO714">
        <f>IF(BN714, AI714, 0)</f>
        <v/>
      </c>
    </row>
    <row r="715">
      <c r="A715" s="2">
        <f>'Raw Data'!A710</f>
        <v/>
      </c>
      <c r="B715" s="2">
        <f>IF(A715, 1, 0)</f>
        <v/>
      </c>
      <c r="C715">
        <f>IF('Raw Data'!D710&lt;'Raw Data'!E710, 'Raw Data'!J710, 0)</f>
        <v/>
      </c>
      <c r="D715" s="2">
        <f>IF(A715, 1, 0)</f>
        <v/>
      </c>
      <c r="E715">
        <f>IF('Raw Data'!D710&gt;'Raw Data'!E710, 'Raw Data'!I710, 0)</f>
        <v/>
      </c>
      <c r="F715" s="2">
        <f>IF('Raw Data'!F710&gt;0, 1, 0)</f>
        <v/>
      </c>
      <c r="G715">
        <f>IF(SUM('Raw Data'!D710:E710)&lt;'Raw Data'!F710, 'Raw Data'!H710, 0)</f>
        <v/>
      </c>
      <c r="H715">
        <f>IF('Raw Data'!F710&gt;0, 1, 0)</f>
        <v/>
      </c>
      <c r="I715">
        <f>IF(SUM('Raw Data'!D710:E710)&gt;'Raw Data'!F710, 'Raw Data'!G710, 0)</f>
        <v/>
      </c>
      <c r="J715" s="2">
        <f>IF($A715, 1, 0)</f>
        <v/>
      </c>
      <c r="K715">
        <f>IF(AND('Raw Data'!D710&gt;'Raw Data'!E710, ABS('Raw Data'!D710-'Raw Data'!E710)&lt;14), 'Raw Data'!K710, 0)</f>
        <v/>
      </c>
      <c r="L715" s="2">
        <f>IF($A715, 1, 0)</f>
        <v/>
      </c>
      <c r="M715">
        <f>IF(AND('Raw Data'!D710&gt;'Raw Data'!E710, ABS('Raw Data'!D710-'Raw Data'!E710)&gt;13), 'Raw Data'!L710, 0)</f>
        <v/>
      </c>
      <c r="N715" s="2">
        <f>IF($A715, 1, 0)</f>
        <v/>
      </c>
      <c r="O715">
        <f>IF(AND('Raw Data'!E710&gt;'Raw Data'!D710, ABS('Raw Data'!E710-'Raw Data'!D710)&lt;14), 'Raw Data'!M710, 0)</f>
        <v/>
      </c>
      <c r="P715" s="2">
        <f>IF($A715, 1, 0)</f>
        <v/>
      </c>
      <c r="Q715">
        <f>IF(AND('Raw Data'!E710&gt;'Raw Data'!D710, ABS('Raw Data'!E710-'Raw Data'!D710)&gt;13), 'Raw Data'!N710, 0)</f>
        <v/>
      </c>
      <c r="R715" s="2">
        <f>IF($A715, 1, 0)</f>
        <v/>
      </c>
      <c r="S715">
        <f>IF(AND('Raw Data'!D710&gt;'Raw Data'!E710, ABS('Raw Data'!E710-'Raw Data'!D710)&gt;7), 'Raw Data'!V710, 0)</f>
        <v/>
      </c>
      <c r="T715" s="2">
        <f>IF($A715, 1, 0)</f>
        <v/>
      </c>
      <c r="U715">
        <f>IF(ABS('Raw Data'!D710-'Raw Data'!E710)&lt;8, 'Raw Data'!W710, 0)</f>
        <v/>
      </c>
      <c r="V715" s="2">
        <f>IF($A715, 1, 0)</f>
        <v/>
      </c>
      <c r="W715">
        <f>IF(AND('Raw Data'!E710&gt;'Raw Data'!D710, ABS('Raw Data'!E710-'Raw Data'!D710)&gt;7), 'Raw Data'!X710, 0)</f>
        <v/>
      </c>
      <c r="X715" s="2">
        <f>IF($A715, 1, 0)</f>
        <v/>
      </c>
      <c r="Y715">
        <f>IF(AND('Raw Data'!D710&gt;'Raw Data'!E710, ABS('Raw Data'!E710-'Raw Data'!D710)&gt;3), 'Raw Data'!Y710, 0)</f>
        <v/>
      </c>
      <c r="Z715" s="2">
        <f>IF($A715, 1, 0)</f>
        <v/>
      </c>
      <c r="AA715">
        <f>IF(ABS('Raw Data'!D710-'Raw Data'!E710)&lt;4, 'Raw Data'!Z710, 0)</f>
        <v/>
      </c>
      <c r="AB715" s="2">
        <f>IF($A715, 1, 0)</f>
        <v/>
      </c>
      <c r="AC715">
        <f>IF(AND('Raw Data'!E710&gt;'Raw Data'!D710, ABS('Raw Data'!E710-'Raw Data'!D710)&gt;7), 'Raw Data'!AA710, 0)</f>
        <v/>
      </c>
      <c r="AD715" s="2">
        <f>IF($A715, 1, 0)</f>
        <v/>
      </c>
      <c r="AE715">
        <f>IF(AND('Raw Data'!D710&gt;9, 'Raw Data'!E710&gt;9), 'Raw Data'!AL710, 0)</f>
        <v/>
      </c>
      <c r="AF715" s="2">
        <f>IF($A715, 1, 0)</f>
        <v/>
      </c>
      <c r="AG715">
        <f>IF(AE715=0, 'Raw Data'!AM710, 0)</f>
        <v/>
      </c>
      <c r="AH715" s="2">
        <f>IF($A715, 1, 0)</f>
        <v/>
      </c>
      <c r="AI715">
        <f>IF(AND('Raw Data'!$D710&gt;14, 'Raw Data'!$E710&gt;14), 'Raw Data'!AN710, 0)</f>
        <v/>
      </c>
      <c r="AJ715" s="2">
        <f>IF($A715, 1, 0)</f>
        <v/>
      </c>
      <c r="AK715">
        <f>IF(AI715=0, 'Raw Data'!AO710, 0)</f>
        <v/>
      </c>
      <c r="AL715" s="2">
        <f>IF($A715, 1, 0)</f>
        <v/>
      </c>
      <c r="AM715">
        <f>IF(AND('Raw Data'!$D710&gt;19, 'Raw Data'!$E710&gt;19), 'Raw Data'!AP710, 0)</f>
        <v/>
      </c>
      <c r="AN715" s="2">
        <f>IF($A715, 1, 0)</f>
        <v/>
      </c>
      <c r="AO715">
        <f>IF(AM715=0, 'Raw Data'!AQ710, 0)</f>
        <v/>
      </c>
      <c r="AP715" s="2">
        <f>IF($A715, 1, 0)</f>
        <v/>
      </c>
      <c r="AQ715">
        <f>IF(AND('Raw Data'!$D710&gt;24, 'Raw Data'!$E710&gt;24), 'Raw Data'!AR710, 0)</f>
        <v/>
      </c>
      <c r="AR715" s="2">
        <f>IF($A715, 1, 0)</f>
        <v/>
      </c>
      <c r="AS715">
        <f>IF(AQ715=0, 'Raw Data'!AS710, 0)</f>
        <v/>
      </c>
      <c r="AT715" s="2">
        <f>IF($A715, 1, 0)</f>
        <v/>
      </c>
      <c r="AU715">
        <f>IF(AND('Raw Data'!$D710&gt;29, 'Raw Data'!$E710&gt;29), 'Raw Data'!AT710, 0)</f>
        <v/>
      </c>
      <c r="AV715" s="2">
        <f>IF($A715, 1, 0)</f>
        <v/>
      </c>
      <c r="AW715">
        <f>IF(AU715=0, 'Raw Data'!AU710, 0)</f>
        <v/>
      </c>
      <c r="AX715" s="2">
        <f>IF($A715, 1, 0)</f>
        <v/>
      </c>
      <c r="AY715">
        <f>IF(ISNUMBER('Raw Data'!D710), IF(_xlfn.XLOOKUP(SMALL('Raw Data'!K710:N710, 1), K715:Q715, K715:Q715, 0)&gt;0, SMALL('Raw Data'!K710:N710, 1), 0), 0)</f>
        <v/>
      </c>
      <c r="AZ715" s="2">
        <f>IF($A715, 1, 0)</f>
        <v/>
      </c>
      <c r="BA715">
        <f>IF(ISNUMBER('Raw Data'!D710), IF(_xlfn.XLOOKUP(SMALL('Raw Data'!K710:N710, 2), K715:Q715, K715:Q715, 0)&gt;0, SMALL('Raw Data'!K710:N710, 2), 0), 0)</f>
        <v/>
      </c>
      <c r="BB715" s="2">
        <f>IF($A715, 1, 0)</f>
        <v/>
      </c>
      <c r="BC715">
        <f>IF(ISNUMBER('Raw Data'!D710), IF(_xlfn.XLOOKUP(SMALL('Raw Data'!K710:N710, 3), K715:Q715, K715:Q715, 0)&gt;0, SMALL('Raw Data'!K710:N710, 3), 0), 0)</f>
        <v/>
      </c>
      <c r="BD715" s="2">
        <f>IF($A715, 1, 0)</f>
        <v/>
      </c>
      <c r="BE715">
        <f>IF(ISNUMBER('Raw Data'!D710), IF(_xlfn.XLOOKUP(SMALL('Raw Data'!K710:N710, 4), K715:Q715, K715:Q715, 0)&gt;0, SMALL('Raw Data'!K710:N710, 4), 0), 0)</f>
        <v/>
      </c>
      <c r="BF715" s="2">
        <f>IF($A715, 1, 0)</f>
        <v/>
      </c>
      <c r="BG715">
        <f>IF(AND('Raw Data'!I710&lt;'Raw Data'!J710, 'Raw Data'!D710&gt;'Raw Data'!E710), 'Raw Data'!I710, IF(AND('Raw Data'!J710&lt;'Raw Data'!I710, 'Raw Data'!E710&gt;'Raw Data'!D710), 'Raw Data'!J710, 0))</f>
        <v/>
      </c>
      <c r="BH715">
        <f>IF(OR(AND('Raw Data'!I710&lt;'Raw Data'!J710, 'Raw Data'!I710&gt;BH$1), AND('Raw Data'!J710&lt;'Raw Data'!I710, 'Raw Data'!J710&gt;BH$1)), 1, 0)</f>
        <v/>
      </c>
      <c r="BI715">
        <f>IF(AND(BH715, ABS('Raw Data'!D710-'Raw Data'!E710)&lt;4), 'Raw Data'!Z710, 0)</f>
        <v/>
      </c>
      <c r="BJ715">
        <f>IF('Raw Data'!F710&gt;Analysis!BJ$1, 1, 0)</f>
        <v/>
      </c>
      <c r="BK715">
        <f>IF(BJ715, AQ715, 0)</f>
        <v/>
      </c>
      <c r="BL715">
        <f>IF(AND('Raw Data'!F710&lt;Analysis!BL$1, ISBLANK('Raw Data'!F710)=FALSE), 1, 0)</f>
        <v/>
      </c>
      <c r="BM715">
        <f>IF(BL715, AS715, 0)</f>
        <v/>
      </c>
      <c r="BN715">
        <f>IF(AND('Raw Data'!F710&lt;Analysis!BN$1, ISBLANK('Raw Data'!F710)=FALSE), 1, 0)</f>
        <v/>
      </c>
      <c r="BO715">
        <f>IF(BN715, AI715, 0)</f>
        <v/>
      </c>
    </row>
    <row r="716">
      <c r="A716" s="2">
        <f>'Raw Data'!A711</f>
        <v/>
      </c>
      <c r="B716" s="2">
        <f>IF(A716, 1, 0)</f>
        <v/>
      </c>
      <c r="C716">
        <f>IF('Raw Data'!D711&lt;'Raw Data'!E711, 'Raw Data'!J711, 0)</f>
        <v/>
      </c>
      <c r="D716" s="2">
        <f>IF(A716, 1, 0)</f>
        <v/>
      </c>
      <c r="E716">
        <f>IF('Raw Data'!D711&gt;'Raw Data'!E711, 'Raw Data'!I711, 0)</f>
        <v/>
      </c>
      <c r="F716" s="2">
        <f>IF('Raw Data'!F711&gt;0, 1, 0)</f>
        <v/>
      </c>
      <c r="G716">
        <f>IF(SUM('Raw Data'!D711:E711)&lt;'Raw Data'!F711, 'Raw Data'!H711, 0)</f>
        <v/>
      </c>
      <c r="H716">
        <f>IF('Raw Data'!F711&gt;0, 1, 0)</f>
        <v/>
      </c>
      <c r="I716">
        <f>IF(SUM('Raw Data'!D711:E711)&gt;'Raw Data'!F711, 'Raw Data'!G711, 0)</f>
        <v/>
      </c>
      <c r="J716" s="2">
        <f>IF($A716, 1, 0)</f>
        <v/>
      </c>
      <c r="K716">
        <f>IF(AND('Raw Data'!D711&gt;'Raw Data'!E711, ABS('Raw Data'!D711-'Raw Data'!E711)&lt;14), 'Raw Data'!K711, 0)</f>
        <v/>
      </c>
      <c r="L716" s="2">
        <f>IF($A716, 1, 0)</f>
        <v/>
      </c>
      <c r="M716">
        <f>IF(AND('Raw Data'!D711&gt;'Raw Data'!E711, ABS('Raw Data'!D711-'Raw Data'!E711)&gt;13), 'Raw Data'!L711, 0)</f>
        <v/>
      </c>
      <c r="N716" s="2">
        <f>IF($A716, 1, 0)</f>
        <v/>
      </c>
      <c r="O716">
        <f>IF(AND('Raw Data'!E711&gt;'Raw Data'!D711, ABS('Raw Data'!E711-'Raw Data'!D711)&lt;14), 'Raw Data'!M711, 0)</f>
        <v/>
      </c>
      <c r="P716" s="2">
        <f>IF($A716, 1, 0)</f>
        <v/>
      </c>
      <c r="Q716">
        <f>IF(AND('Raw Data'!E711&gt;'Raw Data'!D711, ABS('Raw Data'!E711-'Raw Data'!D711)&gt;13), 'Raw Data'!N711, 0)</f>
        <v/>
      </c>
      <c r="R716" s="2">
        <f>IF($A716, 1, 0)</f>
        <v/>
      </c>
      <c r="S716">
        <f>IF(AND('Raw Data'!D711&gt;'Raw Data'!E711, ABS('Raw Data'!E711-'Raw Data'!D711)&gt;7), 'Raw Data'!V711, 0)</f>
        <v/>
      </c>
      <c r="T716" s="2">
        <f>IF($A716, 1, 0)</f>
        <v/>
      </c>
      <c r="U716">
        <f>IF(ABS('Raw Data'!D711-'Raw Data'!E711)&lt;8, 'Raw Data'!W711, 0)</f>
        <v/>
      </c>
      <c r="V716" s="2">
        <f>IF($A716, 1, 0)</f>
        <v/>
      </c>
      <c r="W716">
        <f>IF(AND('Raw Data'!E711&gt;'Raw Data'!D711, ABS('Raw Data'!E711-'Raw Data'!D711)&gt;7), 'Raw Data'!X711, 0)</f>
        <v/>
      </c>
      <c r="X716" s="2">
        <f>IF($A716, 1, 0)</f>
        <v/>
      </c>
      <c r="Y716">
        <f>IF(AND('Raw Data'!D711&gt;'Raw Data'!E711, ABS('Raw Data'!E711-'Raw Data'!D711)&gt;3), 'Raw Data'!Y711, 0)</f>
        <v/>
      </c>
      <c r="Z716" s="2">
        <f>IF($A716, 1, 0)</f>
        <v/>
      </c>
      <c r="AA716">
        <f>IF(ABS('Raw Data'!D711-'Raw Data'!E711)&lt;4, 'Raw Data'!Z711, 0)</f>
        <v/>
      </c>
      <c r="AB716" s="2">
        <f>IF($A716, 1, 0)</f>
        <v/>
      </c>
      <c r="AC716">
        <f>IF(AND('Raw Data'!E711&gt;'Raw Data'!D711, ABS('Raw Data'!E711-'Raw Data'!D711)&gt;7), 'Raw Data'!AA711, 0)</f>
        <v/>
      </c>
      <c r="AD716" s="2">
        <f>IF($A716, 1, 0)</f>
        <v/>
      </c>
      <c r="AE716">
        <f>IF(AND('Raw Data'!D711&gt;9, 'Raw Data'!E711&gt;9), 'Raw Data'!AL711, 0)</f>
        <v/>
      </c>
      <c r="AF716" s="2">
        <f>IF($A716, 1, 0)</f>
        <v/>
      </c>
      <c r="AG716">
        <f>IF(AE716=0, 'Raw Data'!AM711, 0)</f>
        <v/>
      </c>
      <c r="AH716" s="2">
        <f>IF($A716, 1, 0)</f>
        <v/>
      </c>
      <c r="AI716">
        <f>IF(AND('Raw Data'!$D711&gt;14, 'Raw Data'!$E711&gt;14), 'Raw Data'!AN711, 0)</f>
        <v/>
      </c>
      <c r="AJ716" s="2">
        <f>IF($A716, 1, 0)</f>
        <v/>
      </c>
      <c r="AK716">
        <f>IF(AI716=0, 'Raw Data'!AO711, 0)</f>
        <v/>
      </c>
      <c r="AL716" s="2">
        <f>IF($A716, 1, 0)</f>
        <v/>
      </c>
      <c r="AM716">
        <f>IF(AND('Raw Data'!$D711&gt;19, 'Raw Data'!$E711&gt;19), 'Raw Data'!AP711, 0)</f>
        <v/>
      </c>
      <c r="AN716" s="2">
        <f>IF($A716, 1, 0)</f>
        <v/>
      </c>
      <c r="AO716">
        <f>IF(AM716=0, 'Raw Data'!AQ711, 0)</f>
        <v/>
      </c>
      <c r="AP716" s="2">
        <f>IF($A716, 1, 0)</f>
        <v/>
      </c>
      <c r="AQ716">
        <f>IF(AND('Raw Data'!$D711&gt;24, 'Raw Data'!$E711&gt;24), 'Raw Data'!AR711, 0)</f>
        <v/>
      </c>
      <c r="AR716" s="2">
        <f>IF($A716, 1, 0)</f>
        <v/>
      </c>
      <c r="AS716">
        <f>IF(AQ716=0, 'Raw Data'!AS711, 0)</f>
        <v/>
      </c>
      <c r="AT716" s="2">
        <f>IF($A716, 1, 0)</f>
        <v/>
      </c>
      <c r="AU716">
        <f>IF(AND('Raw Data'!$D711&gt;29, 'Raw Data'!$E711&gt;29), 'Raw Data'!AT711, 0)</f>
        <v/>
      </c>
      <c r="AV716" s="2">
        <f>IF($A716, 1, 0)</f>
        <v/>
      </c>
      <c r="AW716">
        <f>IF(AU716=0, 'Raw Data'!AU711, 0)</f>
        <v/>
      </c>
      <c r="AX716" s="2">
        <f>IF($A716, 1, 0)</f>
        <v/>
      </c>
      <c r="AY716">
        <f>IF(ISNUMBER('Raw Data'!D711), IF(_xlfn.XLOOKUP(SMALL('Raw Data'!K711:N711, 1), K716:Q716, K716:Q716, 0)&gt;0, SMALL('Raw Data'!K711:N711, 1), 0), 0)</f>
        <v/>
      </c>
      <c r="AZ716" s="2">
        <f>IF($A716, 1, 0)</f>
        <v/>
      </c>
      <c r="BA716">
        <f>IF(ISNUMBER('Raw Data'!D711), IF(_xlfn.XLOOKUP(SMALL('Raw Data'!K711:N711, 2), K716:Q716, K716:Q716, 0)&gt;0, SMALL('Raw Data'!K711:N711, 2), 0), 0)</f>
        <v/>
      </c>
      <c r="BB716" s="2">
        <f>IF($A716, 1, 0)</f>
        <v/>
      </c>
      <c r="BC716">
        <f>IF(ISNUMBER('Raw Data'!D711), IF(_xlfn.XLOOKUP(SMALL('Raw Data'!K711:N711, 3), K716:Q716, K716:Q716, 0)&gt;0, SMALL('Raw Data'!K711:N711, 3), 0), 0)</f>
        <v/>
      </c>
      <c r="BD716" s="2">
        <f>IF($A716, 1, 0)</f>
        <v/>
      </c>
      <c r="BE716">
        <f>IF(ISNUMBER('Raw Data'!D711), IF(_xlfn.XLOOKUP(SMALL('Raw Data'!K711:N711, 4), K716:Q716, K716:Q716, 0)&gt;0, SMALL('Raw Data'!K711:N711, 4), 0), 0)</f>
        <v/>
      </c>
      <c r="BF716" s="2">
        <f>IF($A716, 1, 0)</f>
        <v/>
      </c>
      <c r="BG716">
        <f>IF(AND('Raw Data'!I711&lt;'Raw Data'!J711, 'Raw Data'!D711&gt;'Raw Data'!E711), 'Raw Data'!I711, IF(AND('Raw Data'!J711&lt;'Raw Data'!I711, 'Raw Data'!E711&gt;'Raw Data'!D711), 'Raw Data'!J711, 0))</f>
        <v/>
      </c>
      <c r="BH716">
        <f>IF(OR(AND('Raw Data'!I711&lt;'Raw Data'!J711, 'Raw Data'!I711&gt;BH$1), AND('Raw Data'!J711&lt;'Raw Data'!I711, 'Raw Data'!J711&gt;BH$1)), 1, 0)</f>
        <v/>
      </c>
      <c r="BI716">
        <f>IF(AND(BH716, ABS('Raw Data'!D711-'Raw Data'!E711)&lt;4), 'Raw Data'!Z711, 0)</f>
        <v/>
      </c>
      <c r="BJ716">
        <f>IF('Raw Data'!F711&gt;Analysis!BJ$1, 1, 0)</f>
        <v/>
      </c>
      <c r="BK716">
        <f>IF(BJ716, AQ716, 0)</f>
        <v/>
      </c>
      <c r="BL716">
        <f>IF(AND('Raw Data'!F711&lt;Analysis!BL$1, ISBLANK('Raw Data'!F711)=FALSE), 1, 0)</f>
        <v/>
      </c>
      <c r="BM716">
        <f>IF(BL716, AS716, 0)</f>
        <v/>
      </c>
      <c r="BN716">
        <f>IF(AND('Raw Data'!F711&lt;Analysis!BN$1, ISBLANK('Raw Data'!F711)=FALSE), 1, 0)</f>
        <v/>
      </c>
      <c r="BO716">
        <f>IF(BN716, AI716, 0)</f>
        <v/>
      </c>
    </row>
    <row r="717">
      <c r="A717" s="2">
        <f>'Raw Data'!A712</f>
        <v/>
      </c>
      <c r="B717" s="2">
        <f>IF(A717, 1, 0)</f>
        <v/>
      </c>
      <c r="C717">
        <f>IF('Raw Data'!D712&lt;'Raw Data'!E712, 'Raw Data'!J712, 0)</f>
        <v/>
      </c>
      <c r="D717" s="2">
        <f>IF(A717, 1, 0)</f>
        <v/>
      </c>
      <c r="E717">
        <f>IF('Raw Data'!D712&gt;'Raw Data'!E712, 'Raw Data'!I712, 0)</f>
        <v/>
      </c>
      <c r="F717" s="2">
        <f>IF('Raw Data'!F712&gt;0, 1, 0)</f>
        <v/>
      </c>
      <c r="G717">
        <f>IF(SUM('Raw Data'!D712:E712)&lt;'Raw Data'!F712, 'Raw Data'!H712, 0)</f>
        <v/>
      </c>
      <c r="H717">
        <f>IF('Raw Data'!F712&gt;0, 1, 0)</f>
        <v/>
      </c>
      <c r="I717">
        <f>IF(SUM('Raw Data'!D712:E712)&gt;'Raw Data'!F712, 'Raw Data'!G712, 0)</f>
        <v/>
      </c>
      <c r="J717" s="2">
        <f>IF($A717, 1, 0)</f>
        <v/>
      </c>
      <c r="K717">
        <f>IF(AND('Raw Data'!D712&gt;'Raw Data'!E712, ABS('Raw Data'!D712-'Raw Data'!E712)&lt;14), 'Raw Data'!K712, 0)</f>
        <v/>
      </c>
      <c r="L717" s="2">
        <f>IF($A717, 1, 0)</f>
        <v/>
      </c>
      <c r="M717">
        <f>IF(AND('Raw Data'!D712&gt;'Raw Data'!E712, ABS('Raw Data'!D712-'Raw Data'!E712)&gt;13), 'Raw Data'!L712, 0)</f>
        <v/>
      </c>
      <c r="N717" s="2">
        <f>IF($A717, 1, 0)</f>
        <v/>
      </c>
      <c r="O717">
        <f>IF(AND('Raw Data'!E712&gt;'Raw Data'!D712, ABS('Raw Data'!E712-'Raw Data'!D712)&lt;14), 'Raw Data'!M712, 0)</f>
        <v/>
      </c>
      <c r="P717" s="2">
        <f>IF($A717, 1, 0)</f>
        <v/>
      </c>
      <c r="Q717">
        <f>IF(AND('Raw Data'!E712&gt;'Raw Data'!D712, ABS('Raw Data'!E712-'Raw Data'!D712)&gt;13), 'Raw Data'!N712, 0)</f>
        <v/>
      </c>
      <c r="R717" s="2">
        <f>IF($A717, 1, 0)</f>
        <v/>
      </c>
      <c r="S717">
        <f>IF(AND('Raw Data'!D712&gt;'Raw Data'!E712, ABS('Raw Data'!E712-'Raw Data'!D712)&gt;7), 'Raw Data'!V712, 0)</f>
        <v/>
      </c>
      <c r="T717" s="2">
        <f>IF($A717, 1, 0)</f>
        <v/>
      </c>
      <c r="U717">
        <f>IF(ABS('Raw Data'!D712-'Raw Data'!E712)&lt;8, 'Raw Data'!W712, 0)</f>
        <v/>
      </c>
      <c r="V717" s="2">
        <f>IF($A717, 1, 0)</f>
        <v/>
      </c>
      <c r="W717">
        <f>IF(AND('Raw Data'!E712&gt;'Raw Data'!D712, ABS('Raw Data'!E712-'Raw Data'!D712)&gt;7), 'Raw Data'!X712, 0)</f>
        <v/>
      </c>
      <c r="X717" s="2">
        <f>IF($A717, 1, 0)</f>
        <v/>
      </c>
      <c r="Y717">
        <f>IF(AND('Raw Data'!D712&gt;'Raw Data'!E712, ABS('Raw Data'!E712-'Raw Data'!D712)&gt;3), 'Raw Data'!Y712, 0)</f>
        <v/>
      </c>
      <c r="Z717" s="2">
        <f>IF($A717, 1, 0)</f>
        <v/>
      </c>
      <c r="AA717">
        <f>IF(ABS('Raw Data'!D712-'Raw Data'!E712)&lt;4, 'Raw Data'!Z712, 0)</f>
        <v/>
      </c>
      <c r="AB717" s="2">
        <f>IF($A717, 1, 0)</f>
        <v/>
      </c>
      <c r="AC717">
        <f>IF(AND('Raw Data'!E712&gt;'Raw Data'!D712, ABS('Raw Data'!E712-'Raw Data'!D712)&gt;7), 'Raw Data'!AA712, 0)</f>
        <v/>
      </c>
      <c r="AD717" s="2">
        <f>IF($A717, 1, 0)</f>
        <v/>
      </c>
      <c r="AE717">
        <f>IF(AND('Raw Data'!D712&gt;9, 'Raw Data'!E712&gt;9), 'Raw Data'!AL712, 0)</f>
        <v/>
      </c>
      <c r="AF717" s="2">
        <f>IF($A717, 1, 0)</f>
        <v/>
      </c>
      <c r="AG717">
        <f>IF(AE717=0, 'Raw Data'!AM712, 0)</f>
        <v/>
      </c>
      <c r="AH717" s="2">
        <f>IF($A717, 1, 0)</f>
        <v/>
      </c>
      <c r="AI717">
        <f>IF(AND('Raw Data'!$D712&gt;14, 'Raw Data'!$E712&gt;14), 'Raw Data'!AN712, 0)</f>
        <v/>
      </c>
      <c r="AJ717" s="2">
        <f>IF($A717, 1, 0)</f>
        <v/>
      </c>
      <c r="AK717">
        <f>IF(AI717=0, 'Raw Data'!AO712, 0)</f>
        <v/>
      </c>
      <c r="AL717" s="2">
        <f>IF($A717, 1, 0)</f>
        <v/>
      </c>
      <c r="AM717">
        <f>IF(AND('Raw Data'!$D712&gt;19, 'Raw Data'!$E712&gt;19), 'Raw Data'!AP712, 0)</f>
        <v/>
      </c>
      <c r="AN717" s="2">
        <f>IF($A717, 1, 0)</f>
        <v/>
      </c>
      <c r="AO717">
        <f>IF(AM717=0, 'Raw Data'!AQ712, 0)</f>
        <v/>
      </c>
      <c r="AP717" s="2">
        <f>IF($A717, 1, 0)</f>
        <v/>
      </c>
      <c r="AQ717">
        <f>IF(AND('Raw Data'!$D712&gt;24, 'Raw Data'!$E712&gt;24), 'Raw Data'!AR712, 0)</f>
        <v/>
      </c>
      <c r="AR717" s="2">
        <f>IF($A717, 1, 0)</f>
        <v/>
      </c>
      <c r="AS717">
        <f>IF(AQ717=0, 'Raw Data'!AS712, 0)</f>
        <v/>
      </c>
      <c r="AT717" s="2">
        <f>IF($A717, 1, 0)</f>
        <v/>
      </c>
      <c r="AU717">
        <f>IF(AND('Raw Data'!$D712&gt;29, 'Raw Data'!$E712&gt;29), 'Raw Data'!AT712, 0)</f>
        <v/>
      </c>
      <c r="AV717" s="2">
        <f>IF($A717, 1, 0)</f>
        <v/>
      </c>
      <c r="AW717">
        <f>IF(AU717=0, 'Raw Data'!AU712, 0)</f>
        <v/>
      </c>
      <c r="AX717" s="2">
        <f>IF($A717, 1, 0)</f>
        <v/>
      </c>
      <c r="AY717">
        <f>IF(ISNUMBER('Raw Data'!D712), IF(_xlfn.XLOOKUP(SMALL('Raw Data'!K712:N712, 1), K717:Q717, K717:Q717, 0)&gt;0, SMALL('Raw Data'!K712:N712, 1), 0), 0)</f>
        <v/>
      </c>
      <c r="AZ717" s="2">
        <f>IF($A717, 1, 0)</f>
        <v/>
      </c>
      <c r="BA717">
        <f>IF(ISNUMBER('Raw Data'!D712), IF(_xlfn.XLOOKUP(SMALL('Raw Data'!K712:N712, 2), K717:Q717, K717:Q717, 0)&gt;0, SMALL('Raw Data'!K712:N712, 2), 0), 0)</f>
        <v/>
      </c>
      <c r="BB717" s="2">
        <f>IF($A717, 1, 0)</f>
        <v/>
      </c>
      <c r="BC717">
        <f>IF(ISNUMBER('Raw Data'!D712), IF(_xlfn.XLOOKUP(SMALL('Raw Data'!K712:N712, 3), K717:Q717, K717:Q717, 0)&gt;0, SMALL('Raw Data'!K712:N712, 3), 0), 0)</f>
        <v/>
      </c>
      <c r="BD717" s="2">
        <f>IF($A717, 1, 0)</f>
        <v/>
      </c>
      <c r="BE717">
        <f>IF(ISNUMBER('Raw Data'!D712), IF(_xlfn.XLOOKUP(SMALL('Raw Data'!K712:N712, 4), K717:Q717, K717:Q717, 0)&gt;0, SMALL('Raw Data'!K712:N712, 4), 0), 0)</f>
        <v/>
      </c>
      <c r="BF717" s="2">
        <f>IF($A717, 1, 0)</f>
        <v/>
      </c>
      <c r="BG717">
        <f>IF(AND('Raw Data'!I712&lt;'Raw Data'!J712, 'Raw Data'!D712&gt;'Raw Data'!E712), 'Raw Data'!I712, IF(AND('Raw Data'!J712&lt;'Raw Data'!I712, 'Raw Data'!E712&gt;'Raw Data'!D712), 'Raw Data'!J712, 0))</f>
        <v/>
      </c>
      <c r="BH717">
        <f>IF(OR(AND('Raw Data'!I712&lt;'Raw Data'!J712, 'Raw Data'!I712&gt;BH$1), AND('Raw Data'!J712&lt;'Raw Data'!I712, 'Raw Data'!J712&gt;BH$1)), 1, 0)</f>
        <v/>
      </c>
      <c r="BI717">
        <f>IF(AND(BH717, ABS('Raw Data'!D712-'Raw Data'!E712)&lt;4), 'Raw Data'!Z712, 0)</f>
        <v/>
      </c>
      <c r="BJ717">
        <f>IF('Raw Data'!F712&gt;Analysis!BJ$1, 1, 0)</f>
        <v/>
      </c>
      <c r="BK717">
        <f>IF(BJ717, AQ717, 0)</f>
        <v/>
      </c>
      <c r="BL717">
        <f>IF(AND('Raw Data'!F712&lt;Analysis!BL$1, ISBLANK('Raw Data'!F712)=FALSE), 1, 0)</f>
        <v/>
      </c>
      <c r="BM717">
        <f>IF(BL717, AS717, 0)</f>
        <v/>
      </c>
      <c r="BN717">
        <f>IF(AND('Raw Data'!F712&lt;Analysis!BN$1, ISBLANK('Raw Data'!F712)=FALSE), 1, 0)</f>
        <v/>
      </c>
      <c r="BO717">
        <f>IF(BN717, AI717, 0)</f>
        <v/>
      </c>
    </row>
    <row r="718">
      <c r="A718" s="2">
        <f>'Raw Data'!A713</f>
        <v/>
      </c>
      <c r="B718" s="2">
        <f>IF(A718, 1, 0)</f>
        <v/>
      </c>
      <c r="C718">
        <f>IF('Raw Data'!D713&lt;'Raw Data'!E713, 'Raw Data'!J713, 0)</f>
        <v/>
      </c>
      <c r="D718" s="2">
        <f>IF(A718, 1, 0)</f>
        <v/>
      </c>
      <c r="E718">
        <f>IF('Raw Data'!D713&gt;'Raw Data'!E713, 'Raw Data'!I713, 0)</f>
        <v/>
      </c>
      <c r="F718" s="2">
        <f>IF('Raw Data'!F713&gt;0, 1, 0)</f>
        <v/>
      </c>
      <c r="G718">
        <f>IF(SUM('Raw Data'!D713:E713)&lt;'Raw Data'!F713, 'Raw Data'!H713, 0)</f>
        <v/>
      </c>
      <c r="H718">
        <f>IF('Raw Data'!F713&gt;0, 1, 0)</f>
        <v/>
      </c>
      <c r="I718">
        <f>IF(SUM('Raw Data'!D713:E713)&gt;'Raw Data'!F713, 'Raw Data'!G713, 0)</f>
        <v/>
      </c>
      <c r="J718" s="2">
        <f>IF($A718, 1, 0)</f>
        <v/>
      </c>
      <c r="K718">
        <f>IF(AND('Raw Data'!D713&gt;'Raw Data'!E713, ABS('Raw Data'!D713-'Raw Data'!E713)&lt;14), 'Raw Data'!K713, 0)</f>
        <v/>
      </c>
      <c r="L718" s="2">
        <f>IF($A718, 1, 0)</f>
        <v/>
      </c>
      <c r="M718">
        <f>IF(AND('Raw Data'!D713&gt;'Raw Data'!E713, ABS('Raw Data'!D713-'Raw Data'!E713)&gt;13), 'Raw Data'!L713, 0)</f>
        <v/>
      </c>
      <c r="N718" s="2">
        <f>IF($A718, 1, 0)</f>
        <v/>
      </c>
      <c r="O718">
        <f>IF(AND('Raw Data'!E713&gt;'Raw Data'!D713, ABS('Raw Data'!E713-'Raw Data'!D713)&lt;14), 'Raw Data'!M713, 0)</f>
        <v/>
      </c>
      <c r="P718" s="2">
        <f>IF($A718, 1, 0)</f>
        <v/>
      </c>
      <c r="Q718">
        <f>IF(AND('Raw Data'!E713&gt;'Raw Data'!D713, ABS('Raw Data'!E713-'Raw Data'!D713)&gt;13), 'Raw Data'!N713, 0)</f>
        <v/>
      </c>
      <c r="R718" s="2">
        <f>IF($A718, 1, 0)</f>
        <v/>
      </c>
      <c r="S718">
        <f>IF(AND('Raw Data'!D713&gt;'Raw Data'!E713, ABS('Raw Data'!E713-'Raw Data'!D713)&gt;7), 'Raw Data'!V713, 0)</f>
        <v/>
      </c>
      <c r="T718" s="2">
        <f>IF($A718, 1, 0)</f>
        <v/>
      </c>
      <c r="U718">
        <f>IF(ABS('Raw Data'!D713-'Raw Data'!E713)&lt;8, 'Raw Data'!W713, 0)</f>
        <v/>
      </c>
      <c r="V718" s="2">
        <f>IF($A718, 1, 0)</f>
        <v/>
      </c>
      <c r="W718">
        <f>IF(AND('Raw Data'!E713&gt;'Raw Data'!D713, ABS('Raw Data'!E713-'Raw Data'!D713)&gt;7), 'Raw Data'!X713, 0)</f>
        <v/>
      </c>
      <c r="X718" s="2">
        <f>IF($A718, 1, 0)</f>
        <v/>
      </c>
      <c r="Y718">
        <f>IF(AND('Raw Data'!D713&gt;'Raw Data'!E713, ABS('Raw Data'!E713-'Raw Data'!D713)&gt;3), 'Raw Data'!Y713, 0)</f>
        <v/>
      </c>
      <c r="Z718" s="2">
        <f>IF($A718, 1, 0)</f>
        <v/>
      </c>
      <c r="AA718">
        <f>IF(ABS('Raw Data'!D713-'Raw Data'!E713)&lt;4, 'Raw Data'!Z713, 0)</f>
        <v/>
      </c>
      <c r="AB718" s="2">
        <f>IF($A718, 1, 0)</f>
        <v/>
      </c>
      <c r="AC718">
        <f>IF(AND('Raw Data'!E713&gt;'Raw Data'!D713, ABS('Raw Data'!E713-'Raw Data'!D713)&gt;7), 'Raw Data'!AA713, 0)</f>
        <v/>
      </c>
      <c r="AD718" s="2">
        <f>IF($A718, 1, 0)</f>
        <v/>
      </c>
      <c r="AE718">
        <f>IF(AND('Raw Data'!D713&gt;9, 'Raw Data'!E713&gt;9), 'Raw Data'!AL713, 0)</f>
        <v/>
      </c>
      <c r="AF718" s="2">
        <f>IF($A718, 1, 0)</f>
        <v/>
      </c>
      <c r="AG718">
        <f>IF(AE718=0, 'Raw Data'!AM713, 0)</f>
        <v/>
      </c>
      <c r="AH718" s="2">
        <f>IF($A718, 1, 0)</f>
        <v/>
      </c>
      <c r="AI718">
        <f>IF(AND('Raw Data'!$D713&gt;14, 'Raw Data'!$E713&gt;14), 'Raw Data'!AN713, 0)</f>
        <v/>
      </c>
      <c r="AJ718" s="2">
        <f>IF($A718, 1, 0)</f>
        <v/>
      </c>
      <c r="AK718">
        <f>IF(AI718=0, 'Raw Data'!AO713, 0)</f>
        <v/>
      </c>
      <c r="AL718" s="2">
        <f>IF($A718, 1, 0)</f>
        <v/>
      </c>
      <c r="AM718">
        <f>IF(AND('Raw Data'!$D713&gt;19, 'Raw Data'!$E713&gt;19), 'Raw Data'!AP713, 0)</f>
        <v/>
      </c>
      <c r="AN718" s="2">
        <f>IF($A718, 1, 0)</f>
        <v/>
      </c>
      <c r="AO718">
        <f>IF(AM718=0, 'Raw Data'!AQ713, 0)</f>
        <v/>
      </c>
      <c r="AP718" s="2">
        <f>IF($A718, 1, 0)</f>
        <v/>
      </c>
      <c r="AQ718">
        <f>IF(AND('Raw Data'!$D713&gt;24, 'Raw Data'!$E713&gt;24), 'Raw Data'!AR713, 0)</f>
        <v/>
      </c>
      <c r="AR718" s="2">
        <f>IF($A718, 1, 0)</f>
        <v/>
      </c>
      <c r="AS718">
        <f>IF(AQ718=0, 'Raw Data'!AS713, 0)</f>
        <v/>
      </c>
      <c r="AT718" s="2">
        <f>IF($A718, 1, 0)</f>
        <v/>
      </c>
      <c r="AU718">
        <f>IF(AND('Raw Data'!$D713&gt;29, 'Raw Data'!$E713&gt;29), 'Raw Data'!AT713, 0)</f>
        <v/>
      </c>
      <c r="AV718" s="2">
        <f>IF($A718, 1, 0)</f>
        <v/>
      </c>
      <c r="AW718">
        <f>IF(AU718=0, 'Raw Data'!AU713, 0)</f>
        <v/>
      </c>
      <c r="AX718" s="2">
        <f>IF($A718, 1, 0)</f>
        <v/>
      </c>
      <c r="AY718">
        <f>IF(ISNUMBER('Raw Data'!D713), IF(_xlfn.XLOOKUP(SMALL('Raw Data'!K713:N713, 1), K718:Q718, K718:Q718, 0)&gt;0, SMALL('Raw Data'!K713:N713, 1), 0), 0)</f>
        <v/>
      </c>
      <c r="AZ718" s="2">
        <f>IF($A718, 1, 0)</f>
        <v/>
      </c>
      <c r="BA718">
        <f>IF(ISNUMBER('Raw Data'!D713), IF(_xlfn.XLOOKUP(SMALL('Raw Data'!K713:N713, 2), K718:Q718, K718:Q718, 0)&gt;0, SMALL('Raw Data'!K713:N713, 2), 0), 0)</f>
        <v/>
      </c>
      <c r="BB718" s="2">
        <f>IF($A718, 1, 0)</f>
        <v/>
      </c>
      <c r="BC718">
        <f>IF(ISNUMBER('Raw Data'!D713), IF(_xlfn.XLOOKUP(SMALL('Raw Data'!K713:N713, 3), K718:Q718, K718:Q718, 0)&gt;0, SMALL('Raw Data'!K713:N713, 3), 0), 0)</f>
        <v/>
      </c>
      <c r="BD718" s="2">
        <f>IF($A718, 1, 0)</f>
        <v/>
      </c>
      <c r="BE718">
        <f>IF(ISNUMBER('Raw Data'!D713), IF(_xlfn.XLOOKUP(SMALL('Raw Data'!K713:N713, 4), K718:Q718, K718:Q718, 0)&gt;0, SMALL('Raw Data'!K713:N713, 4), 0), 0)</f>
        <v/>
      </c>
      <c r="BF718" s="2">
        <f>IF($A718, 1, 0)</f>
        <v/>
      </c>
      <c r="BG718">
        <f>IF(AND('Raw Data'!I713&lt;'Raw Data'!J713, 'Raw Data'!D713&gt;'Raw Data'!E713), 'Raw Data'!I713, IF(AND('Raw Data'!J713&lt;'Raw Data'!I713, 'Raw Data'!E713&gt;'Raw Data'!D713), 'Raw Data'!J713, 0))</f>
        <v/>
      </c>
      <c r="BH718">
        <f>IF(OR(AND('Raw Data'!I713&lt;'Raw Data'!J713, 'Raw Data'!I713&gt;BH$1), AND('Raw Data'!J713&lt;'Raw Data'!I713, 'Raw Data'!J713&gt;BH$1)), 1, 0)</f>
        <v/>
      </c>
      <c r="BI718">
        <f>IF(AND(BH718, ABS('Raw Data'!D713-'Raw Data'!E713)&lt;4), 'Raw Data'!Z713, 0)</f>
        <v/>
      </c>
      <c r="BJ718">
        <f>IF('Raw Data'!F713&gt;Analysis!BJ$1, 1, 0)</f>
        <v/>
      </c>
      <c r="BK718">
        <f>IF(BJ718, AQ718, 0)</f>
        <v/>
      </c>
      <c r="BL718">
        <f>IF(AND('Raw Data'!F713&lt;Analysis!BL$1, ISBLANK('Raw Data'!F713)=FALSE), 1, 0)</f>
        <v/>
      </c>
      <c r="BM718">
        <f>IF(BL718, AS718, 0)</f>
        <v/>
      </c>
      <c r="BN718">
        <f>IF(AND('Raw Data'!F713&lt;Analysis!BN$1, ISBLANK('Raw Data'!F713)=FALSE), 1, 0)</f>
        <v/>
      </c>
      <c r="BO718">
        <f>IF(BN718, AI718, 0)</f>
        <v/>
      </c>
    </row>
    <row r="719">
      <c r="A719" s="2">
        <f>'Raw Data'!A714</f>
        <v/>
      </c>
      <c r="B719" s="2">
        <f>IF(A719, 1, 0)</f>
        <v/>
      </c>
      <c r="C719">
        <f>IF('Raw Data'!D714&lt;'Raw Data'!E714, 'Raw Data'!J714, 0)</f>
        <v/>
      </c>
      <c r="D719" s="2">
        <f>IF(A719, 1, 0)</f>
        <v/>
      </c>
      <c r="E719">
        <f>IF('Raw Data'!D714&gt;'Raw Data'!E714, 'Raw Data'!I714, 0)</f>
        <v/>
      </c>
      <c r="F719" s="2">
        <f>IF('Raw Data'!F714&gt;0, 1, 0)</f>
        <v/>
      </c>
      <c r="G719">
        <f>IF(SUM('Raw Data'!D714:E714)&lt;'Raw Data'!F714, 'Raw Data'!H714, 0)</f>
        <v/>
      </c>
      <c r="H719">
        <f>IF('Raw Data'!F714&gt;0, 1, 0)</f>
        <v/>
      </c>
      <c r="I719">
        <f>IF(SUM('Raw Data'!D714:E714)&gt;'Raw Data'!F714, 'Raw Data'!G714, 0)</f>
        <v/>
      </c>
      <c r="J719" s="2">
        <f>IF($A719, 1, 0)</f>
        <v/>
      </c>
      <c r="K719">
        <f>IF(AND('Raw Data'!D714&gt;'Raw Data'!E714, ABS('Raw Data'!D714-'Raw Data'!E714)&lt;14), 'Raw Data'!K714, 0)</f>
        <v/>
      </c>
      <c r="L719" s="2">
        <f>IF($A719, 1, 0)</f>
        <v/>
      </c>
      <c r="M719">
        <f>IF(AND('Raw Data'!D714&gt;'Raw Data'!E714, ABS('Raw Data'!D714-'Raw Data'!E714)&gt;13), 'Raw Data'!L714, 0)</f>
        <v/>
      </c>
      <c r="N719" s="2">
        <f>IF($A719, 1, 0)</f>
        <v/>
      </c>
      <c r="O719">
        <f>IF(AND('Raw Data'!E714&gt;'Raw Data'!D714, ABS('Raw Data'!E714-'Raw Data'!D714)&lt;14), 'Raw Data'!M714, 0)</f>
        <v/>
      </c>
      <c r="P719" s="2">
        <f>IF($A719, 1, 0)</f>
        <v/>
      </c>
      <c r="Q719">
        <f>IF(AND('Raw Data'!E714&gt;'Raw Data'!D714, ABS('Raw Data'!E714-'Raw Data'!D714)&gt;13), 'Raw Data'!N714, 0)</f>
        <v/>
      </c>
      <c r="R719" s="2">
        <f>IF($A719, 1, 0)</f>
        <v/>
      </c>
      <c r="S719">
        <f>IF(AND('Raw Data'!D714&gt;'Raw Data'!E714, ABS('Raw Data'!E714-'Raw Data'!D714)&gt;7), 'Raw Data'!V714, 0)</f>
        <v/>
      </c>
      <c r="T719" s="2">
        <f>IF($A719, 1, 0)</f>
        <v/>
      </c>
      <c r="U719">
        <f>IF(ABS('Raw Data'!D714-'Raw Data'!E714)&lt;8, 'Raw Data'!W714, 0)</f>
        <v/>
      </c>
      <c r="V719" s="2">
        <f>IF($A719, 1, 0)</f>
        <v/>
      </c>
      <c r="W719">
        <f>IF(AND('Raw Data'!E714&gt;'Raw Data'!D714, ABS('Raw Data'!E714-'Raw Data'!D714)&gt;7), 'Raw Data'!X714, 0)</f>
        <v/>
      </c>
      <c r="X719" s="2">
        <f>IF($A719, 1, 0)</f>
        <v/>
      </c>
      <c r="Y719">
        <f>IF(AND('Raw Data'!D714&gt;'Raw Data'!E714, ABS('Raw Data'!E714-'Raw Data'!D714)&gt;3), 'Raw Data'!Y714, 0)</f>
        <v/>
      </c>
      <c r="Z719" s="2">
        <f>IF($A719, 1, 0)</f>
        <v/>
      </c>
      <c r="AA719">
        <f>IF(ABS('Raw Data'!D714-'Raw Data'!E714)&lt;4, 'Raw Data'!Z714, 0)</f>
        <v/>
      </c>
      <c r="AB719" s="2">
        <f>IF($A719, 1, 0)</f>
        <v/>
      </c>
      <c r="AC719">
        <f>IF(AND('Raw Data'!E714&gt;'Raw Data'!D714, ABS('Raw Data'!E714-'Raw Data'!D714)&gt;7), 'Raw Data'!AA714, 0)</f>
        <v/>
      </c>
      <c r="AD719" s="2">
        <f>IF($A719, 1, 0)</f>
        <v/>
      </c>
      <c r="AE719">
        <f>IF(AND('Raw Data'!D714&gt;9, 'Raw Data'!E714&gt;9), 'Raw Data'!AL714, 0)</f>
        <v/>
      </c>
      <c r="AF719" s="2">
        <f>IF($A719, 1, 0)</f>
        <v/>
      </c>
      <c r="AG719">
        <f>IF(AE719=0, 'Raw Data'!AM714, 0)</f>
        <v/>
      </c>
      <c r="AH719" s="2">
        <f>IF($A719, 1, 0)</f>
        <v/>
      </c>
      <c r="AI719">
        <f>IF(AND('Raw Data'!$D714&gt;14, 'Raw Data'!$E714&gt;14), 'Raw Data'!AN714, 0)</f>
        <v/>
      </c>
      <c r="AJ719" s="2">
        <f>IF($A719, 1, 0)</f>
        <v/>
      </c>
      <c r="AK719">
        <f>IF(AI719=0, 'Raw Data'!AO714, 0)</f>
        <v/>
      </c>
      <c r="AL719" s="2">
        <f>IF($A719, 1, 0)</f>
        <v/>
      </c>
      <c r="AM719">
        <f>IF(AND('Raw Data'!$D714&gt;19, 'Raw Data'!$E714&gt;19), 'Raw Data'!AP714, 0)</f>
        <v/>
      </c>
      <c r="AN719" s="2">
        <f>IF($A719, 1, 0)</f>
        <v/>
      </c>
      <c r="AO719">
        <f>IF(AM719=0, 'Raw Data'!AQ714, 0)</f>
        <v/>
      </c>
      <c r="AP719" s="2">
        <f>IF($A719, 1, 0)</f>
        <v/>
      </c>
      <c r="AQ719">
        <f>IF(AND('Raw Data'!$D714&gt;24, 'Raw Data'!$E714&gt;24), 'Raw Data'!AR714, 0)</f>
        <v/>
      </c>
      <c r="AR719" s="2">
        <f>IF($A719, 1, 0)</f>
        <v/>
      </c>
      <c r="AS719">
        <f>IF(AQ719=0, 'Raw Data'!AS714, 0)</f>
        <v/>
      </c>
      <c r="AT719" s="2">
        <f>IF($A719, 1, 0)</f>
        <v/>
      </c>
      <c r="AU719">
        <f>IF(AND('Raw Data'!$D714&gt;29, 'Raw Data'!$E714&gt;29), 'Raw Data'!AT714, 0)</f>
        <v/>
      </c>
      <c r="AV719" s="2">
        <f>IF($A719, 1, 0)</f>
        <v/>
      </c>
      <c r="AW719">
        <f>IF(AU719=0, 'Raw Data'!AU714, 0)</f>
        <v/>
      </c>
      <c r="AX719" s="2">
        <f>IF($A719, 1, 0)</f>
        <v/>
      </c>
      <c r="AY719">
        <f>IF(ISNUMBER('Raw Data'!D714), IF(_xlfn.XLOOKUP(SMALL('Raw Data'!K714:N714, 1), K719:Q719, K719:Q719, 0)&gt;0, SMALL('Raw Data'!K714:N714, 1), 0), 0)</f>
        <v/>
      </c>
      <c r="AZ719" s="2">
        <f>IF($A719, 1, 0)</f>
        <v/>
      </c>
      <c r="BA719">
        <f>IF(ISNUMBER('Raw Data'!D714), IF(_xlfn.XLOOKUP(SMALL('Raw Data'!K714:N714, 2), K719:Q719, K719:Q719, 0)&gt;0, SMALL('Raw Data'!K714:N714, 2), 0), 0)</f>
        <v/>
      </c>
      <c r="BB719" s="2">
        <f>IF($A719, 1, 0)</f>
        <v/>
      </c>
      <c r="BC719">
        <f>IF(ISNUMBER('Raw Data'!D714), IF(_xlfn.XLOOKUP(SMALL('Raw Data'!K714:N714, 3), K719:Q719, K719:Q719, 0)&gt;0, SMALL('Raw Data'!K714:N714, 3), 0), 0)</f>
        <v/>
      </c>
      <c r="BD719" s="2">
        <f>IF($A719, 1, 0)</f>
        <v/>
      </c>
      <c r="BE719">
        <f>IF(ISNUMBER('Raw Data'!D714), IF(_xlfn.XLOOKUP(SMALL('Raw Data'!K714:N714, 4), K719:Q719, K719:Q719, 0)&gt;0, SMALL('Raw Data'!K714:N714, 4), 0), 0)</f>
        <v/>
      </c>
      <c r="BF719" s="2">
        <f>IF($A719, 1, 0)</f>
        <v/>
      </c>
      <c r="BG719">
        <f>IF(AND('Raw Data'!I714&lt;'Raw Data'!J714, 'Raw Data'!D714&gt;'Raw Data'!E714), 'Raw Data'!I714, IF(AND('Raw Data'!J714&lt;'Raw Data'!I714, 'Raw Data'!E714&gt;'Raw Data'!D714), 'Raw Data'!J714, 0))</f>
        <v/>
      </c>
      <c r="BH719">
        <f>IF(OR(AND('Raw Data'!I714&lt;'Raw Data'!J714, 'Raw Data'!I714&gt;BH$1), AND('Raw Data'!J714&lt;'Raw Data'!I714, 'Raw Data'!J714&gt;BH$1)), 1, 0)</f>
        <v/>
      </c>
      <c r="BI719">
        <f>IF(AND(BH719, ABS('Raw Data'!D714-'Raw Data'!E714)&lt;4), 'Raw Data'!Z714, 0)</f>
        <v/>
      </c>
      <c r="BJ719">
        <f>IF('Raw Data'!F714&gt;Analysis!BJ$1, 1, 0)</f>
        <v/>
      </c>
      <c r="BK719">
        <f>IF(BJ719, AQ719, 0)</f>
        <v/>
      </c>
      <c r="BL719">
        <f>IF(AND('Raw Data'!F714&lt;Analysis!BL$1, ISBLANK('Raw Data'!F714)=FALSE), 1, 0)</f>
        <v/>
      </c>
      <c r="BM719">
        <f>IF(BL719, AS719, 0)</f>
        <v/>
      </c>
      <c r="BN719">
        <f>IF(AND('Raw Data'!F714&lt;Analysis!BN$1, ISBLANK('Raw Data'!F714)=FALSE), 1, 0)</f>
        <v/>
      </c>
      <c r="BO719">
        <f>IF(BN719, AI719, 0)</f>
        <v/>
      </c>
    </row>
    <row r="720">
      <c r="A720" s="2">
        <f>'Raw Data'!A715</f>
        <v/>
      </c>
      <c r="B720" s="2">
        <f>IF(A720, 1, 0)</f>
        <v/>
      </c>
      <c r="C720">
        <f>IF('Raw Data'!D715&lt;'Raw Data'!E715, 'Raw Data'!J715, 0)</f>
        <v/>
      </c>
      <c r="D720" s="2">
        <f>IF(A720, 1, 0)</f>
        <v/>
      </c>
      <c r="E720">
        <f>IF('Raw Data'!D715&gt;'Raw Data'!E715, 'Raw Data'!I715, 0)</f>
        <v/>
      </c>
      <c r="F720" s="2">
        <f>IF('Raw Data'!F715&gt;0, 1, 0)</f>
        <v/>
      </c>
      <c r="G720">
        <f>IF(SUM('Raw Data'!D715:E715)&lt;'Raw Data'!F715, 'Raw Data'!H715, 0)</f>
        <v/>
      </c>
      <c r="H720">
        <f>IF('Raw Data'!F715&gt;0, 1, 0)</f>
        <v/>
      </c>
      <c r="I720">
        <f>IF(SUM('Raw Data'!D715:E715)&gt;'Raw Data'!F715, 'Raw Data'!G715, 0)</f>
        <v/>
      </c>
      <c r="J720" s="2">
        <f>IF($A720, 1, 0)</f>
        <v/>
      </c>
      <c r="K720">
        <f>IF(AND('Raw Data'!D715&gt;'Raw Data'!E715, ABS('Raw Data'!D715-'Raw Data'!E715)&lt;14), 'Raw Data'!K715, 0)</f>
        <v/>
      </c>
      <c r="L720" s="2">
        <f>IF($A720, 1, 0)</f>
        <v/>
      </c>
      <c r="M720">
        <f>IF(AND('Raw Data'!D715&gt;'Raw Data'!E715, ABS('Raw Data'!D715-'Raw Data'!E715)&gt;13), 'Raw Data'!L715, 0)</f>
        <v/>
      </c>
      <c r="N720" s="2">
        <f>IF($A720, 1, 0)</f>
        <v/>
      </c>
      <c r="O720">
        <f>IF(AND('Raw Data'!E715&gt;'Raw Data'!D715, ABS('Raw Data'!E715-'Raw Data'!D715)&lt;14), 'Raw Data'!M715, 0)</f>
        <v/>
      </c>
      <c r="P720" s="2">
        <f>IF($A720, 1, 0)</f>
        <v/>
      </c>
      <c r="Q720">
        <f>IF(AND('Raw Data'!E715&gt;'Raw Data'!D715, ABS('Raw Data'!E715-'Raw Data'!D715)&gt;13), 'Raw Data'!N715, 0)</f>
        <v/>
      </c>
      <c r="R720" s="2">
        <f>IF($A720, 1, 0)</f>
        <v/>
      </c>
      <c r="S720">
        <f>IF(AND('Raw Data'!D715&gt;'Raw Data'!E715, ABS('Raw Data'!E715-'Raw Data'!D715)&gt;7), 'Raw Data'!V715, 0)</f>
        <v/>
      </c>
      <c r="T720" s="2">
        <f>IF($A720, 1, 0)</f>
        <v/>
      </c>
      <c r="U720">
        <f>IF(ABS('Raw Data'!D715-'Raw Data'!E715)&lt;8, 'Raw Data'!W715, 0)</f>
        <v/>
      </c>
      <c r="V720" s="2">
        <f>IF($A720, 1, 0)</f>
        <v/>
      </c>
      <c r="W720">
        <f>IF(AND('Raw Data'!E715&gt;'Raw Data'!D715, ABS('Raw Data'!E715-'Raw Data'!D715)&gt;7), 'Raw Data'!X715, 0)</f>
        <v/>
      </c>
      <c r="X720" s="2">
        <f>IF($A720, 1, 0)</f>
        <v/>
      </c>
      <c r="Y720">
        <f>IF(AND('Raw Data'!D715&gt;'Raw Data'!E715, ABS('Raw Data'!E715-'Raw Data'!D715)&gt;3), 'Raw Data'!Y715, 0)</f>
        <v/>
      </c>
      <c r="Z720" s="2">
        <f>IF($A720, 1, 0)</f>
        <v/>
      </c>
      <c r="AA720">
        <f>IF(ABS('Raw Data'!D715-'Raw Data'!E715)&lt;4, 'Raw Data'!Z715, 0)</f>
        <v/>
      </c>
      <c r="AB720" s="2">
        <f>IF($A720, 1, 0)</f>
        <v/>
      </c>
      <c r="AC720">
        <f>IF(AND('Raw Data'!E715&gt;'Raw Data'!D715, ABS('Raw Data'!E715-'Raw Data'!D715)&gt;7), 'Raw Data'!AA715, 0)</f>
        <v/>
      </c>
      <c r="AD720" s="2">
        <f>IF($A720, 1, 0)</f>
        <v/>
      </c>
      <c r="AE720">
        <f>IF(AND('Raw Data'!D715&gt;9, 'Raw Data'!E715&gt;9), 'Raw Data'!AL715, 0)</f>
        <v/>
      </c>
      <c r="AF720" s="2">
        <f>IF($A720, 1, 0)</f>
        <v/>
      </c>
      <c r="AG720">
        <f>IF(AE720=0, 'Raw Data'!AM715, 0)</f>
        <v/>
      </c>
      <c r="AH720" s="2">
        <f>IF($A720, 1, 0)</f>
        <v/>
      </c>
      <c r="AI720">
        <f>IF(AND('Raw Data'!$D715&gt;14, 'Raw Data'!$E715&gt;14), 'Raw Data'!AN715, 0)</f>
        <v/>
      </c>
      <c r="AJ720" s="2">
        <f>IF($A720, 1, 0)</f>
        <v/>
      </c>
      <c r="AK720">
        <f>IF(AI720=0, 'Raw Data'!AO715, 0)</f>
        <v/>
      </c>
      <c r="AL720" s="2">
        <f>IF($A720, 1, 0)</f>
        <v/>
      </c>
      <c r="AM720">
        <f>IF(AND('Raw Data'!$D715&gt;19, 'Raw Data'!$E715&gt;19), 'Raw Data'!AP715, 0)</f>
        <v/>
      </c>
      <c r="AN720" s="2">
        <f>IF($A720, 1, 0)</f>
        <v/>
      </c>
      <c r="AO720">
        <f>IF(AM720=0, 'Raw Data'!AQ715, 0)</f>
        <v/>
      </c>
      <c r="AP720" s="2">
        <f>IF($A720, 1, 0)</f>
        <v/>
      </c>
      <c r="AQ720">
        <f>IF(AND('Raw Data'!$D715&gt;24, 'Raw Data'!$E715&gt;24), 'Raw Data'!AR715, 0)</f>
        <v/>
      </c>
      <c r="AR720" s="2">
        <f>IF($A720, 1, 0)</f>
        <v/>
      </c>
      <c r="AS720">
        <f>IF(AQ720=0, 'Raw Data'!AS715, 0)</f>
        <v/>
      </c>
      <c r="AT720" s="2">
        <f>IF($A720, 1, 0)</f>
        <v/>
      </c>
      <c r="AU720">
        <f>IF(AND('Raw Data'!$D715&gt;29, 'Raw Data'!$E715&gt;29), 'Raw Data'!AT715, 0)</f>
        <v/>
      </c>
      <c r="AV720" s="2">
        <f>IF($A720, 1, 0)</f>
        <v/>
      </c>
      <c r="AW720">
        <f>IF(AU720=0, 'Raw Data'!AU715, 0)</f>
        <v/>
      </c>
      <c r="AX720" s="2">
        <f>IF($A720, 1, 0)</f>
        <v/>
      </c>
      <c r="AY720">
        <f>IF(ISNUMBER('Raw Data'!D715), IF(_xlfn.XLOOKUP(SMALL('Raw Data'!K715:N715, 1), K720:Q720, K720:Q720, 0)&gt;0, SMALL('Raw Data'!K715:N715, 1), 0), 0)</f>
        <v/>
      </c>
      <c r="AZ720" s="2">
        <f>IF($A720, 1, 0)</f>
        <v/>
      </c>
      <c r="BA720">
        <f>IF(ISNUMBER('Raw Data'!D715), IF(_xlfn.XLOOKUP(SMALL('Raw Data'!K715:N715, 2), K720:Q720, K720:Q720, 0)&gt;0, SMALL('Raw Data'!K715:N715, 2), 0), 0)</f>
        <v/>
      </c>
      <c r="BB720" s="2">
        <f>IF($A720, 1, 0)</f>
        <v/>
      </c>
      <c r="BC720">
        <f>IF(ISNUMBER('Raw Data'!D715), IF(_xlfn.XLOOKUP(SMALL('Raw Data'!K715:N715, 3), K720:Q720, K720:Q720, 0)&gt;0, SMALL('Raw Data'!K715:N715, 3), 0), 0)</f>
        <v/>
      </c>
      <c r="BD720" s="2">
        <f>IF($A720, 1, 0)</f>
        <v/>
      </c>
      <c r="BE720">
        <f>IF(ISNUMBER('Raw Data'!D715), IF(_xlfn.XLOOKUP(SMALL('Raw Data'!K715:N715, 4), K720:Q720, K720:Q720, 0)&gt;0, SMALL('Raw Data'!K715:N715, 4), 0), 0)</f>
        <v/>
      </c>
      <c r="BF720" s="2">
        <f>IF($A720, 1, 0)</f>
        <v/>
      </c>
      <c r="BG720">
        <f>IF(AND('Raw Data'!I715&lt;'Raw Data'!J715, 'Raw Data'!D715&gt;'Raw Data'!E715), 'Raw Data'!I715, IF(AND('Raw Data'!J715&lt;'Raw Data'!I715, 'Raw Data'!E715&gt;'Raw Data'!D715), 'Raw Data'!J715, 0))</f>
        <v/>
      </c>
      <c r="BH720">
        <f>IF(OR(AND('Raw Data'!I715&lt;'Raw Data'!J715, 'Raw Data'!I715&gt;BH$1), AND('Raw Data'!J715&lt;'Raw Data'!I715, 'Raw Data'!J715&gt;BH$1)), 1, 0)</f>
        <v/>
      </c>
      <c r="BI720">
        <f>IF(AND(BH720, ABS('Raw Data'!D715-'Raw Data'!E715)&lt;4), 'Raw Data'!Z715, 0)</f>
        <v/>
      </c>
      <c r="BJ720">
        <f>IF('Raw Data'!F715&gt;Analysis!BJ$1, 1, 0)</f>
        <v/>
      </c>
      <c r="BK720">
        <f>IF(BJ720, AQ720, 0)</f>
        <v/>
      </c>
      <c r="BL720">
        <f>IF(AND('Raw Data'!F715&lt;Analysis!BL$1, ISBLANK('Raw Data'!F715)=FALSE), 1, 0)</f>
        <v/>
      </c>
      <c r="BM720">
        <f>IF(BL720, AS720, 0)</f>
        <v/>
      </c>
      <c r="BN720">
        <f>IF(AND('Raw Data'!F715&lt;Analysis!BN$1, ISBLANK('Raw Data'!F715)=FALSE), 1, 0)</f>
        <v/>
      </c>
      <c r="BO720">
        <f>IF(BN720, AI720, 0)</f>
        <v/>
      </c>
    </row>
    <row r="721">
      <c r="A721" s="2">
        <f>'Raw Data'!A716</f>
        <v/>
      </c>
      <c r="B721" s="2">
        <f>IF(A721, 1, 0)</f>
        <v/>
      </c>
      <c r="C721">
        <f>IF('Raw Data'!D716&lt;'Raw Data'!E716, 'Raw Data'!J716, 0)</f>
        <v/>
      </c>
      <c r="D721" s="2">
        <f>IF(A721, 1, 0)</f>
        <v/>
      </c>
      <c r="E721">
        <f>IF('Raw Data'!D716&gt;'Raw Data'!E716, 'Raw Data'!I716, 0)</f>
        <v/>
      </c>
      <c r="F721" s="2">
        <f>IF('Raw Data'!F716&gt;0, 1, 0)</f>
        <v/>
      </c>
      <c r="G721">
        <f>IF(SUM('Raw Data'!D716:E716)&lt;'Raw Data'!F716, 'Raw Data'!H716, 0)</f>
        <v/>
      </c>
      <c r="H721">
        <f>IF('Raw Data'!F716&gt;0, 1, 0)</f>
        <v/>
      </c>
      <c r="I721">
        <f>IF(SUM('Raw Data'!D716:E716)&gt;'Raw Data'!F716, 'Raw Data'!G716, 0)</f>
        <v/>
      </c>
      <c r="J721" s="2">
        <f>IF($A721, 1, 0)</f>
        <v/>
      </c>
      <c r="K721">
        <f>IF(AND('Raw Data'!D716&gt;'Raw Data'!E716, ABS('Raw Data'!D716-'Raw Data'!E716)&lt;14), 'Raw Data'!K716, 0)</f>
        <v/>
      </c>
      <c r="L721" s="2">
        <f>IF($A721, 1, 0)</f>
        <v/>
      </c>
      <c r="M721">
        <f>IF(AND('Raw Data'!D716&gt;'Raw Data'!E716, ABS('Raw Data'!D716-'Raw Data'!E716)&gt;13), 'Raw Data'!L716, 0)</f>
        <v/>
      </c>
      <c r="N721" s="2">
        <f>IF($A721, 1, 0)</f>
        <v/>
      </c>
      <c r="O721">
        <f>IF(AND('Raw Data'!E716&gt;'Raw Data'!D716, ABS('Raw Data'!E716-'Raw Data'!D716)&lt;14), 'Raw Data'!M716, 0)</f>
        <v/>
      </c>
      <c r="P721" s="2">
        <f>IF($A721, 1, 0)</f>
        <v/>
      </c>
      <c r="Q721">
        <f>IF(AND('Raw Data'!E716&gt;'Raw Data'!D716, ABS('Raw Data'!E716-'Raw Data'!D716)&gt;13), 'Raw Data'!N716, 0)</f>
        <v/>
      </c>
      <c r="R721" s="2">
        <f>IF($A721, 1, 0)</f>
        <v/>
      </c>
      <c r="S721">
        <f>IF(AND('Raw Data'!D716&gt;'Raw Data'!E716, ABS('Raw Data'!E716-'Raw Data'!D716)&gt;7), 'Raw Data'!V716, 0)</f>
        <v/>
      </c>
      <c r="T721" s="2">
        <f>IF($A721, 1, 0)</f>
        <v/>
      </c>
      <c r="U721">
        <f>IF(ABS('Raw Data'!D716-'Raw Data'!E716)&lt;8, 'Raw Data'!W716, 0)</f>
        <v/>
      </c>
      <c r="V721" s="2">
        <f>IF($A721, 1, 0)</f>
        <v/>
      </c>
      <c r="W721">
        <f>IF(AND('Raw Data'!E716&gt;'Raw Data'!D716, ABS('Raw Data'!E716-'Raw Data'!D716)&gt;7), 'Raw Data'!X716, 0)</f>
        <v/>
      </c>
      <c r="X721" s="2">
        <f>IF($A721, 1, 0)</f>
        <v/>
      </c>
      <c r="Y721">
        <f>IF(AND('Raw Data'!D716&gt;'Raw Data'!E716, ABS('Raw Data'!E716-'Raw Data'!D716)&gt;3), 'Raw Data'!Y716, 0)</f>
        <v/>
      </c>
      <c r="Z721" s="2">
        <f>IF($A721, 1, 0)</f>
        <v/>
      </c>
      <c r="AA721">
        <f>IF(ABS('Raw Data'!D716-'Raw Data'!E716)&lt;4, 'Raw Data'!Z716, 0)</f>
        <v/>
      </c>
      <c r="AB721" s="2">
        <f>IF($A721, 1, 0)</f>
        <v/>
      </c>
      <c r="AC721">
        <f>IF(AND('Raw Data'!E716&gt;'Raw Data'!D716, ABS('Raw Data'!E716-'Raw Data'!D716)&gt;7), 'Raw Data'!AA716, 0)</f>
        <v/>
      </c>
      <c r="AD721" s="2">
        <f>IF($A721, 1, 0)</f>
        <v/>
      </c>
      <c r="AE721">
        <f>IF(AND('Raw Data'!D716&gt;9, 'Raw Data'!E716&gt;9), 'Raw Data'!AL716, 0)</f>
        <v/>
      </c>
      <c r="AF721" s="2">
        <f>IF($A721, 1, 0)</f>
        <v/>
      </c>
      <c r="AG721">
        <f>IF(AE721=0, 'Raw Data'!AM716, 0)</f>
        <v/>
      </c>
      <c r="AH721" s="2">
        <f>IF($A721, 1, 0)</f>
        <v/>
      </c>
      <c r="AI721">
        <f>IF(AND('Raw Data'!$D716&gt;14, 'Raw Data'!$E716&gt;14), 'Raw Data'!AN716, 0)</f>
        <v/>
      </c>
      <c r="AJ721" s="2">
        <f>IF($A721, 1, 0)</f>
        <v/>
      </c>
      <c r="AK721">
        <f>IF(AI721=0, 'Raw Data'!AO716, 0)</f>
        <v/>
      </c>
      <c r="AL721" s="2">
        <f>IF($A721, 1, 0)</f>
        <v/>
      </c>
      <c r="AM721">
        <f>IF(AND('Raw Data'!$D716&gt;19, 'Raw Data'!$E716&gt;19), 'Raw Data'!AP716, 0)</f>
        <v/>
      </c>
      <c r="AN721" s="2">
        <f>IF($A721, 1, 0)</f>
        <v/>
      </c>
      <c r="AO721">
        <f>IF(AM721=0, 'Raw Data'!AQ716, 0)</f>
        <v/>
      </c>
      <c r="AP721" s="2">
        <f>IF($A721, 1, 0)</f>
        <v/>
      </c>
      <c r="AQ721">
        <f>IF(AND('Raw Data'!$D716&gt;24, 'Raw Data'!$E716&gt;24), 'Raw Data'!AR716, 0)</f>
        <v/>
      </c>
      <c r="AR721" s="2">
        <f>IF($A721, 1, 0)</f>
        <v/>
      </c>
      <c r="AS721">
        <f>IF(AQ721=0, 'Raw Data'!AS716, 0)</f>
        <v/>
      </c>
      <c r="AT721" s="2">
        <f>IF($A721, 1, 0)</f>
        <v/>
      </c>
      <c r="AU721">
        <f>IF(AND('Raw Data'!$D716&gt;29, 'Raw Data'!$E716&gt;29), 'Raw Data'!AT716, 0)</f>
        <v/>
      </c>
      <c r="AV721" s="2">
        <f>IF($A721, 1, 0)</f>
        <v/>
      </c>
      <c r="AW721">
        <f>IF(AU721=0, 'Raw Data'!AU716, 0)</f>
        <v/>
      </c>
      <c r="AX721" s="2">
        <f>IF($A721, 1, 0)</f>
        <v/>
      </c>
      <c r="AY721">
        <f>IF(ISNUMBER('Raw Data'!D716), IF(_xlfn.XLOOKUP(SMALL('Raw Data'!K716:N716, 1), K721:Q721, K721:Q721, 0)&gt;0, SMALL('Raw Data'!K716:N716, 1), 0), 0)</f>
        <v/>
      </c>
      <c r="AZ721" s="2">
        <f>IF($A721, 1, 0)</f>
        <v/>
      </c>
      <c r="BA721">
        <f>IF(ISNUMBER('Raw Data'!D716), IF(_xlfn.XLOOKUP(SMALL('Raw Data'!K716:N716, 2), K721:Q721, K721:Q721, 0)&gt;0, SMALL('Raw Data'!K716:N716, 2), 0), 0)</f>
        <v/>
      </c>
      <c r="BB721" s="2">
        <f>IF($A721, 1, 0)</f>
        <v/>
      </c>
      <c r="BC721">
        <f>IF(ISNUMBER('Raw Data'!D716), IF(_xlfn.XLOOKUP(SMALL('Raw Data'!K716:N716, 3), K721:Q721, K721:Q721, 0)&gt;0, SMALL('Raw Data'!K716:N716, 3), 0), 0)</f>
        <v/>
      </c>
      <c r="BD721" s="2">
        <f>IF($A721, 1, 0)</f>
        <v/>
      </c>
      <c r="BE721">
        <f>IF(ISNUMBER('Raw Data'!D716), IF(_xlfn.XLOOKUP(SMALL('Raw Data'!K716:N716, 4), K721:Q721, K721:Q721, 0)&gt;0, SMALL('Raw Data'!K716:N716, 4), 0), 0)</f>
        <v/>
      </c>
      <c r="BF721" s="2">
        <f>IF($A721, 1, 0)</f>
        <v/>
      </c>
      <c r="BG721">
        <f>IF(AND('Raw Data'!I716&lt;'Raw Data'!J716, 'Raw Data'!D716&gt;'Raw Data'!E716), 'Raw Data'!I716, IF(AND('Raw Data'!J716&lt;'Raw Data'!I716, 'Raw Data'!E716&gt;'Raw Data'!D716), 'Raw Data'!J716, 0))</f>
        <v/>
      </c>
      <c r="BH721">
        <f>IF(OR(AND('Raw Data'!I716&lt;'Raw Data'!J716, 'Raw Data'!I716&gt;BH$1), AND('Raw Data'!J716&lt;'Raw Data'!I716, 'Raw Data'!J716&gt;BH$1)), 1, 0)</f>
        <v/>
      </c>
      <c r="BI721">
        <f>IF(AND(BH721, ABS('Raw Data'!D716-'Raw Data'!E716)&lt;4), 'Raw Data'!Z716, 0)</f>
        <v/>
      </c>
      <c r="BJ721">
        <f>IF('Raw Data'!F716&gt;Analysis!BJ$1, 1, 0)</f>
        <v/>
      </c>
      <c r="BK721">
        <f>IF(BJ721, AQ721, 0)</f>
        <v/>
      </c>
      <c r="BL721">
        <f>IF(AND('Raw Data'!F716&lt;Analysis!BL$1, ISBLANK('Raw Data'!F716)=FALSE), 1, 0)</f>
        <v/>
      </c>
      <c r="BM721">
        <f>IF(BL721, AS721, 0)</f>
        <v/>
      </c>
      <c r="BN721">
        <f>IF(AND('Raw Data'!F716&lt;Analysis!BN$1, ISBLANK('Raw Data'!F716)=FALSE), 1, 0)</f>
        <v/>
      </c>
      <c r="BO721">
        <f>IF(BN721, AI721, 0)</f>
        <v/>
      </c>
    </row>
    <row r="722">
      <c r="A722" s="2">
        <f>'Raw Data'!A717</f>
        <v/>
      </c>
      <c r="B722" s="2">
        <f>IF(A722, 1, 0)</f>
        <v/>
      </c>
      <c r="C722">
        <f>IF('Raw Data'!D717&lt;'Raw Data'!E717, 'Raw Data'!J717, 0)</f>
        <v/>
      </c>
      <c r="D722" s="2">
        <f>IF(A722, 1, 0)</f>
        <v/>
      </c>
      <c r="E722">
        <f>IF('Raw Data'!D717&gt;'Raw Data'!E717, 'Raw Data'!I717, 0)</f>
        <v/>
      </c>
      <c r="F722" s="2">
        <f>IF('Raw Data'!F717&gt;0, 1, 0)</f>
        <v/>
      </c>
      <c r="G722">
        <f>IF(SUM('Raw Data'!D717:E717)&lt;'Raw Data'!F717, 'Raw Data'!H717, 0)</f>
        <v/>
      </c>
      <c r="H722">
        <f>IF('Raw Data'!F717&gt;0, 1, 0)</f>
        <v/>
      </c>
      <c r="I722">
        <f>IF(SUM('Raw Data'!D717:E717)&gt;'Raw Data'!F717, 'Raw Data'!G717, 0)</f>
        <v/>
      </c>
      <c r="J722" s="2">
        <f>IF($A722, 1, 0)</f>
        <v/>
      </c>
      <c r="K722">
        <f>IF(AND('Raw Data'!D717&gt;'Raw Data'!E717, ABS('Raw Data'!D717-'Raw Data'!E717)&lt;14), 'Raw Data'!K717, 0)</f>
        <v/>
      </c>
      <c r="L722" s="2">
        <f>IF($A722, 1, 0)</f>
        <v/>
      </c>
      <c r="M722">
        <f>IF(AND('Raw Data'!D717&gt;'Raw Data'!E717, ABS('Raw Data'!D717-'Raw Data'!E717)&gt;13), 'Raw Data'!L717, 0)</f>
        <v/>
      </c>
      <c r="N722" s="2">
        <f>IF($A722, 1, 0)</f>
        <v/>
      </c>
      <c r="O722">
        <f>IF(AND('Raw Data'!E717&gt;'Raw Data'!D717, ABS('Raw Data'!E717-'Raw Data'!D717)&lt;14), 'Raw Data'!M717, 0)</f>
        <v/>
      </c>
      <c r="P722" s="2">
        <f>IF($A722, 1, 0)</f>
        <v/>
      </c>
      <c r="Q722">
        <f>IF(AND('Raw Data'!E717&gt;'Raw Data'!D717, ABS('Raw Data'!E717-'Raw Data'!D717)&gt;13), 'Raw Data'!N717, 0)</f>
        <v/>
      </c>
      <c r="R722" s="2">
        <f>IF($A722, 1, 0)</f>
        <v/>
      </c>
      <c r="S722">
        <f>IF(AND('Raw Data'!D717&gt;'Raw Data'!E717, ABS('Raw Data'!E717-'Raw Data'!D717)&gt;7), 'Raw Data'!V717, 0)</f>
        <v/>
      </c>
      <c r="T722" s="2">
        <f>IF($A722, 1, 0)</f>
        <v/>
      </c>
      <c r="U722">
        <f>IF(ABS('Raw Data'!D717-'Raw Data'!E717)&lt;8, 'Raw Data'!W717, 0)</f>
        <v/>
      </c>
      <c r="V722" s="2">
        <f>IF($A722, 1, 0)</f>
        <v/>
      </c>
      <c r="W722">
        <f>IF(AND('Raw Data'!E717&gt;'Raw Data'!D717, ABS('Raw Data'!E717-'Raw Data'!D717)&gt;7), 'Raw Data'!X717, 0)</f>
        <v/>
      </c>
      <c r="X722" s="2">
        <f>IF($A722, 1, 0)</f>
        <v/>
      </c>
      <c r="Y722">
        <f>IF(AND('Raw Data'!D717&gt;'Raw Data'!E717, ABS('Raw Data'!E717-'Raw Data'!D717)&gt;3), 'Raw Data'!Y717, 0)</f>
        <v/>
      </c>
      <c r="Z722" s="2">
        <f>IF($A722, 1, 0)</f>
        <v/>
      </c>
      <c r="AA722">
        <f>IF(ABS('Raw Data'!D717-'Raw Data'!E717)&lt;4, 'Raw Data'!Z717, 0)</f>
        <v/>
      </c>
      <c r="AB722" s="2">
        <f>IF($A722, 1, 0)</f>
        <v/>
      </c>
      <c r="AC722">
        <f>IF(AND('Raw Data'!E717&gt;'Raw Data'!D717, ABS('Raw Data'!E717-'Raw Data'!D717)&gt;7), 'Raw Data'!AA717, 0)</f>
        <v/>
      </c>
      <c r="AD722" s="2">
        <f>IF($A722, 1, 0)</f>
        <v/>
      </c>
      <c r="AE722">
        <f>IF(AND('Raw Data'!D717&gt;9, 'Raw Data'!E717&gt;9), 'Raw Data'!AL717, 0)</f>
        <v/>
      </c>
      <c r="AF722" s="2">
        <f>IF($A722, 1, 0)</f>
        <v/>
      </c>
      <c r="AG722">
        <f>IF(AE722=0, 'Raw Data'!AM717, 0)</f>
        <v/>
      </c>
      <c r="AH722" s="2">
        <f>IF($A722, 1, 0)</f>
        <v/>
      </c>
      <c r="AI722">
        <f>IF(AND('Raw Data'!$D717&gt;14, 'Raw Data'!$E717&gt;14), 'Raw Data'!AN717, 0)</f>
        <v/>
      </c>
      <c r="AJ722" s="2">
        <f>IF($A722, 1, 0)</f>
        <v/>
      </c>
      <c r="AK722">
        <f>IF(AI722=0, 'Raw Data'!AO717, 0)</f>
        <v/>
      </c>
      <c r="AL722" s="2">
        <f>IF($A722, 1, 0)</f>
        <v/>
      </c>
      <c r="AM722">
        <f>IF(AND('Raw Data'!$D717&gt;19, 'Raw Data'!$E717&gt;19), 'Raw Data'!AP717, 0)</f>
        <v/>
      </c>
      <c r="AN722" s="2">
        <f>IF($A722, 1, 0)</f>
        <v/>
      </c>
      <c r="AO722">
        <f>IF(AM722=0, 'Raw Data'!AQ717, 0)</f>
        <v/>
      </c>
      <c r="AP722" s="2">
        <f>IF($A722, 1, 0)</f>
        <v/>
      </c>
      <c r="AQ722">
        <f>IF(AND('Raw Data'!$D717&gt;24, 'Raw Data'!$E717&gt;24), 'Raw Data'!AR717, 0)</f>
        <v/>
      </c>
      <c r="AR722" s="2">
        <f>IF($A722, 1, 0)</f>
        <v/>
      </c>
      <c r="AS722">
        <f>IF(AQ722=0, 'Raw Data'!AS717, 0)</f>
        <v/>
      </c>
      <c r="AT722" s="2">
        <f>IF($A722, 1, 0)</f>
        <v/>
      </c>
      <c r="AU722">
        <f>IF(AND('Raw Data'!$D717&gt;29, 'Raw Data'!$E717&gt;29), 'Raw Data'!AT717, 0)</f>
        <v/>
      </c>
      <c r="AV722" s="2">
        <f>IF($A722, 1, 0)</f>
        <v/>
      </c>
      <c r="AW722">
        <f>IF(AU722=0, 'Raw Data'!AU717, 0)</f>
        <v/>
      </c>
      <c r="AX722" s="2">
        <f>IF($A722, 1, 0)</f>
        <v/>
      </c>
      <c r="AY722">
        <f>IF(ISNUMBER('Raw Data'!D717), IF(_xlfn.XLOOKUP(SMALL('Raw Data'!K717:N717, 1), K722:Q722, K722:Q722, 0)&gt;0, SMALL('Raw Data'!K717:N717, 1), 0), 0)</f>
        <v/>
      </c>
      <c r="AZ722" s="2">
        <f>IF($A722, 1, 0)</f>
        <v/>
      </c>
      <c r="BA722">
        <f>IF(ISNUMBER('Raw Data'!D717), IF(_xlfn.XLOOKUP(SMALL('Raw Data'!K717:N717, 2), K722:Q722, K722:Q722, 0)&gt;0, SMALL('Raw Data'!K717:N717, 2), 0), 0)</f>
        <v/>
      </c>
      <c r="BB722" s="2">
        <f>IF($A722, 1, 0)</f>
        <v/>
      </c>
      <c r="BC722">
        <f>IF(ISNUMBER('Raw Data'!D717), IF(_xlfn.XLOOKUP(SMALL('Raw Data'!K717:N717, 3), K722:Q722, K722:Q722, 0)&gt;0, SMALL('Raw Data'!K717:N717, 3), 0), 0)</f>
        <v/>
      </c>
      <c r="BD722" s="2">
        <f>IF($A722, 1, 0)</f>
        <v/>
      </c>
      <c r="BE722">
        <f>IF(ISNUMBER('Raw Data'!D717), IF(_xlfn.XLOOKUP(SMALL('Raw Data'!K717:N717, 4), K722:Q722, K722:Q722, 0)&gt;0, SMALL('Raw Data'!K717:N717, 4), 0), 0)</f>
        <v/>
      </c>
      <c r="BF722" s="2">
        <f>IF($A722, 1, 0)</f>
        <v/>
      </c>
      <c r="BG722">
        <f>IF(AND('Raw Data'!I717&lt;'Raw Data'!J717, 'Raw Data'!D717&gt;'Raw Data'!E717), 'Raw Data'!I717, IF(AND('Raw Data'!J717&lt;'Raw Data'!I717, 'Raw Data'!E717&gt;'Raw Data'!D717), 'Raw Data'!J717, 0))</f>
        <v/>
      </c>
      <c r="BH722">
        <f>IF(OR(AND('Raw Data'!I717&lt;'Raw Data'!J717, 'Raw Data'!I717&gt;BH$1), AND('Raw Data'!J717&lt;'Raw Data'!I717, 'Raw Data'!J717&gt;BH$1)), 1, 0)</f>
        <v/>
      </c>
      <c r="BI722">
        <f>IF(AND(BH722, ABS('Raw Data'!D717-'Raw Data'!E717)&lt;4), 'Raw Data'!Z717, 0)</f>
        <v/>
      </c>
      <c r="BJ722">
        <f>IF('Raw Data'!F717&gt;Analysis!BJ$1, 1, 0)</f>
        <v/>
      </c>
      <c r="BK722">
        <f>IF(BJ722, AQ722, 0)</f>
        <v/>
      </c>
      <c r="BL722">
        <f>IF(AND('Raw Data'!F717&lt;Analysis!BL$1, ISBLANK('Raw Data'!F717)=FALSE), 1, 0)</f>
        <v/>
      </c>
      <c r="BM722">
        <f>IF(BL722, AS722, 0)</f>
        <v/>
      </c>
      <c r="BN722">
        <f>IF(AND('Raw Data'!F717&lt;Analysis!BN$1, ISBLANK('Raw Data'!F717)=FALSE), 1, 0)</f>
        <v/>
      </c>
      <c r="BO722">
        <f>IF(BN722, AI722, 0)</f>
        <v/>
      </c>
    </row>
    <row r="723">
      <c r="A723" s="2">
        <f>'Raw Data'!A718</f>
        <v/>
      </c>
      <c r="B723" s="2">
        <f>IF(A723, 1, 0)</f>
        <v/>
      </c>
      <c r="C723">
        <f>IF('Raw Data'!D718&lt;'Raw Data'!E718, 'Raw Data'!J718, 0)</f>
        <v/>
      </c>
      <c r="D723" s="2">
        <f>IF(A723, 1, 0)</f>
        <v/>
      </c>
      <c r="E723">
        <f>IF('Raw Data'!D718&gt;'Raw Data'!E718, 'Raw Data'!I718, 0)</f>
        <v/>
      </c>
      <c r="F723" s="2">
        <f>IF('Raw Data'!F718&gt;0, 1, 0)</f>
        <v/>
      </c>
      <c r="G723">
        <f>IF(SUM('Raw Data'!D718:E718)&lt;'Raw Data'!F718, 'Raw Data'!H718, 0)</f>
        <v/>
      </c>
      <c r="H723">
        <f>IF('Raw Data'!F718&gt;0, 1, 0)</f>
        <v/>
      </c>
      <c r="I723">
        <f>IF(SUM('Raw Data'!D718:E718)&gt;'Raw Data'!F718, 'Raw Data'!G718, 0)</f>
        <v/>
      </c>
      <c r="J723" s="2">
        <f>IF($A723, 1, 0)</f>
        <v/>
      </c>
      <c r="K723">
        <f>IF(AND('Raw Data'!D718&gt;'Raw Data'!E718, ABS('Raw Data'!D718-'Raw Data'!E718)&lt;14), 'Raw Data'!K718, 0)</f>
        <v/>
      </c>
      <c r="L723" s="2">
        <f>IF($A723, 1, 0)</f>
        <v/>
      </c>
      <c r="M723">
        <f>IF(AND('Raw Data'!D718&gt;'Raw Data'!E718, ABS('Raw Data'!D718-'Raw Data'!E718)&gt;13), 'Raw Data'!L718, 0)</f>
        <v/>
      </c>
      <c r="N723" s="2">
        <f>IF($A723, 1, 0)</f>
        <v/>
      </c>
      <c r="O723">
        <f>IF(AND('Raw Data'!E718&gt;'Raw Data'!D718, ABS('Raw Data'!E718-'Raw Data'!D718)&lt;14), 'Raw Data'!M718, 0)</f>
        <v/>
      </c>
      <c r="P723" s="2">
        <f>IF($A723, 1, 0)</f>
        <v/>
      </c>
      <c r="Q723">
        <f>IF(AND('Raw Data'!E718&gt;'Raw Data'!D718, ABS('Raw Data'!E718-'Raw Data'!D718)&gt;13), 'Raw Data'!N718, 0)</f>
        <v/>
      </c>
      <c r="R723" s="2">
        <f>IF($A723, 1, 0)</f>
        <v/>
      </c>
      <c r="S723">
        <f>IF(AND('Raw Data'!D718&gt;'Raw Data'!E718, ABS('Raw Data'!E718-'Raw Data'!D718)&gt;7), 'Raw Data'!V718, 0)</f>
        <v/>
      </c>
      <c r="T723" s="2">
        <f>IF($A723, 1, 0)</f>
        <v/>
      </c>
      <c r="U723">
        <f>IF(ABS('Raw Data'!D718-'Raw Data'!E718)&lt;8, 'Raw Data'!W718, 0)</f>
        <v/>
      </c>
      <c r="V723" s="2">
        <f>IF($A723, 1, 0)</f>
        <v/>
      </c>
      <c r="W723">
        <f>IF(AND('Raw Data'!E718&gt;'Raw Data'!D718, ABS('Raw Data'!E718-'Raw Data'!D718)&gt;7), 'Raw Data'!X718, 0)</f>
        <v/>
      </c>
      <c r="X723" s="2">
        <f>IF($A723, 1, 0)</f>
        <v/>
      </c>
      <c r="Y723">
        <f>IF(AND('Raw Data'!D718&gt;'Raw Data'!E718, ABS('Raw Data'!E718-'Raw Data'!D718)&gt;3), 'Raw Data'!Y718, 0)</f>
        <v/>
      </c>
      <c r="Z723" s="2">
        <f>IF($A723, 1, 0)</f>
        <v/>
      </c>
      <c r="AA723">
        <f>IF(ABS('Raw Data'!D718-'Raw Data'!E718)&lt;4, 'Raw Data'!Z718, 0)</f>
        <v/>
      </c>
      <c r="AB723" s="2">
        <f>IF($A723, 1, 0)</f>
        <v/>
      </c>
      <c r="AC723">
        <f>IF(AND('Raw Data'!E718&gt;'Raw Data'!D718, ABS('Raw Data'!E718-'Raw Data'!D718)&gt;7), 'Raw Data'!AA718, 0)</f>
        <v/>
      </c>
      <c r="AD723" s="2">
        <f>IF($A723, 1, 0)</f>
        <v/>
      </c>
      <c r="AE723">
        <f>IF(AND('Raw Data'!D718&gt;9, 'Raw Data'!E718&gt;9), 'Raw Data'!AL718, 0)</f>
        <v/>
      </c>
      <c r="AF723" s="2">
        <f>IF($A723, 1, 0)</f>
        <v/>
      </c>
      <c r="AG723">
        <f>IF(AE723=0, 'Raw Data'!AM718, 0)</f>
        <v/>
      </c>
      <c r="AH723" s="2">
        <f>IF($A723, 1, 0)</f>
        <v/>
      </c>
      <c r="AI723">
        <f>IF(AND('Raw Data'!$D718&gt;14, 'Raw Data'!$E718&gt;14), 'Raw Data'!AN718, 0)</f>
        <v/>
      </c>
      <c r="AJ723" s="2">
        <f>IF($A723, 1, 0)</f>
        <v/>
      </c>
      <c r="AK723">
        <f>IF(AI723=0, 'Raw Data'!AO718, 0)</f>
        <v/>
      </c>
      <c r="AL723" s="2">
        <f>IF($A723, 1, 0)</f>
        <v/>
      </c>
      <c r="AM723">
        <f>IF(AND('Raw Data'!$D718&gt;19, 'Raw Data'!$E718&gt;19), 'Raw Data'!AP718, 0)</f>
        <v/>
      </c>
      <c r="AN723" s="2">
        <f>IF($A723, 1, 0)</f>
        <v/>
      </c>
      <c r="AO723">
        <f>IF(AM723=0, 'Raw Data'!AQ718, 0)</f>
        <v/>
      </c>
      <c r="AP723" s="2">
        <f>IF($A723, 1, 0)</f>
        <v/>
      </c>
      <c r="AQ723">
        <f>IF(AND('Raw Data'!$D718&gt;24, 'Raw Data'!$E718&gt;24), 'Raw Data'!AR718, 0)</f>
        <v/>
      </c>
      <c r="AR723" s="2">
        <f>IF($A723, 1, 0)</f>
        <v/>
      </c>
      <c r="AS723">
        <f>IF(AQ723=0, 'Raw Data'!AS718, 0)</f>
        <v/>
      </c>
      <c r="AT723" s="2">
        <f>IF($A723, 1, 0)</f>
        <v/>
      </c>
      <c r="AU723">
        <f>IF(AND('Raw Data'!$D718&gt;29, 'Raw Data'!$E718&gt;29), 'Raw Data'!AT718, 0)</f>
        <v/>
      </c>
      <c r="AV723" s="2">
        <f>IF($A723, 1, 0)</f>
        <v/>
      </c>
      <c r="AW723">
        <f>IF(AU723=0, 'Raw Data'!AU718, 0)</f>
        <v/>
      </c>
      <c r="AX723" s="2">
        <f>IF($A723, 1, 0)</f>
        <v/>
      </c>
      <c r="AY723">
        <f>IF(ISNUMBER('Raw Data'!D718), IF(_xlfn.XLOOKUP(SMALL('Raw Data'!K718:N718, 1), K723:Q723, K723:Q723, 0)&gt;0, SMALL('Raw Data'!K718:N718, 1), 0), 0)</f>
        <v/>
      </c>
      <c r="AZ723" s="2">
        <f>IF($A723, 1, 0)</f>
        <v/>
      </c>
      <c r="BA723">
        <f>IF(ISNUMBER('Raw Data'!D718), IF(_xlfn.XLOOKUP(SMALL('Raw Data'!K718:N718, 2), K723:Q723, K723:Q723, 0)&gt;0, SMALL('Raw Data'!K718:N718, 2), 0), 0)</f>
        <v/>
      </c>
      <c r="BB723" s="2">
        <f>IF($A723, 1, 0)</f>
        <v/>
      </c>
      <c r="BC723">
        <f>IF(ISNUMBER('Raw Data'!D718), IF(_xlfn.XLOOKUP(SMALL('Raw Data'!K718:N718, 3), K723:Q723, K723:Q723, 0)&gt;0, SMALL('Raw Data'!K718:N718, 3), 0), 0)</f>
        <v/>
      </c>
      <c r="BD723" s="2">
        <f>IF($A723, 1, 0)</f>
        <v/>
      </c>
      <c r="BE723">
        <f>IF(ISNUMBER('Raw Data'!D718), IF(_xlfn.XLOOKUP(SMALL('Raw Data'!K718:N718, 4), K723:Q723, K723:Q723, 0)&gt;0, SMALL('Raw Data'!K718:N718, 4), 0), 0)</f>
        <v/>
      </c>
      <c r="BF723" s="2">
        <f>IF($A723, 1, 0)</f>
        <v/>
      </c>
      <c r="BG723">
        <f>IF(AND('Raw Data'!I718&lt;'Raw Data'!J718, 'Raw Data'!D718&gt;'Raw Data'!E718), 'Raw Data'!I718, IF(AND('Raw Data'!J718&lt;'Raw Data'!I718, 'Raw Data'!E718&gt;'Raw Data'!D718), 'Raw Data'!J718, 0))</f>
        <v/>
      </c>
      <c r="BH723">
        <f>IF(OR(AND('Raw Data'!I718&lt;'Raw Data'!J718, 'Raw Data'!I718&gt;BH$1), AND('Raw Data'!J718&lt;'Raw Data'!I718, 'Raw Data'!J718&gt;BH$1)), 1, 0)</f>
        <v/>
      </c>
      <c r="BI723">
        <f>IF(AND(BH723, ABS('Raw Data'!D718-'Raw Data'!E718)&lt;4), 'Raw Data'!Z718, 0)</f>
        <v/>
      </c>
      <c r="BJ723">
        <f>IF('Raw Data'!F718&gt;Analysis!BJ$1, 1, 0)</f>
        <v/>
      </c>
      <c r="BK723">
        <f>IF(BJ723, AQ723, 0)</f>
        <v/>
      </c>
      <c r="BL723">
        <f>IF(AND('Raw Data'!F718&lt;Analysis!BL$1, ISBLANK('Raw Data'!F718)=FALSE), 1, 0)</f>
        <v/>
      </c>
      <c r="BM723">
        <f>IF(BL723, AS723, 0)</f>
        <v/>
      </c>
      <c r="BN723">
        <f>IF(AND('Raw Data'!F718&lt;Analysis!BN$1, ISBLANK('Raw Data'!F718)=FALSE), 1, 0)</f>
        <v/>
      </c>
      <c r="BO723">
        <f>IF(BN723, AI723, 0)</f>
        <v/>
      </c>
    </row>
    <row r="724">
      <c r="A724" s="2">
        <f>'Raw Data'!A719</f>
        <v/>
      </c>
      <c r="B724" s="2">
        <f>IF(A724, 1, 0)</f>
        <v/>
      </c>
      <c r="C724">
        <f>IF('Raw Data'!D719&lt;'Raw Data'!E719, 'Raw Data'!J719, 0)</f>
        <v/>
      </c>
      <c r="D724" s="2">
        <f>IF(A724, 1, 0)</f>
        <v/>
      </c>
      <c r="E724">
        <f>IF('Raw Data'!D719&gt;'Raw Data'!E719, 'Raw Data'!I719, 0)</f>
        <v/>
      </c>
      <c r="F724" s="2">
        <f>IF('Raw Data'!F719&gt;0, 1, 0)</f>
        <v/>
      </c>
      <c r="G724">
        <f>IF(SUM('Raw Data'!D719:E719)&lt;'Raw Data'!F719, 'Raw Data'!H719, 0)</f>
        <v/>
      </c>
      <c r="H724">
        <f>IF('Raw Data'!F719&gt;0, 1, 0)</f>
        <v/>
      </c>
      <c r="I724">
        <f>IF(SUM('Raw Data'!D719:E719)&gt;'Raw Data'!F719, 'Raw Data'!G719, 0)</f>
        <v/>
      </c>
      <c r="J724" s="2">
        <f>IF($A724, 1, 0)</f>
        <v/>
      </c>
      <c r="K724">
        <f>IF(AND('Raw Data'!D719&gt;'Raw Data'!E719, ABS('Raw Data'!D719-'Raw Data'!E719)&lt;14), 'Raw Data'!K719, 0)</f>
        <v/>
      </c>
      <c r="L724" s="2">
        <f>IF($A724, 1, 0)</f>
        <v/>
      </c>
      <c r="M724">
        <f>IF(AND('Raw Data'!D719&gt;'Raw Data'!E719, ABS('Raw Data'!D719-'Raw Data'!E719)&gt;13), 'Raw Data'!L719, 0)</f>
        <v/>
      </c>
      <c r="N724" s="2">
        <f>IF($A724, 1, 0)</f>
        <v/>
      </c>
      <c r="O724">
        <f>IF(AND('Raw Data'!E719&gt;'Raw Data'!D719, ABS('Raw Data'!E719-'Raw Data'!D719)&lt;14), 'Raw Data'!M719, 0)</f>
        <v/>
      </c>
      <c r="P724" s="2">
        <f>IF($A724, 1, 0)</f>
        <v/>
      </c>
      <c r="Q724">
        <f>IF(AND('Raw Data'!E719&gt;'Raw Data'!D719, ABS('Raw Data'!E719-'Raw Data'!D719)&gt;13), 'Raw Data'!N719, 0)</f>
        <v/>
      </c>
      <c r="R724" s="2">
        <f>IF($A724, 1, 0)</f>
        <v/>
      </c>
      <c r="S724">
        <f>IF(AND('Raw Data'!D719&gt;'Raw Data'!E719, ABS('Raw Data'!E719-'Raw Data'!D719)&gt;7), 'Raw Data'!V719, 0)</f>
        <v/>
      </c>
      <c r="T724" s="2">
        <f>IF($A724, 1, 0)</f>
        <v/>
      </c>
      <c r="U724">
        <f>IF(ABS('Raw Data'!D719-'Raw Data'!E719)&lt;8, 'Raw Data'!W719, 0)</f>
        <v/>
      </c>
      <c r="V724" s="2">
        <f>IF($A724, 1, 0)</f>
        <v/>
      </c>
      <c r="W724">
        <f>IF(AND('Raw Data'!E719&gt;'Raw Data'!D719, ABS('Raw Data'!E719-'Raw Data'!D719)&gt;7), 'Raw Data'!X719, 0)</f>
        <v/>
      </c>
      <c r="X724" s="2">
        <f>IF($A724, 1, 0)</f>
        <v/>
      </c>
      <c r="Y724">
        <f>IF(AND('Raw Data'!D719&gt;'Raw Data'!E719, ABS('Raw Data'!E719-'Raw Data'!D719)&gt;3), 'Raw Data'!Y719, 0)</f>
        <v/>
      </c>
      <c r="Z724" s="2">
        <f>IF($A724, 1, 0)</f>
        <v/>
      </c>
      <c r="AA724">
        <f>IF(ABS('Raw Data'!D719-'Raw Data'!E719)&lt;4, 'Raw Data'!Z719, 0)</f>
        <v/>
      </c>
      <c r="AB724" s="2">
        <f>IF($A724, 1, 0)</f>
        <v/>
      </c>
      <c r="AC724">
        <f>IF(AND('Raw Data'!E719&gt;'Raw Data'!D719, ABS('Raw Data'!E719-'Raw Data'!D719)&gt;7), 'Raw Data'!AA719, 0)</f>
        <v/>
      </c>
      <c r="AD724" s="2">
        <f>IF($A724, 1, 0)</f>
        <v/>
      </c>
      <c r="AE724">
        <f>IF(AND('Raw Data'!D719&gt;9, 'Raw Data'!E719&gt;9), 'Raw Data'!AL719, 0)</f>
        <v/>
      </c>
      <c r="AF724" s="2">
        <f>IF($A724, 1, 0)</f>
        <v/>
      </c>
      <c r="AG724">
        <f>IF(AE724=0, 'Raw Data'!AM719, 0)</f>
        <v/>
      </c>
      <c r="AH724" s="2">
        <f>IF($A724, 1, 0)</f>
        <v/>
      </c>
      <c r="AI724">
        <f>IF(AND('Raw Data'!$D719&gt;14, 'Raw Data'!$E719&gt;14), 'Raw Data'!AN719, 0)</f>
        <v/>
      </c>
      <c r="AJ724" s="2">
        <f>IF($A724, 1, 0)</f>
        <v/>
      </c>
      <c r="AK724">
        <f>IF(AI724=0, 'Raw Data'!AO719, 0)</f>
        <v/>
      </c>
      <c r="AL724" s="2">
        <f>IF($A724, 1, 0)</f>
        <v/>
      </c>
      <c r="AM724">
        <f>IF(AND('Raw Data'!$D719&gt;19, 'Raw Data'!$E719&gt;19), 'Raw Data'!AP719, 0)</f>
        <v/>
      </c>
      <c r="AN724" s="2">
        <f>IF($A724, 1, 0)</f>
        <v/>
      </c>
      <c r="AO724">
        <f>IF(AM724=0, 'Raw Data'!AQ719, 0)</f>
        <v/>
      </c>
      <c r="AP724" s="2">
        <f>IF($A724, 1, 0)</f>
        <v/>
      </c>
      <c r="AQ724">
        <f>IF(AND('Raw Data'!$D719&gt;24, 'Raw Data'!$E719&gt;24), 'Raw Data'!AR719, 0)</f>
        <v/>
      </c>
      <c r="AR724" s="2">
        <f>IF($A724, 1, 0)</f>
        <v/>
      </c>
      <c r="AS724">
        <f>IF(AQ724=0, 'Raw Data'!AS719, 0)</f>
        <v/>
      </c>
      <c r="AT724" s="2">
        <f>IF($A724, 1, 0)</f>
        <v/>
      </c>
      <c r="AU724">
        <f>IF(AND('Raw Data'!$D719&gt;29, 'Raw Data'!$E719&gt;29), 'Raw Data'!AT719, 0)</f>
        <v/>
      </c>
      <c r="AV724" s="2">
        <f>IF($A724, 1, 0)</f>
        <v/>
      </c>
      <c r="AW724">
        <f>IF(AU724=0, 'Raw Data'!AU719, 0)</f>
        <v/>
      </c>
      <c r="AX724" s="2">
        <f>IF($A724, 1, 0)</f>
        <v/>
      </c>
      <c r="AY724">
        <f>IF(ISNUMBER('Raw Data'!D719), IF(_xlfn.XLOOKUP(SMALL('Raw Data'!K719:N719, 1), K724:Q724, K724:Q724, 0)&gt;0, SMALL('Raw Data'!K719:N719, 1), 0), 0)</f>
        <v/>
      </c>
      <c r="AZ724" s="2">
        <f>IF($A724, 1, 0)</f>
        <v/>
      </c>
      <c r="BA724">
        <f>IF(ISNUMBER('Raw Data'!D719), IF(_xlfn.XLOOKUP(SMALL('Raw Data'!K719:N719, 2), K724:Q724, K724:Q724, 0)&gt;0, SMALL('Raw Data'!K719:N719, 2), 0), 0)</f>
        <v/>
      </c>
      <c r="BB724" s="2">
        <f>IF($A724, 1, 0)</f>
        <v/>
      </c>
      <c r="BC724">
        <f>IF(ISNUMBER('Raw Data'!D719), IF(_xlfn.XLOOKUP(SMALL('Raw Data'!K719:N719, 3), K724:Q724, K724:Q724, 0)&gt;0, SMALL('Raw Data'!K719:N719, 3), 0), 0)</f>
        <v/>
      </c>
      <c r="BD724" s="2">
        <f>IF($A724, 1, 0)</f>
        <v/>
      </c>
      <c r="BE724">
        <f>IF(ISNUMBER('Raw Data'!D719), IF(_xlfn.XLOOKUP(SMALL('Raw Data'!K719:N719, 4), K724:Q724, K724:Q724, 0)&gt;0, SMALL('Raw Data'!K719:N719, 4), 0), 0)</f>
        <v/>
      </c>
      <c r="BF724" s="2">
        <f>IF($A724, 1, 0)</f>
        <v/>
      </c>
      <c r="BG724">
        <f>IF(AND('Raw Data'!I719&lt;'Raw Data'!J719, 'Raw Data'!D719&gt;'Raw Data'!E719), 'Raw Data'!I719, IF(AND('Raw Data'!J719&lt;'Raw Data'!I719, 'Raw Data'!E719&gt;'Raw Data'!D719), 'Raw Data'!J719, 0))</f>
        <v/>
      </c>
      <c r="BH724">
        <f>IF(OR(AND('Raw Data'!I719&lt;'Raw Data'!J719, 'Raw Data'!I719&gt;BH$1), AND('Raw Data'!J719&lt;'Raw Data'!I719, 'Raw Data'!J719&gt;BH$1)), 1, 0)</f>
        <v/>
      </c>
      <c r="BI724">
        <f>IF(AND(BH724, ABS('Raw Data'!D719-'Raw Data'!E719)&lt;4), 'Raw Data'!Z719, 0)</f>
        <v/>
      </c>
      <c r="BJ724">
        <f>IF('Raw Data'!F719&gt;Analysis!BJ$1, 1, 0)</f>
        <v/>
      </c>
      <c r="BK724">
        <f>IF(BJ724, AQ724, 0)</f>
        <v/>
      </c>
      <c r="BL724">
        <f>IF(AND('Raw Data'!F719&lt;Analysis!BL$1, ISBLANK('Raw Data'!F719)=FALSE), 1, 0)</f>
        <v/>
      </c>
      <c r="BM724">
        <f>IF(BL724, AS724, 0)</f>
        <v/>
      </c>
      <c r="BN724">
        <f>IF(AND('Raw Data'!F719&lt;Analysis!BN$1, ISBLANK('Raw Data'!F719)=FALSE), 1, 0)</f>
        <v/>
      </c>
      <c r="BO724">
        <f>IF(BN724, AI724, 0)</f>
        <v/>
      </c>
    </row>
    <row r="725">
      <c r="A725" s="2">
        <f>'Raw Data'!A720</f>
        <v/>
      </c>
      <c r="B725" s="2">
        <f>IF(A725, 1, 0)</f>
        <v/>
      </c>
      <c r="C725">
        <f>IF('Raw Data'!D720&lt;'Raw Data'!E720, 'Raw Data'!J720, 0)</f>
        <v/>
      </c>
      <c r="D725" s="2">
        <f>IF(A725, 1, 0)</f>
        <v/>
      </c>
      <c r="E725">
        <f>IF('Raw Data'!D720&gt;'Raw Data'!E720, 'Raw Data'!I720, 0)</f>
        <v/>
      </c>
      <c r="F725" s="2">
        <f>IF('Raw Data'!F720&gt;0, 1, 0)</f>
        <v/>
      </c>
      <c r="G725">
        <f>IF(SUM('Raw Data'!D720:E720)&lt;'Raw Data'!F720, 'Raw Data'!H720, 0)</f>
        <v/>
      </c>
      <c r="H725">
        <f>IF('Raw Data'!F720&gt;0, 1, 0)</f>
        <v/>
      </c>
      <c r="I725">
        <f>IF(SUM('Raw Data'!D720:E720)&gt;'Raw Data'!F720, 'Raw Data'!G720, 0)</f>
        <v/>
      </c>
      <c r="J725" s="2">
        <f>IF($A725, 1, 0)</f>
        <v/>
      </c>
      <c r="K725">
        <f>IF(AND('Raw Data'!D720&gt;'Raw Data'!E720, ABS('Raw Data'!D720-'Raw Data'!E720)&lt;14), 'Raw Data'!K720, 0)</f>
        <v/>
      </c>
      <c r="L725" s="2">
        <f>IF($A725, 1, 0)</f>
        <v/>
      </c>
      <c r="M725">
        <f>IF(AND('Raw Data'!D720&gt;'Raw Data'!E720, ABS('Raw Data'!D720-'Raw Data'!E720)&gt;13), 'Raw Data'!L720, 0)</f>
        <v/>
      </c>
      <c r="N725" s="2">
        <f>IF($A725, 1, 0)</f>
        <v/>
      </c>
      <c r="O725">
        <f>IF(AND('Raw Data'!E720&gt;'Raw Data'!D720, ABS('Raw Data'!E720-'Raw Data'!D720)&lt;14), 'Raw Data'!M720, 0)</f>
        <v/>
      </c>
      <c r="P725" s="2">
        <f>IF($A725, 1, 0)</f>
        <v/>
      </c>
      <c r="Q725">
        <f>IF(AND('Raw Data'!E720&gt;'Raw Data'!D720, ABS('Raw Data'!E720-'Raw Data'!D720)&gt;13), 'Raw Data'!N720, 0)</f>
        <v/>
      </c>
      <c r="R725" s="2">
        <f>IF($A725, 1, 0)</f>
        <v/>
      </c>
      <c r="S725">
        <f>IF(AND('Raw Data'!D720&gt;'Raw Data'!E720, ABS('Raw Data'!E720-'Raw Data'!D720)&gt;7), 'Raw Data'!V720, 0)</f>
        <v/>
      </c>
      <c r="T725" s="2">
        <f>IF($A725, 1, 0)</f>
        <v/>
      </c>
      <c r="U725">
        <f>IF(ABS('Raw Data'!D720-'Raw Data'!E720)&lt;8, 'Raw Data'!W720, 0)</f>
        <v/>
      </c>
      <c r="V725" s="2">
        <f>IF($A725, 1, 0)</f>
        <v/>
      </c>
      <c r="W725">
        <f>IF(AND('Raw Data'!E720&gt;'Raw Data'!D720, ABS('Raw Data'!E720-'Raw Data'!D720)&gt;7), 'Raw Data'!X720, 0)</f>
        <v/>
      </c>
      <c r="X725" s="2">
        <f>IF($A725, 1, 0)</f>
        <v/>
      </c>
      <c r="Y725">
        <f>IF(AND('Raw Data'!D720&gt;'Raw Data'!E720, ABS('Raw Data'!E720-'Raw Data'!D720)&gt;3), 'Raw Data'!Y720, 0)</f>
        <v/>
      </c>
      <c r="Z725" s="2">
        <f>IF($A725, 1, 0)</f>
        <v/>
      </c>
      <c r="AA725">
        <f>IF(ABS('Raw Data'!D720-'Raw Data'!E720)&lt;4, 'Raw Data'!Z720, 0)</f>
        <v/>
      </c>
      <c r="AB725" s="2">
        <f>IF($A725, 1, 0)</f>
        <v/>
      </c>
      <c r="AC725">
        <f>IF(AND('Raw Data'!E720&gt;'Raw Data'!D720, ABS('Raw Data'!E720-'Raw Data'!D720)&gt;7), 'Raw Data'!AA720, 0)</f>
        <v/>
      </c>
      <c r="AD725" s="2">
        <f>IF($A725, 1, 0)</f>
        <v/>
      </c>
      <c r="AE725">
        <f>IF(AND('Raw Data'!D720&gt;9, 'Raw Data'!E720&gt;9), 'Raw Data'!AL720, 0)</f>
        <v/>
      </c>
      <c r="AF725" s="2">
        <f>IF($A725, 1, 0)</f>
        <v/>
      </c>
      <c r="AG725">
        <f>IF(AE725=0, 'Raw Data'!AM720, 0)</f>
        <v/>
      </c>
      <c r="AH725" s="2">
        <f>IF($A725, 1, 0)</f>
        <v/>
      </c>
      <c r="AI725">
        <f>IF(AND('Raw Data'!$D720&gt;14, 'Raw Data'!$E720&gt;14), 'Raw Data'!AN720, 0)</f>
        <v/>
      </c>
      <c r="AJ725" s="2">
        <f>IF($A725, 1, 0)</f>
        <v/>
      </c>
      <c r="AK725">
        <f>IF(AI725=0, 'Raw Data'!AO720, 0)</f>
        <v/>
      </c>
      <c r="AL725" s="2">
        <f>IF($A725, 1, 0)</f>
        <v/>
      </c>
      <c r="AM725">
        <f>IF(AND('Raw Data'!$D720&gt;19, 'Raw Data'!$E720&gt;19), 'Raw Data'!AP720, 0)</f>
        <v/>
      </c>
      <c r="AN725" s="2">
        <f>IF($A725, 1, 0)</f>
        <v/>
      </c>
      <c r="AO725">
        <f>IF(AM725=0, 'Raw Data'!AQ720, 0)</f>
        <v/>
      </c>
      <c r="AP725" s="2">
        <f>IF($A725, 1, 0)</f>
        <v/>
      </c>
      <c r="AQ725">
        <f>IF(AND('Raw Data'!$D720&gt;24, 'Raw Data'!$E720&gt;24), 'Raw Data'!AR720, 0)</f>
        <v/>
      </c>
      <c r="AR725" s="2">
        <f>IF($A725, 1, 0)</f>
        <v/>
      </c>
      <c r="AS725">
        <f>IF(AQ725=0, 'Raw Data'!AS720, 0)</f>
        <v/>
      </c>
      <c r="AT725" s="2">
        <f>IF($A725, 1, 0)</f>
        <v/>
      </c>
      <c r="AU725">
        <f>IF(AND('Raw Data'!$D720&gt;29, 'Raw Data'!$E720&gt;29), 'Raw Data'!AT720, 0)</f>
        <v/>
      </c>
      <c r="AV725" s="2">
        <f>IF($A725, 1, 0)</f>
        <v/>
      </c>
      <c r="AW725">
        <f>IF(AU725=0, 'Raw Data'!AU720, 0)</f>
        <v/>
      </c>
      <c r="AX725" s="2">
        <f>IF($A725, 1, 0)</f>
        <v/>
      </c>
      <c r="AY725">
        <f>IF(ISNUMBER('Raw Data'!D720), IF(_xlfn.XLOOKUP(SMALL('Raw Data'!K720:N720, 1), K725:Q725, K725:Q725, 0)&gt;0, SMALL('Raw Data'!K720:N720, 1), 0), 0)</f>
        <v/>
      </c>
      <c r="AZ725" s="2">
        <f>IF($A725, 1, 0)</f>
        <v/>
      </c>
      <c r="BA725">
        <f>IF(ISNUMBER('Raw Data'!D720), IF(_xlfn.XLOOKUP(SMALL('Raw Data'!K720:N720, 2), K725:Q725, K725:Q725, 0)&gt;0, SMALL('Raw Data'!K720:N720, 2), 0), 0)</f>
        <v/>
      </c>
      <c r="BB725" s="2">
        <f>IF($A725, 1, 0)</f>
        <v/>
      </c>
      <c r="BC725">
        <f>IF(ISNUMBER('Raw Data'!D720), IF(_xlfn.XLOOKUP(SMALL('Raw Data'!K720:N720, 3), K725:Q725, K725:Q725, 0)&gt;0, SMALL('Raw Data'!K720:N720, 3), 0), 0)</f>
        <v/>
      </c>
      <c r="BD725" s="2">
        <f>IF($A725, 1, 0)</f>
        <v/>
      </c>
      <c r="BE725">
        <f>IF(ISNUMBER('Raw Data'!D720), IF(_xlfn.XLOOKUP(SMALL('Raw Data'!K720:N720, 4), K725:Q725, K725:Q725, 0)&gt;0, SMALL('Raw Data'!K720:N720, 4), 0), 0)</f>
        <v/>
      </c>
      <c r="BF725" s="2">
        <f>IF($A725, 1, 0)</f>
        <v/>
      </c>
      <c r="BG725">
        <f>IF(AND('Raw Data'!I720&lt;'Raw Data'!J720, 'Raw Data'!D720&gt;'Raw Data'!E720), 'Raw Data'!I720, IF(AND('Raw Data'!J720&lt;'Raw Data'!I720, 'Raw Data'!E720&gt;'Raw Data'!D720), 'Raw Data'!J720, 0))</f>
        <v/>
      </c>
      <c r="BH725">
        <f>IF(OR(AND('Raw Data'!I720&lt;'Raw Data'!J720, 'Raw Data'!I720&gt;BH$1), AND('Raw Data'!J720&lt;'Raw Data'!I720, 'Raw Data'!J720&gt;BH$1)), 1, 0)</f>
        <v/>
      </c>
      <c r="BI725">
        <f>IF(AND(BH725, ABS('Raw Data'!D720-'Raw Data'!E720)&lt;4), 'Raw Data'!Z720, 0)</f>
        <v/>
      </c>
      <c r="BJ725">
        <f>IF('Raw Data'!F720&gt;Analysis!BJ$1, 1, 0)</f>
        <v/>
      </c>
      <c r="BK725">
        <f>IF(BJ725, AQ725, 0)</f>
        <v/>
      </c>
      <c r="BL725">
        <f>IF(AND('Raw Data'!F720&lt;Analysis!BL$1, ISBLANK('Raw Data'!F720)=FALSE), 1, 0)</f>
        <v/>
      </c>
      <c r="BM725">
        <f>IF(BL725, AS725, 0)</f>
        <v/>
      </c>
      <c r="BN725">
        <f>IF(AND('Raw Data'!F720&lt;Analysis!BN$1, ISBLANK('Raw Data'!F720)=FALSE), 1, 0)</f>
        <v/>
      </c>
      <c r="BO725">
        <f>IF(BN725, AI725, 0)</f>
        <v/>
      </c>
    </row>
    <row r="726">
      <c r="A726" s="2">
        <f>'Raw Data'!A721</f>
        <v/>
      </c>
      <c r="B726" s="2">
        <f>IF(A726, 1, 0)</f>
        <v/>
      </c>
      <c r="C726">
        <f>IF('Raw Data'!D721&lt;'Raw Data'!E721, 'Raw Data'!J721, 0)</f>
        <v/>
      </c>
      <c r="D726" s="2">
        <f>IF(A726, 1, 0)</f>
        <v/>
      </c>
      <c r="E726">
        <f>IF('Raw Data'!D721&gt;'Raw Data'!E721, 'Raw Data'!I721, 0)</f>
        <v/>
      </c>
      <c r="F726" s="2">
        <f>IF('Raw Data'!F721&gt;0, 1, 0)</f>
        <v/>
      </c>
      <c r="G726">
        <f>IF(SUM('Raw Data'!D721:E721)&lt;'Raw Data'!F721, 'Raw Data'!H721, 0)</f>
        <v/>
      </c>
      <c r="H726">
        <f>IF('Raw Data'!F721&gt;0, 1, 0)</f>
        <v/>
      </c>
      <c r="I726">
        <f>IF(SUM('Raw Data'!D721:E721)&gt;'Raw Data'!F721, 'Raw Data'!G721, 0)</f>
        <v/>
      </c>
      <c r="J726" s="2">
        <f>IF($A726, 1, 0)</f>
        <v/>
      </c>
      <c r="K726">
        <f>IF(AND('Raw Data'!D721&gt;'Raw Data'!E721, ABS('Raw Data'!D721-'Raw Data'!E721)&lt;14), 'Raw Data'!K721, 0)</f>
        <v/>
      </c>
      <c r="L726" s="2">
        <f>IF($A726, 1, 0)</f>
        <v/>
      </c>
      <c r="M726">
        <f>IF(AND('Raw Data'!D721&gt;'Raw Data'!E721, ABS('Raw Data'!D721-'Raw Data'!E721)&gt;13), 'Raw Data'!L721, 0)</f>
        <v/>
      </c>
      <c r="N726" s="2">
        <f>IF($A726, 1, 0)</f>
        <v/>
      </c>
      <c r="O726">
        <f>IF(AND('Raw Data'!E721&gt;'Raw Data'!D721, ABS('Raw Data'!E721-'Raw Data'!D721)&lt;14), 'Raw Data'!M721, 0)</f>
        <v/>
      </c>
      <c r="P726" s="2">
        <f>IF($A726, 1, 0)</f>
        <v/>
      </c>
      <c r="Q726">
        <f>IF(AND('Raw Data'!E721&gt;'Raw Data'!D721, ABS('Raw Data'!E721-'Raw Data'!D721)&gt;13), 'Raw Data'!N721, 0)</f>
        <v/>
      </c>
      <c r="R726" s="2">
        <f>IF($A726, 1, 0)</f>
        <v/>
      </c>
      <c r="S726">
        <f>IF(AND('Raw Data'!D721&gt;'Raw Data'!E721, ABS('Raw Data'!E721-'Raw Data'!D721)&gt;7), 'Raw Data'!V721, 0)</f>
        <v/>
      </c>
      <c r="T726" s="2">
        <f>IF($A726, 1, 0)</f>
        <v/>
      </c>
      <c r="U726">
        <f>IF(ABS('Raw Data'!D721-'Raw Data'!E721)&lt;8, 'Raw Data'!W721, 0)</f>
        <v/>
      </c>
      <c r="V726" s="2">
        <f>IF($A726, 1, 0)</f>
        <v/>
      </c>
      <c r="W726">
        <f>IF(AND('Raw Data'!E721&gt;'Raw Data'!D721, ABS('Raw Data'!E721-'Raw Data'!D721)&gt;7), 'Raw Data'!X721, 0)</f>
        <v/>
      </c>
      <c r="X726" s="2">
        <f>IF($A726, 1, 0)</f>
        <v/>
      </c>
      <c r="Y726">
        <f>IF(AND('Raw Data'!D721&gt;'Raw Data'!E721, ABS('Raw Data'!E721-'Raw Data'!D721)&gt;3), 'Raw Data'!Y721, 0)</f>
        <v/>
      </c>
      <c r="Z726" s="2">
        <f>IF($A726, 1, 0)</f>
        <v/>
      </c>
      <c r="AA726">
        <f>IF(ABS('Raw Data'!D721-'Raw Data'!E721)&lt;4, 'Raw Data'!Z721, 0)</f>
        <v/>
      </c>
      <c r="AB726" s="2">
        <f>IF($A726, 1, 0)</f>
        <v/>
      </c>
      <c r="AC726">
        <f>IF(AND('Raw Data'!E721&gt;'Raw Data'!D721, ABS('Raw Data'!E721-'Raw Data'!D721)&gt;7), 'Raw Data'!AA721, 0)</f>
        <v/>
      </c>
      <c r="AD726" s="2">
        <f>IF($A726, 1, 0)</f>
        <v/>
      </c>
      <c r="AE726">
        <f>IF(AND('Raw Data'!D721&gt;9, 'Raw Data'!E721&gt;9), 'Raw Data'!AL721, 0)</f>
        <v/>
      </c>
      <c r="AF726" s="2">
        <f>IF($A726, 1, 0)</f>
        <v/>
      </c>
      <c r="AG726">
        <f>IF(AE726=0, 'Raw Data'!AM721, 0)</f>
        <v/>
      </c>
      <c r="AH726" s="2">
        <f>IF($A726, 1, 0)</f>
        <v/>
      </c>
      <c r="AI726">
        <f>IF(AND('Raw Data'!$D721&gt;14, 'Raw Data'!$E721&gt;14), 'Raw Data'!AN721, 0)</f>
        <v/>
      </c>
      <c r="AJ726" s="2">
        <f>IF($A726, 1, 0)</f>
        <v/>
      </c>
      <c r="AK726">
        <f>IF(AI726=0, 'Raw Data'!AO721, 0)</f>
        <v/>
      </c>
      <c r="AL726" s="2">
        <f>IF($A726, 1, 0)</f>
        <v/>
      </c>
      <c r="AM726">
        <f>IF(AND('Raw Data'!$D721&gt;19, 'Raw Data'!$E721&gt;19), 'Raw Data'!AP721, 0)</f>
        <v/>
      </c>
      <c r="AN726" s="2">
        <f>IF($A726, 1, 0)</f>
        <v/>
      </c>
      <c r="AO726">
        <f>IF(AM726=0, 'Raw Data'!AQ721, 0)</f>
        <v/>
      </c>
      <c r="AP726" s="2">
        <f>IF($A726, 1, 0)</f>
        <v/>
      </c>
      <c r="AQ726">
        <f>IF(AND('Raw Data'!$D721&gt;24, 'Raw Data'!$E721&gt;24), 'Raw Data'!AR721, 0)</f>
        <v/>
      </c>
      <c r="AR726" s="2">
        <f>IF($A726, 1, 0)</f>
        <v/>
      </c>
      <c r="AS726">
        <f>IF(AQ726=0, 'Raw Data'!AS721, 0)</f>
        <v/>
      </c>
      <c r="AT726" s="2">
        <f>IF($A726, 1, 0)</f>
        <v/>
      </c>
      <c r="AU726">
        <f>IF(AND('Raw Data'!$D721&gt;29, 'Raw Data'!$E721&gt;29), 'Raw Data'!AT721, 0)</f>
        <v/>
      </c>
      <c r="AV726" s="2">
        <f>IF($A726, 1, 0)</f>
        <v/>
      </c>
      <c r="AW726">
        <f>IF(AU726=0, 'Raw Data'!AU721, 0)</f>
        <v/>
      </c>
      <c r="AX726" s="2">
        <f>IF($A726, 1, 0)</f>
        <v/>
      </c>
      <c r="AY726">
        <f>IF(ISNUMBER('Raw Data'!D721), IF(_xlfn.XLOOKUP(SMALL('Raw Data'!K721:N721, 1), K726:Q726, K726:Q726, 0)&gt;0, SMALL('Raw Data'!K721:N721, 1), 0), 0)</f>
        <v/>
      </c>
      <c r="AZ726" s="2">
        <f>IF($A726, 1, 0)</f>
        <v/>
      </c>
      <c r="BA726">
        <f>IF(ISNUMBER('Raw Data'!D721), IF(_xlfn.XLOOKUP(SMALL('Raw Data'!K721:N721, 2), K726:Q726, K726:Q726, 0)&gt;0, SMALL('Raw Data'!K721:N721, 2), 0), 0)</f>
        <v/>
      </c>
      <c r="BB726" s="2">
        <f>IF($A726, 1, 0)</f>
        <v/>
      </c>
      <c r="BC726">
        <f>IF(ISNUMBER('Raw Data'!D721), IF(_xlfn.XLOOKUP(SMALL('Raw Data'!K721:N721, 3), K726:Q726, K726:Q726, 0)&gt;0, SMALL('Raw Data'!K721:N721, 3), 0), 0)</f>
        <v/>
      </c>
      <c r="BD726" s="2">
        <f>IF($A726, 1, 0)</f>
        <v/>
      </c>
      <c r="BE726">
        <f>IF(ISNUMBER('Raw Data'!D721), IF(_xlfn.XLOOKUP(SMALL('Raw Data'!K721:N721, 4), K726:Q726, K726:Q726, 0)&gt;0, SMALL('Raw Data'!K721:N721, 4), 0), 0)</f>
        <v/>
      </c>
      <c r="BF726" s="2">
        <f>IF($A726, 1, 0)</f>
        <v/>
      </c>
      <c r="BG726">
        <f>IF(AND('Raw Data'!I721&lt;'Raw Data'!J721, 'Raw Data'!D721&gt;'Raw Data'!E721), 'Raw Data'!I721, IF(AND('Raw Data'!J721&lt;'Raw Data'!I721, 'Raw Data'!E721&gt;'Raw Data'!D721), 'Raw Data'!J721, 0))</f>
        <v/>
      </c>
      <c r="BH726">
        <f>IF(OR(AND('Raw Data'!I721&lt;'Raw Data'!J721, 'Raw Data'!I721&gt;BH$1), AND('Raw Data'!J721&lt;'Raw Data'!I721, 'Raw Data'!J721&gt;BH$1)), 1, 0)</f>
        <v/>
      </c>
      <c r="BI726">
        <f>IF(AND(BH726, ABS('Raw Data'!D721-'Raw Data'!E721)&lt;4), 'Raw Data'!Z721, 0)</f>
        <v/>
      </c>
      <c r="BJ726">
        <f>IF('Raw Data'!F721&gt;Analysis!BJ$1, 1, 0)</f>
        <v/>
      </c>
      <c r="BK726">
        <f>IF(BJ726, AQ726, 0)</f>
        <v/>
      </c>
      <c r="BL726">
        <f>IF(AND('Raw Data'!F721&lt;Analysis!BL$1, ISBLANK('Raw Data'!F721)=FALSE), 1, 0)</f>
        <v/>
      </c>
      <c r="BM726">
        <f>IF(BL726, AS726, 0)</f>
        <v/>
      </c>
      <c r="BN726">
        <f>IF(AND('Raw Data'!F721&lt;Analysis!BN$1, ISBLANK('Raw Data'!F721)=FALSE), 1, 0)</f>
        <v/>
      </c>
      <c r="BO726">
        <f>IF(BN726, AI726, 0)</f>
        <v/>
      </c>
    </row>
    <row r="727">
      <c r="A727" s="2">
        <f>'Raw Data'!A722</f>
        <v/>
      </c>
      <c r="B727" s="2">
        <f>IF(A727, 1, 0)</f>
        <v/>
      </c>
      <c r="C727">
        <f>IF('Raw Data'!D722&lt;'Raw Data'!E722, 'Raw Data'!J722, 0)</f>
        <v/>
      </c>
      <c r="D727" s="2">
        <f>IF(A727, 1, 0)</f>
        <v/>
      </c>
      <c r="E727">
        <f>IF('Raw Data'!D722&gt;'Raw Data'!E722, 'Raw Data'!I722, 0)</f>
        <v/>
      </c>
      <c r="F727" s="2">
        <f>IF('Raw Data'!F722&gt;0, 1, 0)</f>
        <v/>
      </c>
      <c r="G727">
        <f>IF(SUM('Raw Data'!D722:E722)&lt;'Raw Data'!F722, 'Raw Data'!H722, 0)</f>
        <v/>
      </c>
      <c r="H727">
        <f>IF('Raw Data'!F722&gt;0, 1, 0)</f>
        <v/>
      </c>
      <c r="I727">
        <f>IF(SUM('Raw Data'!D722:E722)&gt;'Raw Data'!F722, 'Raw Data'!G722, 0)</f>
        <v/>
      </c>
      <c r="J727" s="2">
        <f>IF($A727, 1, 0)</f>
        <v/>
      </c>
      <c r="K727">
        <f>IF(AND('Raw Data'!D722&gt;'Raw Data'!E722, ABS('Raw Data'!D722-'Raw Data'!E722)&lt;14), 'Raw Data'!K722, 0)</f>
        <v/>
      </c>
      <c r="L727" s="2">
        <f>IF($A727, 1, 0)</f>
        <v/>
      </c>
      <c r="M727">
        <f>IF(AND('Raw Data'!D722&gt;'Raw Data'!E722, ABS('Raw Data'!D722-'Raw Data'!E722)&gt;13), 'Raw Data'!L722, 0)</f>
        <v/>
      </c>
      <c r="N727" s="2">
        <f>IF($A727, 1, 0)</f>
        <v/>
      </c>
      <c r="O727">
        <f>IF(AND('Raw Data'!E722&gt;'Raw Data'!D722, ABS('Raw Data'!E722-'Raw Data'!D722)&lt;14), 'Raw Data'!M722, 0)</f>
        <v/>
      </c>
      <c r="P727" s="2">
        <f>IF($A727, 1, 0)</f>
        <v/>
      </c>
      <c r="Q727">
        <f>IF(AND('Raw Data'!E722&gt;'Raw Data'!D722, ABS('Raw Data'!E722-'Raw Data'!D722)&gt;13), 'Raw Data'!N722, 0)</f>
        <v/>
      </c>
      <c r="R727" s="2">
        <f>IF($A727, 1, 0)</f>
        <v/>
      </c>
      <c r="S727">
        <f>IF(AND('Raw Data'!D722&gt;'Raw Data'!E722, ABS('Raw Data'!E722-'Raw Data'!D722)&gt;7), 'Raw Data'!V722, 0)</f>
        <v/>
      </c>
      <c r="T727" s="2">
        <f>IF($A727, 1, 0)</f>
        <v/>
      </c>
      <c r="U727">
        <f>IF(ABS('Raw Data'!D722-'Raw Data'!E722)&lt;8, 'Raw Data'!W722, 0)</f>
        <v/>
      </c>
      <c r="V727" s="2">
        <f>IF($A727, 1, 0)</f>
        <v/>
      </c>
      <c r="W727">
        <f>IF(AND('Raw Data'!E722&gt;'Raw Data'!D722, ABS('Raw Data'!E722-'Raw Data'!D722)&gt;7), 'Raw Data'!X722, 0)</f>
        <v/>
      </c>
      <c r="X727" s="2">
        <f>IF($A727, 1, 0)</f>
        <v/>
      </c>
      <c r="Y727">
        <f>IF(AND('Raw Data'!D722&gt;'Raw Data'!E722, ABS('Raw Data'!E722-'Raw Data'!D722)&gt;3), 'Raw Data'!Y722, 0)</f>
        <v/>
      </c>
      <c r="Z727" s="2">
        <f>IF($A727, 1, 0)</f>
        <v/>
      </c>
      <c r="AA727">
        <f>IF(ABS('Raw Data'!D722-'Raw Data'!E722)&lt;4, 'Raw Data'!Z722, 0)</f>
        <v/>
      </c>
      <c r="AB727" s="2">
        <f>IF($A727, 1, 0)</f>
        <v/>
      </c>
      <c r="AC727">
        <f>IF(AND('Raw Data'!E722&gt;'Raw Data'!D722, ABS('Raw Data'!E722-'Raw Data'!D722)&gt;7), 'Raw Data'!AA722, 0)</f>
        <v/>
      </c>
      <c r="AD727" s="2">
        <f>IF($A727, 1, 0)</f>
        <v/>
      </c>
      <c r="AE727">
        <f>IF(AND('Raw Data'!D722&gt;9, 'Raw Data'!E722&gt;9), 'Raw Data'!AL722, 0)</f>
        <v/>
      </c>
      <c r="AF727" s="2">
        <f>IF($A727, 1, 0)</f>
        <v/>
      </c>
      <c r="AG727">
        <f>IF(AE727=0, 'Raw Data'!AM722, 0)</f>
        <v/>
      </c>
      <c r="AH727" s="2">
        <f>IF($A727, 1, 0)</f>
        <v/>
      </c>
      <c r="AI727">
        <f>IF(AND('Raw Data'!$D722&gt;14, 'Raw Data'!$E722&gt;14), 'Raw Data'!AN722, 0)</f>
        <v/>
      </c>
      <c r="AJ727" s="2">
        <f>IF($A727, 1, 0)</f>
        <v/>
      </c>
      <c r="AK727">
        <f>IF(AI727=0, 'Raw Data'!AO722, 0)</f>
        <v/>
      </c>
      <c r="AL727" s="2">
        <f>IF($A727, 1, 0)</f>
        <v/>
      </c>
      <c r="AM727">
        <f>IF(AND('Raw Data'!$D722&gt;19, 'Raw Data'!$E722&gt;19), 'Raw Data'!AP722, 0)</f>
        <v/>
      </c>
      <c r="AN727" s="2">
        <f>IF($A727, 1, 0)</f>
        <v/>
      </c>
      <c r="AO727">
        <f>IF(AM727=0, 'Raw Data'!AQ722, 0)</f>
        <v/>
      </c>
      <c r="AP727" s="2">
        <f>IF($A727, 1, 0)</f>
        <v/>
      </c>
      <c r="AQ727">
        <f>IF(AND('Raw Data'!$D722&gt;24, 'Raw Data'!$E722&gt;24), 'Raw Data'!AR722, 0)</f>
        <v/>
      </c>
      <c r="AR727" s="2">
        <f>IF($A727, 1, 0)</f>
        <v/>
      </c>
      <c r="AS727">
        <f>IF(AQ727=0, 'Raw Data'!AS722, 0)</f>
        <v/>
      </c>
      <c r="AT727" s="2">
        <f>IF($A727, 1, 0)</f>
        <v/>
      </c>
      <c r="AU727">
        <f>IF(AND('Raw Data'!$D722&gt;29, 'Raw Data'!$E722&gt;29), 'Raw Data'!AT722, 0)</f>
        <v/>
      </c>
      <c r="AV727" s="2">
        <f>IF($A727, 1, 0)</f>
        <v/>
      </c>
      <c r="AW727">
        <f>IF(AU727=0, 'Raw Data'!AU722, 0)</f>
        <v/>
      </c>
      <c r="AX727" s="2">
        <f>IF($A727, 1, 0)</f>
        <v/>
      </c>
      <c r="AY727">
        <f>IF(ISNUMBER('Raw Data'!D722), IF(_xlfn.XLOOKUP(SMALL('Raw Data'!K722:N722, 1), K727:Q727, K727:Q727, 0)&gt;0, SMALL('Raw Data'!K722:N722, 1), 0), 0)</f>
        <v/>
      </c>
      <c r="AZ727" s="2">
        <f>IF($A727, 1, 0)</f>
        <v/>
      </c>
      <c r="BA727">
        <f>IF(ISNUMBER('Raw Data'!D722), IF(_xlfn.XLOOKUP(SMALL('Raw Data'!K722:N722, 2), K727:Q727, K727:Q727, 0)&gt;0, SMALL('Raw Data'!K722:N722, 2), 0), 0)</f>
        <v/>
      </c>
      <c r="BB727" s="2">
        <f>IF($A727, 1, 0)</f>
        <v/>
      </c>
      <c r="BC727">
        <f>IF(ISNUMBER('Raw Data'!D722), IF(_xlfn.XLOOKUP(SMALL('Raw Data'!K722:N722, 3), K727:Q727, K727:Q727, 0)&gt;0, SMALL('Raw Data'!K722:N722, 3), 0), 0)</f>
        <v/>
      </c>
      <c r="BD727" s="2">
        <f>IF($A727, 1, 0)</f>
        <v/>
      </c>
      <c r="BE727">
        <f>IF(ISNUMBER('Raw Data'!D722), IF(_xlfn.XLOOKUP(SMALL('Raw Data'!K722:N722, 4), K727:Q727, K727:Q727, 0)&gt;0, SMALL('Raw Data'!K722:N722, 4), 0), 0)</f>
        <v/>
      </c>
      <c r="BF727" s="2">
        <f>IF($A727, 1, 0)</f>
        <v/>
      </c>
      <c r="BG727">
        <f>IF(AND('Raw Data'!I722&lt;'Raw Data'!J722, 'Raw Data'!D722&gt;'Raw Data'!E722), 'Raw Data'!I722, IF(AND('Raw Data'!J722&lt;'Raw Data'!I722, 'Raw Data'!E722&gt;'Raw Data'!D722), 'Raw Data'!J722, 0))</f>
        <v/>
      </c>
      <c r="BH727">
        <f>IF(OR(AND('Raw Data'!I722&lt;'Raw Data'!J722, 'Raw Data'!I722&gt;BH$1), AND('Raw Data'!J722&lt;'Raw Data'!I722, 'Raw Data'!J722&gt;BH$1)), 1, 0)</f>
        <v/>
      </c>
      <c r="BI727">
        <f>IF(AND(BH727, ABS('Raw Data'!D722-'Raw Data'!E722)&lt;4), 'Raw Data'!Z722, 0)</f>
        <v/>
      </c>
      <c r="BJ727">
        <f>IF('Raw Data'!F722&gt;Analysis!BJ$1, 1, 0)</f>
        <v/>
      </c>
      <c r="BK727">
        <f>IF(BJ727, AQ727, 0)</f>
        <v/>
      </c>
      <c r="BL727">
        <f>IF(AND('Raw Data'!F722&lt;Analysis!BL$1, ISBLANK('Raw Data'!F722)=FALSE), 1, 0)</f>
        <v/>
      </c>
      <c r="BM727">
        <f>IF(BL727, AS727, 0)</f>
        <v/>
      </c>
      <c r="BN727">
        <f>IF(AND('Raw Data'!F722&lt;Analysis!BN$1, ISBLANK('Raw Data'!F722)=FALSE), 1, 0)</f>
        <v/>
      </c>
      <c r="BO727">
        <f>IF(BN727, AI727, 0)</f>
        <v/>
      </c>
    </row>
    <row r="728">
      <c r="A728" s="2">
        <f>'Raw Data'!A723</f>
        <v/>
      </c>
      <c r="B728" s="2">
        <f>IF(A728, 1, 0)</f>
        <v/>
      </c>
      <c r="C728">
        <f>IF('Raw Data'!D723&lt;'Raw Data'!E723, 'Raw Data'!J723, 0)</f>
        <v/>
      </c>
      <c r="D728" s="2">
        <f>IF(A728, 1, 0)</f>
        <v/>
      </c>
      <c r="E728">
        <f>IF('Raw Data'!D723&gt;'Raw Data'!E723, 'Raw Data'!I723, 0)</f>
        <v/>
      </c>
      <c r="F728" s="2">
        <f>IF('Raw Data'!F723&gt;0, 1, 0)</f>
        <v/>
      </c>
      <c r="G728">
        <f>IF(SUM('Raw Data'!D723:E723)&lt;'Raw Data'!F723, 'Raw Data'!H723, 0)</f>
        <v/>
      </c>
      <c r="H728">
        <f>IF('Raw Data'!F723&gt;0, 1, 0)</f>
        <v/>
      </c>
      <c r="I728">
        <f>IF(SUM('Raw Data'!D723:E723)&gt;'Raw Data'!F723, 'Raw Data'!G723, 0)</f>
        <v/>
      </c>
      <c r="J728" s="2">
        <f>IF($A728, 1, 0)</f>
        <v/>
      </c>
      <c r="K728">
        <f>IF(AND('Raw Data'!D723&gt;'Raw Data'!E723, ABS('Raw Data'!D723-'Raw Data'!E723)&lt;14), 'Raw Data'!K723, 0)</f>
        <v/>
      </c>
      <c r="L728" s="2">
        <f>IF($A728, 1, 0)</f>
        <v/>
      </c>
      <c r="M728">
        <f>IF(AND('Raw Data'!D723&gt;'Raw Data'!E723, ABS('Raw Data'!D723-'Raw Data'!E723)&gt;13), 'Raw Data'!L723, 0)</f>
        <v/>
      </c>
      <c r="N728" s="2">
        <f>IF($A728, 1, 0)</f>
        <v/>
      </c>
      <c r="O728">
        <f>IF(AND('Raw Data'!E723&gt;'Raw Data'!D723, ABS('Raw Data'!E723-'Raw Data'!D723)&lt;14), 'Raw Data'!M723, 0)</f>
        <v/>
      </c>
      <c r="P728" s="2">
        <f>IF($A728, 1, 0)</f>
        <v/>
      </c>
      <c r="Q728">
        <f>IF(AND('Raw Data'!E723&gt;'Raw Data'!D723, ABS('Raw Data'!E723-'Raw Data'!D723)&gt;13), 'Raw Data'!N723, 0)</f>
        <v/>
      </c>
      <c r="R728" s="2">
        <f>IF($A728, 1, 0)</f>
        <v/>
      </c>
      <c r="S728">
        <f>IF(AND('Raw Data'!D723&gt;'Raw Data'!E723, ABS('Raw Data'!E723-'Raw Data'!D723)&gt;7), 'Raw Data'!V723, 0)</f>
        <v/>
      </c>
      <c r="T728" s="2">
        <f>IF($A728, 1, 0)</f>
        <v/>
      </c>
      <c r="U728">
        <f>IF(ABS('Raw Data'!D723-'Raw Data'!E723)&lt;8, 'Raw Data'!W723, 0)</f>
        <v/>
      </c>
      <c r="V728" s="2">
        <f>IF($A728, 1, 0)</f>
        <v/>
      </c>
      <c r="W728">
        <f>IF(AND('Raw Data'!E723&gt;'Raw Data'!D723, ABS('Raw Data'!E723-'Raw Data'!D723)&gt;7), 'Raw Data'!X723, 0)</f>
        <v/>
      </c>
      <c r="X728" s="2">
        <f>IF($A728, 1, 0)</f>
        <v/>
      </c>
      <c r="Y728">
        <f>IF(AND('Raw Data'!D723&gt;'Raw Data'!E723, ABS('Raw Data'!E723-'Raw Data'!D723)&gt;3), 'Raw Data'!Y723, 0)</f>
        <v/>
      </c>
      <c r="Z728" s="2">
        <f>IF($A728, 1, 0)</f>
        <v/>
      </c>
      <c r="AA728">
        <f>IF(ABS('Raw Data'!D723-'Raw Data'!E723)&lt;4, 'Raw Data'!Z723, 0)</f>
        <v/>
      </c>
      <c r="AB728" s="2">
        <f>IF($A728, 1, 0)</f>
        <v/>
      </c>
      <c r="AC728">
        <f>IF(AND('Raw Data'!E723&gt;'Raw Data'!D723, ABS('Raw Data'!E723-'Raw Data'!D723)&gt;7), 'Raw Data'!AA723, 0)</f>
        <v/>
      </c>
      <c r="AD728" s="2">
        <f>IF($A728, 1, 0)</f>
        <v/>
      </c>
      <c r="AE728">
        <f>IF(AND('Raw Data'!D723&gt;9, 'Raw Data'!E723&gt;9), 'Raw Data'!AL723, 0)</f>
        <v/>
      </c>
      <c r="AF728" s="2">
        <f>IF($A728, 1, 0)</f>
        <v/>
      </c>
      <c r="AG728">
        <f>IF(AE728=0, 'Raw Data'!AM723, 0)</f>
        <v/>
      </c>
      <c r="AH728" s="2">
        <f>IF($A728, 1, 0)</f>
        <v/>
      </c>
      <c r="AI728">
        <f>IF(AND('Raw Data'!$D723&gt;14, 'Raw Data'!$E723&gt;14), 'Raw Data'!AN723, 0)</f>
        <v/>
      </c>
      <c r="AJ728" s="2">
        <f>IF($A728, 1, 0)</f>
        <v/>
      </c>
      <c r="AK728">
        <f>IF(AI728=0, 'Raw Data'!AO723, 0)</f>
        <v/>
      </c>
      <c r="AL728" s="2">
        <f>IF($A728, 1, 0)</f>
        <v/>
      </c>
      <c r="AM728">
        <f>IF(AND('Raw Data'!$D723&gt;19, 'Raw Data'!$E723&gt;19), 'Raw Data'!AP723, 0)</f>
        <v/>
      </c>
      <c r="AN728" s="2">
        <f>IF($A728, 1, 0)</f>
        <v/>
      </c>
      <c r="AO728">
        <f>IF(AM728=0, 'Raw Data'!AQ723, 0)</f>
        <v/>
      </c>
      <c r="AP728" s="2">
        <f>IF($A728, 1, 0)</f>
        <v/>
      </c>
      <c r="AQ728">
        <f>IF(AND('Raw Data'!$D723&gt;24, 'Raw Data'!$E723&gt;24), 'Raw Data'!AR723, 0)</f>
        <v/>
      </c>
      <c r="AR728" s="2">
        <f>IF($A728, 1, 0)</f>
        <v/>
      </c>
      <c r="AS728">
        <f>IF(AQ728=0, 'Raw Data'!AS723, 0)</f>
        <v/>
      </c>
      <c r="AT728" s="2">
        <f>IF($A728, 1, 0)</f>
        <v/>
      </c>
      <c r="AU728">
        <f>IF(AND('Raw Data'!$D723&gt;29, 'Raw Data'!$E723&gt;29), 'Raw Data'!AT723, 0)</f>
        <v/>
      </c>
      <c r="AV728" s="2">
        <f>IF($A728, 1, 0)</f>
        <v/>
      </c>
      <c r="AW728">
        <f>IF(AU728=0, 'Raw Data'!AU723, 0)</f>
        <v/>
      </c>
      <c r="AX728" s="2">
        <f>IF($A728, 1, 0)</f>
        <v/>
      </c>
      <c r="AY728">
        <f>IF(ISNUMBER('Raw Data'!D723), IF(_xlfn.XLOOKUP(SMALL('Raw Data'!K723:N723, 1), K728:Q728, K728:Q728, 0)&gt;0, SMALL('Raw Data'!K723:N723, 1), 0), 0)</f>
        <v/>
      </c>
      <c r="AZ728" s="2">
        <f>IF($A728, 1, 0)</f>
        <v/>
      </c>
      <c r="BA728">
        <f>IF(ISNUMBER('Raw Data'!D723), IF(_xlfn.XLOOKUP(SMALL('Raw Data'!K723:N723, 2), K728:Q728, K728:Q728, 0)&gt;0, SMALL('Raw Data'!K723:N723, 2), 0), 0)</f>
        <v/>
      </c>
      <c r="BB728" s="2">
        <f>IF($A728, 1, 0)</f>
        <v/>
      </c>
      <c r="BC728">
        <f>IF(ISNUMBER('Raw Data'!D723), IF(_xlfn.XLOOKUP(SMALL('Raw Data'!K723:N723, 3), K728:Q728, K728:Q728, 0)&gt;0, SMALL('Raw Data'!K723:N723, 3), 0), 0)</f>
        <v/>
      </c>
      <c r="BD728" s="2">
        <f>IF($A728, 1, 0)</f>
        <v/>
      </c>
      <c r="BE728">
        <f>IF(ISNUMBER('Raw Data'!D723), IF(_xlfn.XLOOKUP(SMALL('Raw Data'!K723:N723, 4), K728:Q728, K728:Q728, 0)&gt;0, SMALL('Raw Data'!K723:N723, 4), 0), 0)</f>
        <v/>
      </c>
      <c r="BF728" s="2">
        <f>IF($A728, 1, 0)</f>
        <v/>
      </c>
      <c r="BG728">
        <f>IF(AND('Raw Data'!I723&lt;'Raw Data'!J723, 'Raw Data'!D723&gt;'Raw Data'!E723), 'Raw Data'!I723, IF(AND('Raw Data'!J723&lt;'Raw Data'!I723, 'Raw Data'!E723&gt;'Raw Data'!D723), 'Raw Data'!J723, 0))</f>
        <v/>
      </c>
      <c r="BH728">
        <f>IF(OR(AND('Raw Data'!I723&lt;'Raw Data'!J723, 'Raw Data'!I723&gt;BH$1), AND('Raw Data'!J723&lt;'Raw Data'!I723, 'Raw Data'!J723&gt;BH$1)), 1, 0)</f>
        <v/>
      </c>
      <c r="BI728">
        <f>IF(AND(BH728, ABS('Raw Data'!D723-'Raw Data'!E723)&lt;4), 'Raw Data'!Z723, 0)</f>
        <v/>
      </c>
      <c r="BJ728">
        <f>IF('Raw Data'!F723&gt;Analysis!BJ$1, 1, 0)</f>
        <v/>
      </c>
      <c r="BK728">
        <f>IF(BJ728, AQ728, 0)</f>
        <v/>
      </c>
      <c r="BL728">
        <f>IF(AND('Raw Data'!F723&lt;Analysis!BL$1, ISBLANK('Raw Data'!F723)=FALSE), 1, 0)</f>
        <v/>
      </c>
      <c r="BM728">
        <f>IF(BL728, AS728, 0)</f>
        <v/>
      </c>
      <c r="BN728">
        <f>IF(AND('Raw Data'!F723&lt;Analysis!BN$1, ISBLANK('Raw Data'!F723)=FALSE), 1, 0)</f>
        <v/>
      </c>
      <c r="BO728">
        <f>IF(BN728, AI728, 0)</f>
        <v/>
      </c>
    </row>
    <row r="729">
      <c r="A729" s="2">
        <f>'Raw Data'!A724</f>
        <v/>
      </c>
      <c r="B729" s="2">
        <f>IF(A729, 1, 0)</f>
        <v/>
      </c>
      <c r="C729">
        <f>IF('Raw Data'!D724&lt;'Raw Data'!E724, 'Raw Data'!J724, 0)</f>
        <v/>
      </c>
      <c r="D729" s="2">
        <f>IF(A729, 1, 0)</f>
        <v/>
      </c>
      <c r="E729">
        <f>IF('Raw Data'!D724&gt;'Raw Data'!E724, 'Raw Data'!I724, 0)</f>
        <v/>
      </c>
      <c r="F729" s="2">
        <f>IF('Raw Data'!F724&gt;0, 1, 0)</f>
        <v/>
      </c>
      <c r="G729">
        <f>IF(SUM('Raw Data'!D724:E724)&lt;'Raw Data'!F724, 'Raw Data'!H724, 0)</f>
        <v/>
      </c>
      <c r="H729">
        <f>IF('Raw Data'!F724&gt;0, 1, 0)</f>
        <v/>
      </c>
      <c r="I729">
        <f>IF(SUM('Raw Data'!D724:E724)&gt;'Raw Data'!F724, 'Raw Data'!G724, 0)</f>
        <v/>
      </c>
      <c r="J729" s="2">
        <f>IF($A729, 1, 0)</f>
        <v/>
      </c>
      <c r="K729">
        <f>IF(AND('Raw Data'!D724&gt;'Raw Data'!E724, ABS('Raw Data'!D724-'Raw Data'!E724)&lt;14), 'Raw Data'!K724, 0)</f>
        <v/>
      </c>
      <c r="L729" s="2">
        <f>IF($A729, 1, 0)</f>
        <v/>
      </c>
      <c r="M729">
        <f>IF(AND('Raw Data'!D724&gt;'Raw Data'!E724, ABS('Raw Data'!D724-'Raw Data'!E724)&gt;13), 'Raw Data'!L724, 0)</f>
        <v/>
      </c>
      <c r="N729" s="2">
        <f>IF($A729, 1, 0)</f>
        <v/>
      </c>
      <c r="O729">
        <f>IF(AND('Raw Data'!E724&gt;'Raw Data'!D724, ABS('Raw Data'!E724-'Raw Data'!D724)&lt;14), 'Raw Data'!M724, 0)</f>
        <v/>
      </c>
      <c r="P729" s="2">
        <f>IF($A729, 1, 0)</f>
        <v/>
      </c>
      <c r="Q729">
        <f>IF(AND('Raw Data'!E724&gt;'Raw Data'!D724, ABS('Raw Data'!E724-'Raw Data'!D724)&gt;13), 'Raw Data'!N724, 0)</f>
        <v/>
      </c>
      <c r="R729" s="2">
        <f>IF($A729, 1, 0)</f>
        <v/>
      </c>
      <c r="S729">
        <f>IF(AND('Raw Data'!D724&gt;'Raw Data'!E724, ABS('Raw Data'!E724-'Raw Data'!D724)&gt;7), 'Raw Data'!V724, 0)</f>
        <v/>
      </c>
      <c r="T729" s="2">
        <f>IF($A729, 1, 0)</f>
        <v/>
      </c>
      <c r="U729">
        <f>IF(ABS('Raw Data'!D724-'Raw Data'!E724)&lt;8, 'Raw Data'!W724, 0)</f>
        <v/>
      </c>
      <c r="V729" s="2">
        <f>IF($A729, 1, 0)</f>
        <v/>
      </c>
      <c r="W729">
        <f>IF(AND('Raw Data'!E724&gt;'Raw Data'!D724, ABS('Raw Data'!E724-'Raw Data'!D724)&gt;7), 'Raw Data'!X724, 0)</f>
        <v/>
      </c>
      <c r="X729" s="2">
        <f>IF($A729, 1, 0)</f>
        <v/>
      </c>
      <c r="Y729">
        <f>IF(AND('Raw Data'!D724&gt;'Raw Data'!E724, ABS('Raw Data'!E724-'Raw Data'!D724)&gt;3), 'Raw Data'!Y724, 0)</f>
        <v/>
      </c>
      <c r="Z729" s="2">
        <f>IF($A729, 1, 0)</f>
        <v/>
      </c>
      <c r="AA729">
        <f>IF(ABS('Raw Data'!D724-'Raw Data'!E724)&lt;4, 'Raw Data'!Z724, 0)</f>
        <v/>
      </c>
      <c r="AB729" s="2">
        <f>IF($A729, 1, 0)</f>
        <v/>
      </c>
      <c r="AC729">
        <f>IF(AND('Raw Data'!E724&gt;'Raw Data'!D724, ABS('Raw Data'!E724-'Raw Data'!D724)&gt;7), 'Raw Data'!AA724, 0)</f>
        <v/>
      </c>
      <c r="AD729" s="2">
        <f>IF($A729, 1, 0)</f>
        <v/>
      </c>
      <c r="AE729">
        <f>IF(AND('Raw Data'!D724&gt;9, 'Raw Data'!E724&gt;9), 'Raw Data'!AL724, 0)</f>
        <v/>
      </c>
      <c r="AF729" s="2">
        <f>IF($A729, 1, 0)</f>
        <v/>
      </c>
      <c r="AG729">
        <f>IF(AE729=0, 'Raw Data'!AM724, 0)</f>
        <v/>
      </c>
      <c r="AH729" s="2">
        <f>IF($A729, 1, 0)</f>
        <v/>
      </c>
      <c r="AI729">
        <f>IF(AND('Raw Data'!$D724&gt;14, 'Raw Data'!$E724&gt;14), 'Raw Data'!AN724, 0)</f>
        <v/>
      </c>
      <c r="AJ729" s="2">
        <f>IF($A729, 1, 0)</f>
        <v/>
      </c>
      <c r="AK729">
        <f>IF(AI729=0, 'Raw Data'!AO724, 0)</f>
        <v/>
      </c>
      <c r="AL729" s="2">
        <f>IF($A729, 1, 0)</f>
        <v/>
      </c>
      <c r="AM729">
        <f>IF(AND('Raw Data'!$D724&gt;19, 'Raw Data'!$E724&gt;19), 'Raw Data'!AP724, 0)</f>
        <v/>
      </c>
      <c r="AN729" s="2">
        <f>IF($A729, 1, 0)</f>
        <v/>
      </c>
      <c r="AO729">
        <f>IF(AM729=0, 'Raw Data'!AQ724, 0)</f>
        <v/>
      </c>
      <c r="AP729" s="2">
        <f>IF($A729, 1, 0)</f>
        <v/>
      </c>
      <c r="AQ729">
        <f>IF(AND('Raw Data'!$D724&gt;24, 'Raw Data'!$E724&gt;24), 'Raw Data'!AR724, 0)</f>
        <v/>
      </c>
      <c r="AR729" s="2">
        <f>IF($A729, 1, 0)</f>
        <v/>
      </c>
      <c r="AS729">
        <f>IF(AQ729=0, 'Raw Data'!AS724, 0)</f>
        <v/>
      </c>
      <c r="AT729" s="2">
        <f>IF($A729, 1, 0)</f>
        <v/>
      </c>
      <c r="AU729">
        <f>IF(AND('Raw Data'!$D724&gt;29, 'Raw Data'!$E724&gt;29), 'Raw Data'!AT724, 0)</f>
        <v/>
      </c>
      <c r="AV729" s="2">
        <f>IF($A729, 1, 0)</f>
        <v/>
      </c>
      <c r="AW729">
        <f>IF(AU729=0, 'Raw Data'!AU724, 0)</f>
        <v/>
      </c>
      <c r="AX729" s="2">
        <f>IF($A729, 1, 0)</f>
        <v/>
      </c>
      <c r="AY729">
        <f>IF(ISNUMBER('Raw Data'!D724), IF(_xlfn.XLOOKUP(SMALL('Raw Data'!K724:N724, 1), K729:Q729, K729:Q729, 0)&gt;0, SMALL('Raw Data'!K724:N724, 1), 0), 0)</f>
        <v/>
      </c>
      <c r="AZ729" s="2">
        <f>IF($A729, 1, 0)</f>
        <v/>
      </c>
      <c r="BA729">
        <f>IF(ISNUMBER('Raw Data'!D724), IF(_xlfn.XLOOKUP(SMALL('Raw Data'!K724:N724, 2), K729:Q729, K729:Q729, 0)&gt;0, SMALL('Raw Data'!K724:N724, 2), 0), 0)</f>
        <v/>
      </c>
      <c r="BB729" s="2">
        <f>IF($A729, 1, 0)</f>
        <v/>
      </c>
      <c r="BC729">
        <f>IF(ISNUMBER('Raw Data'!D724), IF(_xlfn.XLOOKUP(SMALL('Raw Data'!K724:N724, 3), K729:Q729, K729:Q729, 0)&gt;0, SMALL('Raw Data'!K724:N724, 3), 0), 0)</f>
        <v/>
      </c>
      <c r="BD729" s="2">
        <f>IF($A729, 1, 0)</f>
        <v/>
      </c>
      <c r="BE729">
        <f>IF(ISNUMBER('Raw Data'!D724), IF(_xlfn.XLOOKUP(SMALL('Raw Data'!K724:N724, 4), K729:Q729, K729:Q729, 0)&gt;0, SMALL('Raw Data'!K724:N724, 4), 0), 0)</f>
        <v/>
      </c>
      <c r="BF729" s="2">
        <f>IF($A729, 1, 0)</f>
        <v/>
      </c>
      <c r="BG729">
        <f>IF(AND('Raw Data'!I724&lt;'Raw Data'!J724, 'Raw Data'!D724&gt;'Raw Data'!E724), 'Raw Data'!I724, IF(AND('Raw Data'!J724&lt;'Raw Data'!I724, 'Raw Data'!E724&gt;'Raw Data'!D724), 'Raw Data'!J724, 0))</f>
        <v/>
      </c>
      <c r="BH729">
        <f>IF(OR(AND('Raw Data'!I724&lt;'Raw Data'!J724, 'Raw Data'!I724&gt;BH$1), AND('Raw Data'!J724&lt;'Raw Data'!I724, 'Raw Data'!J724&gt;BH$1)), 1, 0)</f>
        <v/>
      </c>
      <c r="BI729">
        <f>IF(AND(BH729, ABS('Raw Data'!D724-'Raw Data'!E724)&lt;4), 'Raw Data'!Z724, 0)</f>
        <v/>
      </c>
      <c r="BJ729">
        <f>IF('Raw Data'!F724&gt;Analysis!BJ$1, 1, 0)</f>
        <v/>
      </c>
      <c r="BK729">
        <f>IF(BJ729, AQ729, 0)</f>
        <v/>
      </c>
      <c r="BL729">
        <f>IF(AND('Raw Data'!F724&lt;Analysis!BL$1, ISBLANK('Raw Data'!F724)=FALSE), 1, 0)</f>
        <v/>
      </c>
      <c r="BM729">
        <f>IF(BL729, AS729, 0)</f>
        <v/>
      </c>
      <c r="BN729">
        <f>IF(AND('Raw Data'!F724&lt;Analysis!BN$1, ISBLANK('Raw Data'!F724)=FALSE), 1, 0)</f>
        <v/>
      </c>
      <c r="BO729">
        <f>IF(BN729, AI729, 0)</f>
        <v/>
      </c>
    </row>
    <row r="730">
      <c r="A730" s="2">
        <f>'Raw Data'!A725</f>
        <v/>
      </c>
      <c r="B730" s="2">
        <f>IF(A730, 1, 0)</f>
        <v/>
      </c>
      <c r="C730">
        <f>IF('Raw Data'!D725&lt;'Raw Data'!E725, 'Raw Data'!J725, 0)</f>
        <v/>
      </c>
      <c r="D730" s="2">
        <f>IF(A730, 1, 0)</f>
        <v/>
      </c>
      <c r="E730">
        <f>IF('Raw Data'!D725&gt;'Raw Data'!E725, 'Raw Data'!I725, 0)</f>
        <v/>
      </c>
      <c r="F730" s="2">
        <f>IF('Raw Data'!F725&gt;0, 1, 0)</f>
        <v/>
      </c>
      <c r="G730">
        <f>IF(SUM('Raw Data'!D725:E725)&lt;'Raw Data'!F725, 'Raw Data'!H725, 0)</f>
        <v/>
      </c>
      <c r="H730">
        <f>IF('Raw Data'!F725&gt;0, 1, 0)</f>
        <v/>
      </c>
      <c r="I730">
        <f>IF(SUM('Raw Data'!D725:E725)&gt;'Raw Data'!F725, 'Raw Data'!G725, 0)</f>
        <v/>
      </c>
      <c r="J730" s="2">
        <f>IF($A730, 1, 0)</f>
        <v/>
      </c>
      <c r="K730">
        <f>IF(AND('Raw Data'!D725&gt;'Raw Data'!E725, ABS('Raw Data'!D725-'Raw Data'!E725)&lt;14), 'Raw Data'!K725, 0)</f>
        <v/>
      </c>
      <c r="L730" s="2">
        <f>IF($A730, 1, 0)</f>
        <v/>
      </c>
      <c r="M730">
        <f>IF(AND('Raw Data'!D725&gt;'Raw Data'!E725, ABS('Raw Data'!D725-'Raw Data'!E725)&gt;13), 'Raw Data'!L725, 0)</f>
        <v/>
      </c>
      <c r="N730" s="2">
        <f>IF($A730, 1, 0)</f>
        <v/>
      </c>
      <c r="O730">
        <f>IF(AND('Raw Data'!E725&gt;'Raw Data'!D725, ABS('Raw Data'!E725-'Raw Data'!D725)&lt;14), 'Raw Data'!M725, 0)</f>
        <v/>
      </c>
      <c r="P730" s="2">
        <f>IF($A730, 1, 0)</f>
        <v/>
      </c>
      <c r="Q730">
        <f>IF(AND('Raw Data'!E725&gt;'Raw Data'!D725, ABS('Raw Data'!E725-'Raw Data'!D725)&gt;13), 'Raw Data'!N725, 0)</f>
        <v/>
      </c>
      <c r="R730" s="2">
        <f>IF($A730, 1, 0)</f>
        <v/>
      </c>
      <c r="S730">
        <f>IF(AND('Raw Data'!D725&gt;'Raw Data'!E725, ABS('Raw Data'!E725-'Raw Data'!D725)&gt;7), 'Raw Data'!V725, 0)</f>
        <v/>
      </c>
      <c r="T730" s="2">
        <f>IF($A730, 1, 0)</f>
        <v/>
      </c>
      <c r="U730">
        <f>IF(ABS('Raw Data'!D725-'Raw Data'!E725)&lt;8, 'Raw Data'!W725, 0)</f>
        <v/>
      </c>
      <c r="V730" s="2">
        <f>IF($A730, 1, 0)</f>
        <v/>
      </c>
      <c r="W730">
        <f>IF(AND('Raw Data'!E725&gt;'Raw Data'!D725, ABS('Raw Data'!E725-'Raw Data'!D725)&gt;7), 'Raw Data'!X725, 0)</f>
        <v/>
      </c>
      <c r="X730" s="2">
        <f>IF($A730, 1, 0)</f>
        <v/>
      </c>
      <c r="Y730">
        <f>IF(AND('Raw Data'!D725&gt;'Raw Data'!E725, ABS('Raw Data'!E725-'Raw Data'!D725)&gt;3), 'Raw Data'!Y725, 0)</f>
        <v/>
      </c>
      <c r="Z730" s="2">
        <f>IF($A730, 1, 0)</f>
        <v/>
      </c>
      <c r="AA730">
        <f>IF(ABS('Raw Data'!D725-'Raw Data'!E725)&lt;4, 'Raw Data'!Z725, 0)</f>
        <v/>
      </c>
      <c r="AB730" s="2">
        <f>IF($A730, 1, 0)</f>
        <v/>
      </c>
      <c r="AC730">
        <f>IF(AND('Raw Data'!E725&gt;'Raw Data'!D725, ABS('Raw Data'!E725-'Raw Data'!D725)&gt;7), 'Raw Data'!AA725, 0)</f>
        <v/>
      </c>
      <c r="AD730" s="2">
        <f>IF($A730, 1, 0)</f>
        <v/>
      </c>
      <c r="AE730">
        <f>IF(AND('Raw Data'!D725&gt;9, 'Raw Data'!E725&gt;9), 'Raw Data'!AL725, 0)</f>
        <v/>
      </c>
      <c r="AF730" s="2">
        <f>IF($A730, 1, 0)</f>
        <v/>
      </c>
      <c r="AG730">
        <f>IF(AE730=0, 'Raw Data'!AM725, 0)</f>
        <v/>
      </c>
      <c r="AH730" s="2">
        <f>IF($A730, 1, 0)</f>
        <v/>
      </c>
      <c r="AI730">
        <f>IF(AND('Raw Data'!$D725&gt;14, 'Raw Data'!$E725&gt;14), 'Raw Data'!AN725, 0)</f>
        <v/>
      </c>
      <c r="AJ730" s="2">
        <f>IF($A730, 1, 0)</f>
        <v/>
      </c>
      <c r="AK730">
        <f>IF(AI730=0, 'Raw Data'!AO725, 0)</f>
        <v/>
      </c>
      <c r="AL730" s="2">
        <f>IF($A730, 1, 0)</f>
        <v/>
      </c>
      <c r="AM730">
        <f>IF(AND('Raw Data'!$D725&gt;19, 'Raw Data'!$E725&gt;19), 'Raw Data'!AP725, 0)</f>
        <v/>
      </c>
      <c r="AN730" s="2">
        <f>IF($A730, 1, 0)</f>
        <v/>
      </c>
      <c r="AO730">
        <f>IF(AM730=0, 'Raw Data'!AQ725, 0)</f>
        <v/>
      </c>
      <c r="AP730" s="2">
        <f>IF($A730, 1, 0)</f>
        <v/>
      </c>
      <c r="AQ730">
        <f>IF(AND('Raw Data'!$D725&gt;24, 'Raw Data'!$E725&gt;24), 'Raw Data'!AR725, 0)</f>
        <v/>
      </c>
      <c r="AR730" s="2">
        <f>IF($A730, 1, 0)</f>
        <v/>
      </c>
      <c r="AS730">
        <f>IF(AQ730=0, 'Raw Data'!AS725, 0)</f>
        <v/>
      </c>
      <c r="AT730" s="2">
        <f>IF($A730, 1, 0)</f>
        <v/>
      </c>
      <c r="AU730">
        <f>IF(AND('Raw Data'!$D725&gt;29, 'Raw Data'!$E725&gt;29), 'Raw Data'!AT725, 0)</f>
        <v/>
      </c>
      <c r="AV730" s="2">
        <f>IF($A730, 1, 0)</f>
        <v/>
      </c>
      <c r="AW730">
        <f>IF(AU730=0, 'Raw Data'!AU725, 0)</f>
        <v/>
      </c>
      <c r="AX730" s="2">
        <f>IF($A730, 1, 0)</f>
        <v/>
      </c>
      <c r="AY730">
        <f>IF(ISNUMBER('Raw Data'!D725), IF(_xlfn.XLOOKUP(SMALL('Raw Data'!K725:N725, 1), K730:Q730, K730:Q730, 0)&gt;0, SMALL('Raw Data'!K725:N725, 1), 0), 0)</f>
        <v/>
      </c>
      <c r="AZ730" s="2">
        <f>IF($A730, 1, 0)</f>
        <v/>
      </c>
      <c r="BA730">
        <f>IF(ISNUMBER('Raw Data'!D725), IF(_xlfn.XLOOKUP(SMALL('Raw Data'!K725:N725, 2), K730:Q730, K730:Q730, 0)&gt;0, SMALL('Raw Data'!K725:N725, 2), 0), 0)</f>
        <v/>
      </c>
      <c r="BB730" s="2">
        <f>IF($A730, 1, 0)</f>
        <v/>
      </c>
      <c r="BC730">
        <f>IF(ISNUMBER('Raw Data'!D725), IF(_xlfn.XLOOKUP(SMALL('Raw Data'!K725:N725, 3), K730:Q730, K730:Q730, 0)&gt;0, SMALL('Raw Data'!K725:N725, 3), 0), 0)</f>
        <v/>
      </c>
      <c r="BD730" s="2">
        <f>IF($A730, 1, 0)</f>
        <v/>
      </c>
      <c r="BE730">
        <f>IF(ISNUMBER('Raw Data'!D725), IF(_xlfn.XLOOKUP(SMALL('Raw Data'!K725:N725, 4), K730:Q730, K730:Q730, 0)&gt;0, SMALL('Raw Data'!K725:N725, 4), 0), 0)</f>
        <v/>
      </c>
      <c r="BF730" s="2">
        <f>IF($A730, 1, 0)</f>
        <v/>
      </c>
      <c r="BG730">
        <f>IF(AND('Raw Data'!I725&lt;'Raw Data'!J725, 'Raw Data'!D725&gt;'Raw Data'!E725), 'Raw Data'!I725, IF(AND('Raw Data'!J725&lt;'Raw Data'!I725, 'Raw Data'!E725&gt;'Raw Data'!D725), 'Raw Data'!J725, 0))</f>
        <v/>
      </c>
      <c r="BH730">
        <f>IF(OR(AND('Raw Data'!I725&lt;'Raw Data'!J725, 'Raw Data'!I725&gt;BH$1), AND('Raw Data'!J725&lt;'Raw Data'!I725, 'Raw Data'!J725&gt;BH$1)), 1, 0)</f>
        <v/>
      </c>
      <c r="BI730">
        <f>IF(AND(BH730, ABS('Raw Data'!D725-'Raw Data'!E725)&lt;4), 'Raw Data'!Z725, 0)</f>
        <v/>
      </c>
      <c r="BJ730">
        <f>IF('Raw Data'!F725&gt;Analysis!BJ$1, 1, 0)</f>
        <v/>
      </c>
      <c r="BK730">
        <f>IF(BJ730, AQ730, 0)</f>
        <v/>
      </c>
      <c r="BL730">
        <f>IF(AND('Raw Data'!F725&lt;Analysis!BL$1, ISBLANK('Raw Data'!F725)=FALSE), 1, 0)</f>
        <v/>
      </c>
      <c r="BM730">
        <f>IF(BL730, AS730, 0)</f>
        <v/>
      </c>
      <c r="BN730">
        <f>IF(AND('Raw Data'!F725&lt;Analysis!BN$1, ISBLANK('Raw Data'!F725)=FALSE), 1, 0)</f>
        <v/>
      </c>
      <c r="BO730">
        <f>IF(BN730, AI730, 0)</f>
        <v/>
      </c>
    </row>
    <row r="731">
      <c r="A731" s="2">
        <f>'Raw Data'!A726</f>
        <v/>
      </c>
      <c r="B731" s="2">
        <f>IF(A731, 1, 0)</f>
        <v/>
      </c>
      <c r="C731">
        <f>IF('Raw Data'!D726&lt;'Raw Data'!E726, 'Raw Data'!J726, 0)</f>
        <v/>
      </c>
      <c r="D731" s="2">
        <f>IF(A731, 1, 0)</f>
        <v/>
      </c>
      <c r="E731">
        <f>IF('Raw Data'!D726&gt;'Raw Data'!E726, 'Raw Data'!I726, 0)</f>
        <v/>
      </c>
      <c r="F731" s="2">
        <f>IF('Raw Data'!F726&gt;0, 1, 0)</f>
        <v/>
      </c>
      <c r="G731">
        <f>IF(SUM('Raw Data'!D726:E726)&lt;'Raw Data'!F726, 'Raw Data'!H726, 0)</f>
        <v/>
      </c>
      <c r="H731">
        <f>IF('Raw Data'!F726&gt;0, 1, 0)</f>
        <v/>
      </c>
      <c r="I731">
        <f>IF(SUM('Raw Data'!D726:E726)&gt;'Raw Data'!F726, 'Raw Data'!G726, 0)</f>
        <v/>
      </c>
      <c r="J731" s="2">
        <f>IF($A731, 1, 0)</f>
        <v/>
      </c>
      <c r="K731">
        <f>IF(AND('Raw Data'!D726&gt;'Raw Data'!E726, ABS('Raw Data'!D726-'Raw Data'!E726)&lt;14), 'Raw Data'!K726, 0)</f>
        <v/>
      </c>
      <c r="L731" s="2">
        <f>IF($A731, 1, 0)</f>
        <v/>
      </c>
      <c r="M731">
        <f>IF(AND('Raw Data'!D726&gt;'Raw Data'!E726, ABS('Raw Data'!D726-'Raw Data'!E726)&gt;13), 'Raw Data'!L726, 0)</f>
        <v/>
      </c>
      <c r="N731" s="2">
        <f>IF($A731, 1, 0)</f>
        <v/>
      </c>
      <c r="O731">
        <f>IF(AND('Raw Data'!E726&gt;'Raw Data'!D726, ABS('Raw Data'!E726-'Raw Data'!D726)&lt;14), 'Raw Data'!M726, 0)</f>
        <v/>
      </c>
      <c r="P731" s="2">
        <f>IF($A731, 1, 0)</f>
        <v/>
      </c>
      <c r="Q731">
        <f>IF(AND('Raw Data'!E726&gt;'Raw Data'!D726, ABS('Raw Data'!E726-'Raw Data'!D726)&gt;13), 'Raw Data'!N726, 0)</f>
        <v/>
      </c>
      <c r="R731" s="2">
        <f>IF($A731, 1, 0)</f>
        <v/>
      </c>
      <c r="S731">
        <f>IF(AND('Raw Data'!D726&gt;'Raw Data'!E726, ABS('Raw Data'!E726-'Raw Data'!D726)&gt;7), 'Raw Data'!V726, 0)</f>
        <v/>
      </c>
      <c r="T731" s="2">
        <f>IF($A731, 1, 0)</f>
        <v/>
      </c>
      <c r="U731">
        <f>IF(ABS('Raw Data'!D726-'Raw Data'!E726)&lt;8, 'Raw Data'!W726, 0)</f>
        <v/>
      </c>
      <c r="V731" s="2">
        <f>IF($A731, 1, 0)</f>
        <v/>
      </c>
      <c r="W731">
        <f>IF(AND('Raw Data'!E726&gt;'Raw Data'!D726, ABS('Raw Data'!E726-'Raw Data'!D726)&gt;7), 'Raw Data'!X726, 0)</f>
        <v/>
      </c>
      <c r="X731" s="2">
        <f>IF($A731, 1, 0)</f>
        <v/>
      </c>
      <c r="Y731">
        <f>IF(AND('Raw Data'!D726&gt;'Raw Data'!E726, ABS('Raw Data'!E726-'Raw Data'!D726)&gt;3), 'Raw Data'!Y726, 0)</f>
        <v/>
      </c>
      <c r="Z731" s="2">
        <f>IF($A731, 1, 0)</f>
        <v/>
      </c>
      <c r="AA731">
        <f>IF(ABS('Raw Data'!D726-'Raw Data'!E726)&lt;4, 'Raw Data'!Z726, 0)</f>
        <v/>
      </c>
      <c r="AB731" s="2">
        <f>IF($A731, 1, 0)</f>
        <v/>
      </c>
      <c r="AC731">
        <f>IF(AND('Raw Data'!E726&gt;'Raw Data'!D726, ABS('Raw Data'!E726-'Raw Data'!D726)&gt;7), 'Raw Data'!AA726, 0)</f>
        <v/>
      </c>
      <c r="AD731" s="2">
        <f>IF($A731, 1, 0)</f>
        <v/>
      </c>
      <c r="AE731">
        <f>IF(AND('Raw Data'!D726&gt;9, 'Raw Data'!E726&gt;9), 'Raw Data'!AL726, 0)</f>
        <v/>
      </c>
      <c r="AF731" s="2">
        <f>IF($A731, 1, 0)</f>
        <v/>
      </c>
      <c r="AG731">
        <f>IF(AE731=0, 'Raw Data'!AM726, 0)</f>
        <v/>
      </c>
      <c r="AH731" s="2">
        <f>IF($A731, 1, 0)</f>
        <v/>
      </c>
      <c r="AI731">
        <f>IF(AND('Raw Data'!$D726&gt;14, 'Raw Data'!$E726&gt;14), 'Raw Data'!AN726, 0)</f>
        <v/>
      </c>
      <c r="AJ731" s="2">
        <f>IF($A731, 1, 0)</f>
        <v/>
      </c>
      <c r="AK731">
        <f>IF(AI731=0, 'Raw Data'!AO726, 0)</f>
        <v/>
      </c>
      <c r="AL731" s="2">
        <f>IF($A731, 1, 0)</f>
        <v/>
      </c>
      <c r="AM731">
        <f>IF(AND('Raw Data'!$D726&gt;19, 'Raw Data'!$E726&gt;19), 'Raw Data'!AP726, 0)</f>
        <v/>
      </c>
      <c r="AN731" s="2">
        <f>IF($A731, 1, 0)</f>
        <v/>
      </c>
      <c r="AO731">
        <f>IF(AM731=0, 'Raw Data'!AQ726, 0)</f>
        <v/>
      </c>
      <c r="AP731" s="2">
        <f>IF($A731, 1, 0)</f>
        <v/>
      </c>
      <c r="AQ731">
        <f>IF(AND('Raw Data'!$D726&gt;24, 'Raw Data'!$E726&gt;24), 'Raw Data'!AR726, 0)</f>
        <v/>
      </c>
      <c r="AR731" s="2">
        <f>IF($A731, 1, 0)</f>
        <v/>
      </c>
      <c r="AS731">
        <f>IF(AQ731=0, 'Raw Data'!AS726, 0)</f>
        <v/>
      </c>
      <c r="AT731" s="2">
        <f>IF($A731, 1, 0)</f>
        <v/>
      </c>
      <c r="AU731">
        <f>IF(AND('Raw Data'!$D726&gt;29, 'Raw Data'!$E726&gt;29), 'Raw Data'!AT726, 0)</f>
        <v/>
      </c>
      <c r="AV731" s="2">
        <f>IF($A731, 1, 0)</f>
        <v/>
      </c>
      <c r="AW731">
        <f>IF(AU731=0, 'Raw Data'!AU726, 0)</f>
        <v/>
      </c>
      <c r="AX731" s="2">
        <f>IF($A731, 1, 0)</f>
        <v/>
      </c>
      <c r="AY731">
        <f>IF(ISNUMBER('Raw Data'!D726), IF(_xlfn.XLOOKUP(SMALL('Raw Data'!K726:N726, 1), K731:Q731, K731:Q731, 0)&gt;0, SMALL('Raw Data'!K726:N726, 1), 0), 0)</f>
        <v/>
      </c>
      <c r="AZ731" s="2">
        <f>IF($A731, 1, 0)</f>
        <v/>
      </c>
      <c r="BA731">
        <f>IF(ISNUMBER('Raw Data'!D726), IF(_xlfn.XLOOKUP(SMALL('Raw Data'!K726:N726, 2), K731:Q731, K731:Q731, 0)&gt;0, SMALL('Raw Data'!K726:N726, 2), 0), 0)</f>
        <v/>
      </c>
      <c r="BB731" s="2">
        <f>IF($A731, 1, 0)</f>
        <v/>
      </c>
      <c r="BC731">
        <f>IF(ISNUMBER('Raw Data'!D726), IF(_xlfn.XLOOKUP(SMALL('Raw Data'!K726:N726, 3), K731:Q731, K731:Q731, 0)&gt;0, SMALL('Raw Data'!K726:N726, 3), 0), 0)</f>
        <v/>
      </c>
      <c r="BD731" s="2">
        <f>IF($A731, 1, 0)</f>
        <v/>
      </c>
      <c r="BE731">
        <f>IF(ISNUMBER('Raw Data'!D726), IF(_xlfn.XLOOKUP(SMALL('Raw Data'!K726:N726, 4), K731:Q731, K731:Q731, 0)&gt;0, SMALL('Raw Data'!K726:N726, 4), 0), 0)</f>
        <v/>
      </c>
      <c r="BF731" s="2">
        <f>IF($A731, 1, 0)</f>
        <v/>
      </c>
      <c r="BG731">
        <f>IF(AND('Raw Data'!I726&lt;'Raw Data'!J726, 'Raw Data'!D726&gt;'Raw Data'!E726), 'Raw Data'!I726, IF(AND('Raw Data'!J726&lt;'Raw Data'!I726, 'Raw Data'!E726&gt;'Raw Data'!D726), 'Raw Data'!J726, 0))</f>
        <v/>
      </c>
      <c r="BH731">
        <f>IF(OR(AND('Raw Data'!I726&lt;'Raw Data'!J726, 'Raw Data'!I726&gt;BH$1), AND('Raw Data'!J726&lt;'Raw Data'!I726, 'Raw Data'!J726&gt;BH$1)), 1, 0)</f>
        <v/>
      </c>
      <c r="BI731">
        <f>IF(AND(BH731, ABS('Raw Data'!D726-'Raw Data'!E726)&lt;4), 'Raw Data'!Z726, 0)</f>
        <v/>
      </c>
      <c r="BJ731">
        <f>IF('Raw Data'!F726&gt;Analysis!BJ$1, 1, 0)</f>
        <v/>
      </c>
      <c r="BK731">
        <f>IF(BJ731, AQ731, 0)</f>
        <v/>
      </c>
      <c r="BL731">
        <f>IF(AND('Raw Data'!F726&lt;Analysis!BL$1, ISBLANK('Raw Data'!F726)=FALSE), 1, 0)</f>
        <v/>
      </c>
      <c r="BM731">
        <f>IF(BL731, AS731, 0)</f>
        <v/>
      </c>
      <c r="BN731">
        <f>IF(AND('Raw Data'!F726&lt;Analysis!BN$1, ISBLANK('Raw Data'!F726)=FALSE), 1, 0)</f>
        <v/>
      </c>
      <c r="BO731">
        <f>IF(BN731, AI731, 0)</f>
        <v/>
      </c>
    </row>
    <row r="732">
      <c r="A732" s="2">
        <f>'Raw Data'!A727</f>
        <v/>
      </c>
      <c r="B732" s="2">
        <f>IF(A732, 1, 0)</f>
        <v/>
      </c>
      <c r="C732">
        <f>IF('Raw Data'!D727&lt;'Raw Data'!E727, 'Raw Data'!J727, 0)</f>
        <v/>
      </c>
      <c r="D732" s="2">
        <f>IF(A732, 1, 0)</f>
        <v/>
      </c>
      <c r="E732">
        <f>IF('Raw Data'!D727&gt;'Raw Data'!E727, 'Raw Data'!I727, 0)</f>
        <v/>
      </c>
      <c r="F732" s="2">
        <f>IF('Raw Data'!F727&gt;0, 1, 0)</f>
        <v/>
      </c>
      <c r="G732">
        <f>IF(SUM('Raw Data'!D727:E727)&lt;'Raw Data'!F727, 'Raw Data'!H727, 0)</f>
        <v/>
      </c>
      <c r="H732">
        <f>IF('Raw Data'!F727&gt;0, 1, 0)</f>
        <v/>
      </c>
      <c r="I732">
        <f>IF(SUM('Raw Data'!D727:E727)&gt;'Raw Data'!F727, 'Raw Data'!G727, 0)</f>
        <v/>
      </c>
      <c r="J732" s="2">
        <f>IF($A732, 1, 0)</f>
        <v/>
      </c>
      <c r="K732">
        <f>IF(AND('Raw Data'!D727&gt;'Raw Data'!E727, ABS('Raw Data'!D727-'Raw Data'!E727)&lt;14), 'Raw Data'!K727, 0)</f>
        <v/>
      </c>
      <c r="L732" s="2">
        <f>IF($A732, 1, 0)</f>
        <v/>
      </c>
      <c r="M732">
        <f>IF(AND('Raw Data'!D727&gt;'Raw Data'!E727, ABS('Raw Data'!D727-'Raw Data'!E727)&gt;13), 'Raw Data'!L727, 0)</f>
        <v/>
      </c>
      <c r="N732" s="2">
        <f>IF($A732, 1, 0)</f>
        <v/>
      </c>
      <c r="O732">
        <f>IF(AND('Raw Data'!E727&gt;'Raw Data'!D727, ABS('Raw Data'!E727-'Raw Data'!D727)&lt;14), 'Raw Data'!M727, 0)</f>
        <v/>
      </c>
      <c r="P732" s="2">
        <f>IF($A732, 1, 0)</f>
        <v/>
      </c>
      <c r="Q732">
        <f>IF(AND('Raw Data'!E727&gt;'Raw Data'!D727, ABS('Raw Data'!E727-'Raw Data'!D727)&gt;13), 'Raw Data'!N727, 0)</f>
        <v/>
      </c>
      <c r="R732" s="2">
        <f>IF($A732, 1, 0)</f>
        <v/>
      </c>
      <c r="S732">
        <f>IF(AND('Raw Data'!D727&gt;'Raw Data'!E727, ABS('Raw Data'!E727-'Raw Data'!D727)&gt;7), 'Raw Data'!V727, 0)</f>
        <v/>
      </c>
      <c r="T732" s="2">
        <f>IF($A732, 1, 0)</f>
        <v/>
      </c>
      <c r="U732">
        <f>IF(ABS('Raw Data'!D727-'Raw Data'!E727)&lt;8, 'Raw Data'!W727, 0)</f>
        <v/>
      </c>
      <c r="V732" s="2">
        <f>IF($A732, 1, 0)</f>
        <v/>
      </c>
      <c r="W732">
        <f>IF(AND('Raw Data'!E727&gt;'Raw Data'!D727, ABS('Raw Data'!E727-'Raw Data'!D727)&gt;7), 'Raw Data'!X727, 0)</f>
        <v/>
      </c>
      <c r="X732" s="2">
        <f>IF($A732, 1, 0)</f>
        <v/>
      </c>
      <c r="Y732">
        <f>IF(AND('Raw Data'!D727&gt;'Raw Data'!E727, ABS('Raw Data'!E727-'Raw Data'!D727)&gt;3), 'Raw Data'!Y727, 0)</f>
        <v/>
      </c>
      <c r="Z732" s="2">
        <f>IF($A732, 1, 0)</f>
        <v/>
      </c>
      <c r="AA732">
        <f>IF(ABS('Raw Data'!D727-'Raw Data'!E727)&lt;4, 'Raw Data'!Z727, 0)</f>
        <v/>
      </c>
      <c r="AB732" s="2">
        <f>IF($A732, 1, 0)</f>
        <v/>
      </c>
      <c r="AC732">
        <f>IF(AND('Raw Data'!E727&gt;'Raw Data'!D727, ABS('Raw Data'!E727-'Raw Data'!D727)&gt;7), 'Raw Data'!AA727, 0)</f>
        <v/>
      </c>
      <c r="AD732" s="2">
        <f>IF($A732, 1, 0)</f>
        <v/>
      </c>
      <c r="AE732">
        <f>IF(AND('Raw Data'!D727&gt;9, 'Raw Data'!E727&gt;9), 'Raw Data'!AL727, 0)</f>
        <v/>
      </c>
      <c r="AF732" s="2">
        <f>IF($A732, 1, 0)</f>
        <v/>
      </c>
      <c r="AG732">
        <f>IF(AE732=0, 'Raw Data'!AM727, 0)</f>
        <v/>
      </c>
      <c r="AH732" s="2">
        <f>IF($A732, 1, 0)</f>
        <v/>
      </c>
      <c r="AI732">
        <f>IF(AND('Raw Data'!$D727&gt;14, 'Raw Data'!$E727&gt;14), 'Raw Data'!AN727, 0)</f>
        <v/>
      </c>
      <c r="AJ732" s="2">
        <f>IF($A732, 1, 0)</f>
        <v/>
      </c>
      <c r="AK732">
        <f>IF(AI732=0, 'Raw Data'!AO727, 0)</f>
        <v/>
      </c>
      <c r="AL732" s="2">
        <f>IF($A732, 1, 0)</f>
        <v/>
      </c>
      <c r="AM732">
        <f>IF(AND('Raw Data'!$D727&gt;19, 'Raw Data'!$E727&gt;19), 'Raw Data'!AP727, 0)</f>
        <v/>
      </c>
      <c r="AN732" s="2">
        <f>IF($A732, 1, 0)</f>
        <v/>
      </c>
      <c r="AO732">
        <f>IF(AM732=0, 'Raw Data'!AQ727, 0)</f>
        <v/>
      </c>
      <c r="AP732" s="2">
        <f>IF($A732, 1, 0)</f>
        <v/>
      </c>
      <c r="AQ732">
        <f>IF(AND('Raw Data'!$D727&gt;24, 'Raw Data'!$E727&gt;24), 'Raw Data'!AR727, 0)</f>
        <v/>
      </c>
      <c r="AR732" s="2">
        <f>IF($A732, 1, 0)</f>
        <v/>
      </c>
      <c r="AS732">
        <f>IF(AQ732=0, 'Raw Data'!AS727, 0)</f>
        <v/>
      </c>
      <c r="AT732" s="2">
        <f>IF($A732, 1, 0)</f>
        <v/>
      </c>
      <c r="AU732">
        <f>IF(AND('Raw Data'!$D727&gt;29, 'Raw Data'!$E727&gt;29), 'Raw Data'!AT727, 0)</f>
        <v/>
      </c>
      <c r="AV732" s="2">
        <f>IF($A732, 1, 0)</f>
        <v/>
      </c>
      <c r="AW732">
        <f>IF(AU732=0, 'Raw Data'!AU727, 0)</f>
        <v/>
      </c>
      <c r="AX732" s="2">
        <f>IF($A732, 1, 0)</f>
        <v/>
      </c>
      <c r="AY732">
        <f>IF(ISNUMBER('Raw Data'!D727), IF(_xlfn.XLOOKUP(SMALL('Raw Data'!K727:N727, 1), K732:Q732, K732:Q732, 0)&gt;0, SMALL('Raw Data'!K727:N727, 1), 0), 0)</f>
        <v/>
      </c>
      <c r="AZ732" s="2">
        <f>IF($A732, 1, 0)</f>
        <v/>
      </c>
      <c r="BA732">
        <f>IF(ISNUMBER('Raw Data'!D727), IF(_xlfn.XLOOKUP(SMALL('Raw Data'!K727:N727, 2), K732:Q732, K732:Q732, 0)&gt;0, SMALL('Raw Data'!K727:N727, 2), 0), 0)</f>
        <v/>
      </c>
      <c r="BB732" s="2">
        <f>IF($A732, 1, 0)</f>
        <v/>
      </c>
      <c r="BC732">
        <f>IF(ISNUMBER('Raw Data'!D727), IF(_xlfn.XLOOKUP(SMALL('Raw Data'!K727:N727, 3), K732:Q732, K732:Q732, 0)&gt;0, SMALL('Raw Data'!K727:N727, 3), 0), 0)</f>
        <v/>
      </c>
      <c r="BD732" s="2">
        <f>IF($A732, 1, 0)</f>
        <v/>
      </c>
      <c r="BE732">
        <f>IF(ISNUMBER('Raw Data'!D727), IF(_xlfn.XLOOKUP(SMALL('Raw Data'!K727:N727, 4), K732:Q732, K732:Q732, 0)&gt;0, SMALL('Raw Data'!K727:N727, 4), 0), 0)</f>
        <v/>
      </c>
      <c r="BF732" s="2">
        <f>IF($A732, 1, 0)</f>
        <v/>
      </c>
      <c r="BG732">
        <f>IF(AND('Raw Data'!I727&lt;'Raw Data'!J727, 'Raw Data'!D727&gt;'Raw Data'!E727), 'Raw Data'!I727, IF(AND('Raw Data'!J727&lt;'Raw Data'!I727, 'Raw Data'!E727&gt;'Raw Data'!D727), 'Raw Data'!J727, 0))</f>
        <v/>
      </c>
      <c r="BH732">
        <f>IF(OR(AND('Raw Data'!I727&lt;'Raw Data'!J727, 'Raw Data'!I727&gt;BH$1), AND('Raw Data'!J727&lt;'Raw Data'!I727, 'Raw Data'!J727&gt;BH$1)), 1, 0)</f>
        <v/>
      </c>
      <c r="BI732">
        <f>IF(AND(BH732, ABS('Raw Data'!D727-'Raw Data'!E727)&lt;4), 'Raw Data'!Z727, 0)</f>
        <v/>
      </c>
      <c r="BJ732">
        <f>IF('Raw Data'!F727&gt;Analysis!BJ$1, 1, 0)</f>
        <v/>
      </c>
      <c r="BK732">
        <f>IF(BJ732, AQ732, 0)</f>
        <v/>
      </c>
      <c r="BL732">
        <f>IF(AND('Raw Data'!F727&lt;Analysis!BL$1, ISBLANK('Raw Data'!F727)=FALSE), 1, 0)</f>
        <v/>
      </c>
      <c r="BM732">
        <f>IF(BL732, AS732, 0)</f>
        <v/>
      </c>
      <c r="BN732">
        <f>IF(AND('Raw Data'!F727&lt;Analysis!BN$1, ISBLANK('Raw Data'!F727)=FALSE), 1, 0)</f>
        <v/>
      </c>
      <c r="BO732">
        <f>IF(BN732, AI732, 0)</f>
        <v/>
      </c>
    </row>
    <row r="733">
      <c r="A733" s="2">
        <f>'Raw Data'!A728</f>
        <v/>
      </c>
      <c r="B733" s="2">
        <f>IF(A733, 1, 0)</f>
        <v/>
      </c>
      <c r="C733">
        <f>IF('Raw Data'!D728&lt;'Raw Data'!E728, 'Raw Data'!J728, 0)</f>
        <v/>
      </c>
      <c r="D733" s="2">
        <f>IF(A733, 1, 0)</f>
        <v/>
      </c>
      <c r="E733">
        <f>IF('Raw Data'!D728&gt;'Raw Data'!E728, 'Raw Data'!I728, 0)</f>
        <v/>
      </c>
      <c r="F733" s="2">
        <f>IF('Raw Data'!F728&gt;0, 1, 0)</f>
        <v/>
      </c>
      <c r="G733">
        <f>IF(SUM('Raw Data'!D728:E728)&lt;'Raw Data'!F728, 'Raw Data'!H728, 0)</f>
        <v/>
      </c>
      <c r="H733">
        <f>IF('Raw Data'!F728&gt;0, 1, 0)</f>
        <v/>
      </c>
      <c r="I733">
        <f>IF(SUM('Raw Data'!D728:E728)&gt;'Raw Data'!F728, 'Raw Data'!G728, 0)</f>
        <v/>
      </c>
      <c r="J733" s="2">
        <f>IF($A733, 1, 0)</f>
        <v/>
      </c>
      <c r="K733">
        <f>IF(AND('Raw Data'!D728&gt;'Raw Data'!E728, ABS('Raw Data'!D728-'Raw Data'!E728)&lt;14), 'Raw Data'!K728, 0)</f>
        <v/>
      </c>
      <c r="L733" s="2">
        <f>IF($A733, 1, 0)</f>
        <v/>
      </c>
      <c r="M733">
        <f>IF(AND('Raw Data'!D728&gt;'Raw Data'!E728, ABS('Raw Data'!D728-'Raw Data'!E728)&gt;13), 'Raw Data'!L728, 0)</f>
        <v/>
      </c>
      <c r="N733" s="2">
        <f>IF($A733, 1, 0)</f>
        <v/>
      </c>
      <c r="O733">
        <f>IF(AND('Raw Data'!E728&gt;'Raw Data'!D728, ABS('Raw Data'!E728-'Raw Data'!D728)&lt;14), 'Raw Data'!M728, 0)</f>
        <v/>
      </c>
      <c r="P733" s="2">
        <f>IF($A733, 1, 0)</f>
        <v/>
      </c>
      <c r="Q733">
        <f>IF(AND('Raw Data'!E728&gt;'Raw Data'!D728, ABS('Raw Data'!E728-'Raw Data'!D728)&gt;13), 'Raw Data'!N728, 0)</f>
        <v/>
      </c>
      <c r="R733" s="2">
        <f>IF($A733, 1, 0)</f>
        <v/>
      </c>
      <c r="S733">
        <f>IF(AND('Raw Data'!D728&gt;'Raw Data'!E728, ABS('Raw Data'!E728-'Raw Data'!D728)&gt;7), 'Raw Data'!V728, 0)</f>
        <v/>
      </c>
      <c r="T733" s="2">
        <f>IF($A733, 1, 0)</f>
        <v/>
      </c>
      <c r="U733">
        <f>IF(ABS('Raw Data'!D728-'Raw Data'!E728)&lt;8, 'Raw Data'!W728, 0)</f>
        <v/>
      </c>
      <c r="V733" s="2">
        <f>IF($A733, 1, 0)</f>
        <v/>
      </c>
      <c r="W733">
        <f>IF(AND('Raw Data'!E728&gt;'Raw Data'!D728, ABS('Raw Data'!E728-'Raw Data'!D728)&gt;7), 'Raw Data'!X728, 0)</f>
        <v/>
      </c>
      <c r="X733" s="2">
        <f>IF($A733, 1, 0)</f>
        <v/>
      </c>
      <c r="Y733">
        <f>IF(AND('Raw Data'!D728&gt;'Raw Data'!E728, ABS('Raw Data'!E728-'Raw Data'!D728)&gt;3), 'Raw Data'!Y728, 0)</f>
        <v/>
      </c>
      <c r="Z733" s="2">
        <f>IF($A733, 1, 0)</f>
        <v/>
      </c>
      <c r="AA733">
        <f>IF(ABS('Raw Data'!D728-'Raw Data'!E728)&lt;4, 'Raw Data'!Z728, 0)</f>
        <v/>
      </c>
      <c r="AB733" s="2">
        <f>IF($A733, 1, 0)</f>
        <v/>
      </c>
      <c r="AC733">
        <f>IF(AND('Raw Data'!E728&gt;'Raw Data'!D728, ABS('Raw Data'!E728-'Raw Data'!D728)&gt;7), 'Raw Data'!AA728, 0)</f>
        <v/>
      </c>
      <c r="AD733" s="2">
        <f>IF($A733, 1, 0)</f>
        <v/>
      </c>
      <c r="AE733">
        <f>IF(AND('Raw Data'!D728&gt;9, 'Raw Data'!E728&gt;9), 'Raw Data'!AL728, 0)</f>
        <v/>
      </c>
      <c r="AF733" s="2">
        <f>IF($A733, 1, 0)</f>
        <v/>
      </c>
      <c r="AG733">
        <f>IF(AE733=0, 'Raw Data'!AM728, 0)</f>
        <v/>
      </c>
      <c r="AH733" s="2">
        <f>IF($A733, 1, 0)</f>
        <v/>
      </c>
      <c r="AI733">
        <f>IF(AND('Raw Data'!$D728&gt;14, 'Raw Data'!$E728&gt;14), 'Raw Data'!AN728, 0)</f>
        <v/>
      </c>
      <c r="AJ733" s="2">
        <f>IF($A733, 1, 0)</f>
        <v/>
      </c>
      <c r="AK733">
        <f>IF(AI733=0, 'Raw Data'!AO728, 0)</f>
        <v/>
      </c>
      <c r="AL733" s="2">
        <f>IF($A733, 1, 0)</f>
        <v/>
      </c>
      <c r="AM733">
        <f>IF(AND('Raw Data'!$D728&gt;19, 'Raw Data'!$E728&gt;19), 'Raw Data'!AP728, 0)</f>
        <v/>
      </c>
      <c r="AN733" s="2">
        <f>IF($A733, 1, 0)</f>
        <v/>
      </c>
      <c r="AO733">
        <f>IF(AM733=0, 'Raw Data'!AQ728, 0)</f>
        <v/>
      </c>
      <c r="AP733" s="2">
        <f>IF($A733, 1, 0)</f>
        <v/>
      </c>
      <c r="AQ733">
        <f>IF(AND('Raw Data'!$D728&gt;24, 'Raw Data'!$E728&gt;24), 'Raw Data'!AR728, 0)</f>
        <v/>
      </c>
      <c r="AR733" s="2">
        <f>IF($A733, 1, 0)</f>
        <v/>
      </c>
      <c r="AS733">
        <f>IF(AQ733=0, 'Raw Data'!AS728, 0)</f>
        <v/>
      </c>
      <c r="AT733" s="2">
        <f>IF($A733, 1, 0)</f>
        <v/>
      </c>
      <c r="AU733">
        <f>IF(AND('Raw Data'!$D728&gt;29, 'Raw Data'!$E728&gt;29), 'Raw Data'!AT728, 0)</f>
        <v/>
      </c>
      <c r="AV733" s="2">
        <f>IF($A733, 1, 0)</f>
        <v/>
      </c>
      <c r="AW733">
        <f>IF(AU733=0, 'Raw Data'!AU728, 0)</f>
        <v/>
      </c>
      <c r="AX733" s="2">
        <f>IF($A733, 1, 0)</f>
        <v/>
      </c>
      <c r="AY733">
        <f>IF(ISNUMBER('Raw Data'!D728), IF(_xlfn.XLOOKUP(SMALL('Raw Data'!K728:N728, 1), K733:Q733, K733:Q733, 0)&gt;0, SMALL('Raw Data'!K728:N728, 1), 0), 0)</f>
        <v/>
      </c>
      <c r="AZ733" s="2">
        <f>IF($A733, 1, 0)</f>
        <v/>
      </c>
      <c r="BA733">
        <f>IF(ISNUMBER('Raw Data'!D728), IF(_xlfn.XLOOKUP(SMALL('Raw Data'!K728:N728, 2), K733:Q733, K733:Q733, 0)&gt;0, SMALL('Raw Data'!K728:N728, 2), 0), 0)</f>
        <v/>
      </c>
      <c r="BB733" s="2">
        <f>IF($A733, 1, 0)</f>
        <v/>
      </c>
      <c r="BC733">
        <f>IF(ISNUMBER('Raw Data'!D728), IF(_xlfn.XLOOKUP(SMALL('Raw Data'!K728:N728, 3), K733:Q733, K733:Q733, 0)&gt;0, SMALL('Raw Data'!K728:N728, 3), 0), 0)</f>
        <v/>
      </c>
      <c r="BD733" s="2">
        <f>IF($A733, 1, 0)</f>
        <v/>
      </c>
      <c r="BE733">
        <f>IF(ISNUMBER('Raw Data'!D728), IF(_xlfn.XLOOKUP(SMALL('Raw Data'!K728:N728, 4), K733:Q733, K733:Q733, 0)&gt;0, SMALL('Raw Data'!K728:N728, 4), 0), 0)</f>
        <v/>
      </c>
      <c r="BF733" s="2">
        <f>IF($A733, 1, 0)</f>
        <v/>
      </c>
      <c r="BG733">
        <f>IF(AND('Raw Data'!I728&lt;'Raw Data'!J728, 'Raw Data'!D728&gt;'Raw Data'!E728), 'Raw Data'!I728, IF(AND('Raw Data'!J728&lt;'Raw Data'!I728, 'Raw Data'!E728&gt;'Raw Data'!D728), 'Raw Data'!J728, 0))</f>
        <v/>
      </c>
      <c r="BH733">
        <f>IF(OR(AND('Raw Data'!I728&lt;'Raw Data'!J728, 'Raw Data'!I728&gt;BH$1), AND('Raw Data'!J728&lt;'Raw Data'!I728, 'Raw Data'!J728&gt;BH$1)), 1, 0)</f>
        <v/>
      </c>
      <c r="BI733">
        <f>IF(AND(BH733, ABS('Raw Data'!D728-'Raw Data'!E728)&lt;4), 'Raw Data'!Z728, 0)</f>
        <v/>
      </c>
      <c r="BJ733">
        <f>IF('Raw Data'!F728&gt;Analysis!BJ$1, 1, 0)</f>
        <v/>
      </c>
      <c r="BK733">
        <f>IF(BJ733, AQ733, 0)</f>
        <v/>
      </c>
      <c r="BL733">
        <f>IF(AND('Raw Data'!F728&lt;Analysis!BL$1, ISBLANK('Raw Data'!F728)=FALSE), 1, 0)</f>
        <v/>
      </c>
      <c r="BM733">
        <f>IF(BL733, AS733, 0)</f>
        <v/>
      </c>
      <c r="BN733">
        <f>IF(AND('Raw Data'!F728&lt;Analysis!BN$1, ISBLANK('Raw Data'!F728)=FALSE), 1, 0)</f>
        <v/>
      </c>
      <c r="BO733">
        <f>IF(BN733, AI733, 0)</f>
        <v/>
      </c>
    </row>
    <row r="734">
      <c r="A734" s="2">
        <f>'Raw Data'!A729</f>
        <v/>
      </c>
      <c r="B734" s="2">
        <f>IF(A734, 1, 0)</f>
        <v/>
      </c>
      <c r="C734">
        <f>IF('Raw Data'!D729&lt;'Raw Data'!E729, 'Raw Data'!J729, 0)</f>
        <v/>
      </c>
      <c r="D734" s="2">
        <f>IF(A734, 1, 0)</f>
        <v/>
      </c>
      <c r="E734">
        <f>IF('Raw Data'!D729&gt;'Raw Data'!E729, 'Raw Data'!I729, 0)</f>
        <v/>
      </c>
      <c r="F734" s="2">
        <f>IF('Raw Data'!F729&gt;0, 1, 0)</f>
        <v/>
      </c>
      <c r="G734">
        <f>IF(SUM('Raw Data'!D729:E729)&lt;'Raw Data'!F729, 'Raw Data'!H729, 0)</f>
        <v/>
      </c>
      <c r="H734">
        <f>IF('Raw Data'!F729&gt;0, 1, 0)</f>
        <v/>
      </c>
      <c r="I734">
        <f>IF(SUM('Raw Data'!D729:E729)&gt;'Raw Data'!F729, 'Raw Data'!G729, 0)</f>
        <v/>
      </c>
      <c r="J734" s="2">
        <f>IF($A734, 1, 0)</f>
        <v/>
      </c>
      <c r="K734">
        <f>IF(AND('Raw Data'!D729&gt;'Raw Data'!E729, ABS('Raw Data'!D729-'Raw Data'!E729)&lt;14), 'Raw Data'!K729, 0)</f>
        <v/>
      </c>
      <c r="L734" s="2">
        <f>IF($A734, 1, 0)</f>
        <v/>
      </c>
      <c r="M734">
        <f>IF(AND('Raw Data'!D729&gt;'Raw Data'!E729, ABS('Raw Data'!D729-'Raw Data'!E729)&gt;13), 'Raw Data'!L729, 0)</f>
        <v/>
      </c>
      <c r="N734" s="2">
        <f>IF($A734, 1, 0)</f>
        <v/>
      </c>
      <c r="O734">
        <f>IF(AND('Raw Data'!E729&gt;'Raw Data'!D729, ABS('Raw Data'!E729-'Raw Data'!D729)&lt;14), 'Raw Data'!M729, 0)</f>
        <v/>
      </c>
      <c r="P734" s="2">
        <f>IF($A734, 1, 0)</f>
        <v/>
      </c>
      <c r="Q734">
        <f>IF(AND('Raw Data'!E729&gt;'Raw Data'!D729, ABS('Raw Data'!E729-'Raw Data'!D729)&gt;13), 'Raw Data'!N729, 0)</f>
        <v/>
      </c>
      <c r="R734" s="2">
        <f>IF($A734, 1, 0)</f>
        <v/>
      </c>
      <c r="S734">
        <f>IF(AND('Raw Data'!D729&gt;'Raw Data'!E729, ABS('Raw Data'!E729-'Raw Data'!D729)&gt;7), 'Raw Data'!V729, 0)</f>
        <v/>
      </c>
      <c r="T734" s="2">
        <f>IF($A734, 1, 0)</f>
        <v/>
      </c>
      <c r="U734">
        <f>IF(ABS('Raw Data'!D729-'Raw Data'!E729)&lt;8, 'Raw Data'!W729, 0)</f>
        <v/>
      </c>
      <c r="V734" s="2">
        <f>IF($A734, 1, 0)</f>
        <v/>
      </c>
      <c r="W734">
        <f>IF(AND('Raw Data'!E729&gt;'Raw Data'!D729, ABS('Raw Data'!E729-'Raw Data'!D729)&gt;7), 'Raw Data'!X729, 0)</f>
        <v/>
      </c>
      <c r="X734" s="2">
        <f>IF($A734, 1, 0)</f>
        <v/>
      </c>
      <c r="Y734">
        <f>IF(AND('Raw Data'!D729&gt;'Raw Data'!E729, ABS('Raw Data'!E729-'Raw Data'!D729)&gt;3), 'Raw Data'!Y729, 0)</f>
        <v/>
      </c>
      <c r="Z734" s="2">
        <f>IF($A734, 1, 0)</f>
        <v/>
      </c>
      <c r="AA734">
        <f>IF(ABS('Raw Data'!D729-'Raw Data'!E729)&lt;4, 'Raw Data'!Z729, 0)</f>
        <v/>
      </c>
      <c r="AB734" s="2">
        <f>IF($A734, 1, 0)</f>
        <v/>
      </c>
      <c r="AC734">
        <f>IF(AND('Raw Data'!E729&gt;'Raw Data'!D729, ABS('Raw Data'!E729-'Raw Data'!D729)&gt;7), 'Raw Data'!AA729, 0)</f>
        <v/>
      </c>
      <c r="AD734" s="2">
        <f>IF($A734, 1, 0)</f>
        <v/>
      </c>
      <c r="AE734">
        <f>IF(AND('Raw Data'!D729&gt;9, 'Raw Data'!E729&gt;9), 'Raw Data'!AL729, 0)</f>
        <v/>
      </c>
      <c r="AF734" s="2">
        <f>IF($A734, 1, 0)</f>
        <v/>
      </c>
      <c r="AG734">
        <f>IF(AE734=0, 'Raw Data'!AM729, 0)</f>
        <v/>
      </c>
      <c r="AH734" s="2">
        <f>IF($A734, 1, 0)</f>
        <v/>
      </c>
      <c r="AI734">
        <f>IF(AND('Raw Data'!$D729&gt;14, 'Raw Data'!$E729&gt;14), 'Raw Data'!AN729, 0)</f>
        <v/>
      </c>
      <c r="AJ734" s="2">
        <f>IF($A734, 1, 0)</f>
        <v/>
      </c>
      <c r="AK734">
        <f>IF(AI734=0, 'Raw Data'!AO729, 0)</f>
        <v/>
      </c>
      <c r="AL734" s="2">
        <f>IF($A734, 1, 0)</f>
        <v/>
      </c>
      <c r="AM734">
        <f>IF(AND('Raw Data'!$D729&gt;19, 'Raw Data'!$E729&gt;19), 'Raw Data'!AP729, 0)</f>
        <v/>
      </c>
      <c r="AN734" s="2">
        <f>IF($A734, 1, 0)</f>
        <v/>
      </c>
      <c r="AO734">
        <f>IF(AM734=0, 'Raw Data'!AQ729, 0)</f>
        <v/>
      </c>
      <c r="AP734" s="2">
        <f>IF($A734, 1, 0)</f>
        <v/>
      </c>
      <c r="AQ734">
        <f>IF(AND('Raw Data'!$D729&gt;24, 'Raw Data'!$E729&gt;24), 'Raw Data'!AR729, 0)</f>
        <v/>
      </c>
      <c r="AR734" s="2">
        <f>IF($A734, 1, 0)</f>
        <v/>
      </c>
      <c r="AS734">
        <f>IF(AQ734=0, 'Raw Data'!AS729, 0)</f>
        <v/>
      </c>
      <c r="AT734" s="2">
        <f>IF($A734, 1, 0)</f>
        <v/>
      </c>
      <c r="AU734">
        <f>IF(AND('Raw Data'!$D729&gt;29, 'Raw Data'!$E729&gt;29), 'Raw Data'!AT729, 0)</f>
        <v/>
      </c>
      <c r="AV734" s="2">
        <f>IF($A734, 1, 0)</f>
        <v/>
      </c>
      <c r="AW734">
        <f>IF(AU734=0, 'Raw Data'!AU729, 0)</f>
        <v/>
      </c>
      <c r="AX734" s="2">
        <f>IF($A734, 1, 0)</f>
        <v/>
      </c>
      <c r="AY734">
        <f>IF(ISNUMBER('Raw Data'!D729), IF(_xlfn.XLOOKUP(SMALL('Raw Data'!K729:N729, 1), K734:Q734, K734:Q734, 0)&gt;0, SMALL('Raw Data'!K729:N729, 1), 0), 0)</f>
        <v/>
      </c>
      <c r="AZ734" s="2">
        <f>IF($A734, 1, 0)</f>
        <v/>
      </c>
      <c r="BA734">
        <f>IF(ISNUMBER('Raw Data'!D729), IF(_xlfn.XLOOKUP(SMALL('Raw Data'!K729:N729, 2), K734:Q734, K734:Q734, 0)&gt;0, SMALL('Raw Data'!K729:N729, 2), 0), 0)</f>
        <v/>
      </c>
      <c r="BB734" s="2">
        <f>IF($A734, 1, 0)</f>
        <v/>
      </c>
      <c r="BC734">
        <f>IF(ISNUMBER('Raw Data'!D729), IF(_xlfn.XLOOKUP(SMALL('Raw Data'!K729:N729, 3), K734:Q734, K734:Q734, 0)&gt;0, SMALL('Raw Data'!K729:N729, 3), 0), 0)</f>
        <v/>
      </c>
      <c r="BD734" s="2">
        <f>IF($A734, 1, 0)</f>
        <v/>
      </c>
      <c r="BE734">
        <f>IF(ISNUMBER('Raw Data'!D729), IF(_xlfn.XLOOKUP(SMALL('Raw Data'!K729:N729, 4), K734:Q734, K734:Q734, 0)&gt;0, SMALL('Raw Data'!K729:N729, 4), 0), 0)</f>
        <v/>
      </c>
      <c r="BF734" s="2">
        <f>IF($A734, 1, 0)</f>
        <v/>
      </c>
      <c r="BG734">
        <f>IF(AND('Raw Data'!I729&lt;'Raw Data'!J729, 'Raw Data'!D729&gt;'Raw Data'!E729), 'Raw Data'!I729, IF(AND('Raw Data'!J729&lt;'Raw Data'!I729, 'Raw Data'!E729&gt;'Raw Data'!D729), 'Raw Data'!J729, 0))</f>
        <v/>
      </c>
      <c r="BH734">
        <f>IF(OR(AND('Raw Data'!I729&lt;'Raw Data'!J729, 'Raw Data'!I729&gt;BH$1), AND('Raw Data'!J729&lt;'Raw Data'!I729, 'Raw Data'!J729&gt;BH$1)), 1, 0)</f>
        <v/>
      </c>
      <c r="BI734">
        <f>IF(AND(BH734, ABS('Raw Data'!D729-'Raw Data'!E729)&lt;4), 'Raw Data'!Z729, 0)</f>
        <v/>
      </c>
      <c r="BJ734">
        <f>IF('Raw Data'!F729&gt;Analysis!BJ$1, 1, 0)</f>
        <v/>
      </c>
      <c r="BK734">
        <f>IF(BJ734, AQ734, 0)</f>
        <v/>
      </c>
      <c r="BL734">
        <f>IF(AND('Raw Data'!F729&lt;Analysis!BL$1, ISBLANK('Raw Data'!F729)=FALSE), 1, 0)</f>
        <v/>
      </c>
      <c r="BM734">
        <f>IF(BL734, AS734, 0)</f>
        <v/>
      </c>
      <c r="BN734">
        <f>IF(AND('Raw Data'!F729&lt;Analysis!BN$1, ISBLANK('Raw Data'!F729)=FALSE), 1, 0)</f>
        <v/>
      </c>
      <c r="BO734">
        <f>IF(BN734, AI734, 0)</f>
        <v/>
      </c>
    </row>
    <row r="735">
      <c r="A735" s="2">
        <f>'Raw Data'!A730</f>
        <v/>
      </c>
      <c r="B735" s="2">
        <f>IF(A735, 1, 0)</f>
        <v/>
      </c>
      <c r="C735">
        <f>IF('Raw Data'!D730&lt;'Raw Data'!E730, 'Raw Data'!J730, 0)</f>
        <v/>
      </c>
      <c r="D735" s="2">
        <f>IF(A735, 1, 0)</f>
        <v/>
      </c>
      <c r="E735">
        <f>IF('Raw Data'!D730&gt;'Raw Data'!E730, 'Raw Data'!I730, 0)</f>
        <v/>
      </c>
      <c r="F735" s="2">
        <f>IF('Raw Data'!F730&gt;0, 1, 0)</f>
        <v/>
      </c>
      <c r="G735">
        <f>IF(SUM('Raw Data'!D730:E730)&lt;'Raw Data'!F730, 'Raw Data'!H730, 0)</f>
        <v/>
      </c>
      <c r="H735">
        <f>IF('Raw Data'!F730&gt;0, 1, 0)</f>
        <v/>
      </c>
      <c r="I735">
        <f>IF(SUM('Raw Data'!D730:E730)&gt;'Raw Data'!F730, 'Raw Data'!G730, 0)</f>
        <v/>
      </c>
      <c r="J735" s="2">
        <f>IF($A735, 1, 0)</f>
        <v/>
      </c>
      <c r="K735">
        <f>IF(AND('Raw Data'!D730&gt;'Raw Data'!E730, ABS('Raw Data'!D730-'Raw Data'!E730)&lt;14), 'Raw Data'!K730, 0)</f>
        <v/>
      </c>
      <c r="L735" s="2">
        <f>IF($A735, 1, 0)</f>
        <v/>
      </c>
      <c r="M735">
        <f>IF(AND('Raw Data'!D730&gt;'Raw Data'!E730, ABS('Raw Data'!D730-'Raw Data'!E730)&gt;13), 'Raw Data'!L730, 0)</f>
        <v/>
      </c>
      <c r="N735" s="2">
        <f>IF($A735, 1, 0)</f>
        <v/>
      </c>
      <c r="O735">
        <f>IF(AND('Raw Data'!E730&gt;'Raw Data'!D730, ABS('Raw Data'!E730-'Raw Data'!D730)&lt;14), 'Raw Data'!M730, 0)</f>
        <v/>
      </c>
      <c r="P735" s="2">
        <f>IF($A735, 1, 0)</f>
        <v/>
      </c>
      <c r="Q735">
        <f>IF(AND('Raw Data'!E730&gt;'Raw Data'!D730, ABS('Raw Data'!E730-'Raw Data'!D730)&gt;13), 'Raw Data'!N730, 0)</f>
        <v/>
      </c>
      <c r="R735" s="2">
        <f>IF($A735, 1, 0)</f>
        <v/>
      </c>
      <c r="S735">
        <f>IF(AND('Raw Data'!D730&gt;'Raw Data'!E730, ABS('Raw Data'!E730-'Raw Data'!D730)&gt;7), 'Raw Data'!V730, 0)</f>
        <v/>
      </c>
      <c r="T735" s="2">
        <f>IF($A735, 1, 0)</f>
        <v/>
      </c>
      <c r="U735">
        <f>IF(ABS('Raw Data'!D730-'Raw Data'!E730)&lt;8, 'Raw Data'!W730, 0)</f>
        <v/>
      </c>
      <c r="V735" s="2">
        <f>IF($A735, 1, 0)</f>
        <v/>
      </c>
      <c r="W735">
        <f>IF(AND('Raw Data'!E730&gt;'Raw Data'!D730, ABS('Raw Data'!E730-'Raw Data'!D730)&gt;7), 'Raw Data'!X730, 0)</f>
        <v/>
      </c>
      <c r="X735" s="2">
        <f>IF($A735, 1, 0)</f>
        <v/>
      </c>
      <c r="Y735">
        <f>IF(AND('Raw Data'!D730&gt;'Raw Data'!E730, ABS('Raw Data'!E730-'Raw Data'!D730)&gt;3), 'Raw Data'!Y730, 0)</f>
        <v/>
      </c>
      <c r="Z735" s="2">
        <f>IF($A735, 1, 0)</f>
        <v/>
      </c>
      <c r="AA735">
        <f>IF(ABS('Raw Data'!D730-'Raw Data'!E730)&lt;4, 'Raw Data'!Z730, 0)</f>
        <v/>
      </c>
      <c r="AB735" s="2">
        <f>IF($A735, 1, 0)</f>
        <v/>
      </c>
      <c r="AC735">
        <f>IF(AND('Raw Data'!E730&gt;'Raw Data'!D730, ABS('Raw Data'!E730-'Raw Data'!D730)&gt;7), 'Raw Data'!AA730, 0)</f>
        <v/>
      </c>
      <c r="AD735" s="2">
        <f>IF($A735, 1, 0)</f>
        <v/>
      </c>
      <c r="AE735">
        <f>IF(AND('Raw Data'!D730&gt;9, 'Raw Data'!E730&gt;9), 'Raw Data'!AL730, 0)</f>
        <v/>
      </c>
      <c r="AF735" s="2">
        <f>IF($A735, 1, 0)</f>
        <v/>
      </c>
      <c r="AG735">
        <f>IF(AE735=0, 'Raw Data'!AM730, 0)</f>
        <v/>
      </c>
      <c r="AH735" s="2">
        <f>IF($A735, 1, 0)</f>
        <v/>
      </c>
      <c r="AI735">
        <f>IF(AND('Raw Data'!$D730&gt;14, 'Raw Data'!$E730&gt;14), 'Raw Data'!AN730, 0)</f>
        <v/>
      </c>
      <c r="AJ735" s="2">
        <f>IF($A735, 1, 0)</f>
        <v/>
      </c>
      <c r="AK735">
        <f>IF(AI735=0, 'Raw Data'!AO730, 0)</f>
        <v/>
      </c>
      <c r="AL735" s="2">
        <f>IF($A735, 1, 0)</f>
        <v/>
      </c>
      <c r="AM735">
        <f>IF(AND('Raw Data'!$D730&gt;19, 'Raw Data'!$E730&gt;19), 'Raw Data'!AP730, 0)</f>
        <v/>
      </c>
      <c r="AN735" s="2">
        <f>IF($A735, 1, 0)</f>
        <v/>
      </c>
      <c r="AO735">
        <f>IF(AM735=0, 'Raw Data'!AQ730, 0)</f>
        <v/>
      </c>
      <c r="AP735" s="2">
        <f>IF($A735, 1, 0)</f>
        <v/>
      </c>
      <c r="AQ735">
        <f>IF(AND('Raw Data'!$D730&gt;24, 'Raw Data'!$E730&gt;24), 'Raw Data'!AR730, 0)</f>
        <v/>
      </c>
      <c r="AR735" s="2">
        <f>IF($A735, 1, 0)</f>
        <v/>
      </c>
      <c r="AS735">
        <f>IF(AQ735=0, 'Raw Data'!AS730, 0)</f>
        <v/>
      </c>
      <c r="AT735" s="2">
        <f>IF($A735, 1, 0)</f>
        <v/>
      </c>
      <c r="AU735">
        <f>IF(AND('Raw Data'!$D730&gt;29, 'Raw Data'!$E730&gt;29), 'Raw Data'!AT730, 0)</f>
        <v/>
      </c>
      <c r="AV735" s="2">
        <f>IF($A735, 1, 0)</f>
        <v/>
      </c>
      <c r="AW735">
        <f>IF(AU735=0, 'Raw Data'!AU730, 0)</f>
        <v/>
      </c>
      <c r="AX735" s="2">
        <f>IF($A735, 1, 0)</f>
        <v/>
      </c>
      <c r="AY735">
        <f>IF(ISNUMBER('Raw Data'!D730), IF(_xlfn.XLOOKUP(SMALL('Raw Data'!K730:N730, 1), K735:Q735, K735:Q735, 0)&gt;0, SMALL('Raw Data'!K730:N730, 1), 0), 0)</f>
        <v/>
      </c>
      <c r="AZ735" s="2">
        <f>IF($A735, 1, 0)</f>
        <v/>
      </c>
      <c r="BA735">
        <f>IF(ISNUMBER('Raw Data'!D730), IF(_xlfn.XLOOKUP(SMALL('Raw Data'!K730:N730, 2), K735:Q735, K735:Q735, 0)&gt;0, SMALL('Raw Data'!K730:N730, 2), 0), 0)</f>
        <v/>
      </c>
      <c r="BB735" s="2">
        <f>IF($A735, 1, 0)</f>
        <v/>
      </c>
      <c r="BC735">
        <f>IF(ISNUMBER('Raw Data'!D730), IF(_xlfn.XLOOKUP(SMALL('Raw Data'!K730:N730, 3), K735:Q735, K735:Q735, 0)&gt;0, SMALL('Raw Data'!K730:N730, 3), 0), 0)</f>
        <v/>
      </c>
      <c r="BD735" s="2">
        <f>IF($A735, 1, 0)</f>
        <v/>
      </c>
      <c r="BE735">
        <f>IF(ISNUMBER('Raw Data'!D730), IF(_xlfn.XLOOKUP(SMALL('Raw Data'!K730:N730, 4), K735:Q735, K735:Q735, 0)&gt;0, SMALL('Raw Data'!K730:N730, 4), 0), 0)</f>
        <v/>
      </c>
      <c r="BF735" s="2">
        <f>IF($A735, 1, 0)</f>
        <v/>
      </c>
      <c r="BG735">
        <f>IF(AND('Raw Data'!I730&lt;'Raw Data'!J730, 'Raw Data'!D730&gt;'Raw Data'!E730), 'Raw Data'!I730, IF(AND('Raw Data'!J730&lt;'Raw Data'!I730, 'Raw Data'!E730&gt;'Raw Data'!D730), 'Raw Data'!J730, 0))</f>
        <v/>
      </c>
      <c r="BH735">
        <f>IF(OR(AND('Raw Data'!I730&lt;'Raw Data'!J730, 'Raw Data'!I730&gt;BH$1), AND('Raw Data'!J730&lt;'Raw Data'!I730, 'Raw Data'!J730&gt;BH$1)), 1, 0)</f>
        <v/>
      </c>
      <c r="BI735">
        <f>IF(AND(BH735, ABS('Raw Data'!D730-'Raw Data'!E730)&lt;4), 'Raw Data'!Z730, 0)</f>
        <v/>
      </c>
      <c r="BJ735">
        <f>IF('Raw Data'!F730&gt;Analysis!BJ$1, 1, 0)</f>
        <v/>
      </c>
      <c r="BK735">
        <f>IF(BJ735, AQ735, 0)</f>
        <v/>
      </c>
      <c r="BL735">
        <f>IF(AND('Raw Data'!F730&lt;Analysis!BL$1, ISBLANK('Raw Data'!F730)=FALSE), 1, 0)</f>
        <v/>
      </c>
      <c r="BM735">
        <f>IF(BL735, AS735, 0)</f>
        <v/>
      </c>
      <c r="BN735">
        <f>IF(AND('Raw Data'!F730&lt;Analysis!BN$1, ISBLANK('Raw Data'!F730)=FALSE), 1, 0)</f>
        <v/>
      </c>
      <c r="BO735">
        <f>IF(BN735, AI735, 0)</f>
        <v/>
      </c>
    </row>
    <row r="736">
      <c r="A736" s="2">
        <f>'Raw Data'!A731</f>
        <v/>
      </c>
      <c r="B736" s="2">
        <f>IF(A736, 1, 0)</f>
        <v/>
      </c>
      <c r="C736">
        <f>IF('Raw Data'!D731&lt;'Raw Data'!E731, 'Raw Data'!J731, 0)</f>
        <v/>
      </c>
      <c r="D736" s="2">
        <f>IF(A736, 1, 0)</f>
        <v/>
      </c>
      <c r="E736">
        <f>IF('Raw Data'!D731&gt;'Raw Data'!E731, 'Raw Data'!I731, 0)</f>
        <v/>
      </c>
      <c r="F736" s="2">
        <f>IF('Raw Data'!F731&gt;0, 1, 0)</f>
        <v/>
      </c>
      <c r="G736">
        <f>IF(SUM('Raw Data'!D731:E731)&lt;'Raw Data'!F731, 'Raw Data'!H731, 0)</f>
        <v/>
      </c>
      <c r="H736">
        <f>IF('Raw Data'!F731&gt;0, 1, 0)</f>
        <v/>
      </c>
      <c r="I736">
        <f>IF(SUM('Raw Data'!D731:E731)&gt;'Raw Data'!F731, 'Raw Data'!G731, 0)</f>
        <v/>
      </c>
      <c r="J736" s="2">
        <f>IF($A736, 1, 0)</f>
        <v/>
      </c>
      <c r="K736">
        <f>IF(AND('Raw Data'!D731&gt;'Raw Data'!E731, ABS('Raw Data'!D731-'Raw Data'!E731)&lt;14), 'Raw Data'!K731, 0)</f>
        <v/>
      </c>
      <c r="L736" s="2">
        <f>IF($A736, 1, 0)</f>
        <v/>
      </c>
      <c r="M736">
        <f>IF(AND('Raw Data'!D731&gt;'Raw Data'!E731, ABS('Raw Data'!D731-'Raw Data'!E731)&gt;13), 'Raw Data'!L731, 0)</f>
        <v/>
      </c>
      <c r="N736" s="2">
        <f>IF($A736, 1, 0)</f>
        <v/>
      </c>
      <c r="O736">
        <f>IF(AND('Raw Data'!E731&gt;'Raw Data'!D731, ABS('Raw Data'!E731-'Raw Data'!D731)&lt;14), 'Raw Data'!M731, 0)</f>
        <v/>
      </c>
      <c r="P736" s="2">
        <f>IF($A736, 1, 0)</f>
        <v/>
      </c>
      <c r="Q736">
        <f>IF(AND('Raw Data'!E731&gt;'Raw Data'!D731, ABS('Raw Data'!E731-'Raw Data'!D731)&gt;13), 'Raw Data'!N731, 0)</f>
        <v/>
      </c>
      <c r="R736" s="2">
        <f>IF($A736, 1, 0)</f>
        <v/>
      </c>
      <c r="S736">
        <f>IF(AND('Raw Data'!D731&gt;'Raw Data'!E731, ABS('Raw Data'!E731-'Raw Data'!D731)&gt;7), 'Raw Data'!V731, 0)</f>
        <v/>
      </c>
      <c r="T736" s="2">
        <f>IF($A736, 1, 0)</f>
        <v/>
      </c>
      <c r="U736">
        <f>IF(ABS('Raw Data'!D731-'Raw Data'!E731)&lt;8, 'Raw Data'!W731, 0)</f>
        <v/>
      </c>
      <c r="V736" s="2">
        <f>IF($A736, 1, 0)</f>
        <v/>
      </c>
      <c r="W736">
        <f>IF(AND('Raw Data'!E731&gt;'Raw Data'!D731, ABS('Raw Data'!E731-'Raw Data'!D731)&gt;7), 'Raw Data'!X731, 0)</f>
        <v/>
      </c>
      <c r="X736" s="2">
        <f>IF($A736, 1, 0)</f>
        <v/>
      </c>
      <c r="Y736">
        <f>IF(AND('Raw Data'!D731&gt;'Raw Data'!E731, ABS('Raw Data'!E731-'Raw Data'!D731)&gt;3), 'Raw Data'!Y731, 0)</f>
        <v/>
      </c>
      <c r="Z736" s="2">
        <f>IF($A736, 1, 0)</f>
        <v/>
      </c>
      <c r="AA736">
        <f>IF(ABS('Raw Data'!D731-'Raw Data'!E731)&lt;4, 'Raw Data'!Z731, 0)</f>
        <v/>
      </c>
      <c r="AB736" s="2">
        <f>IF($A736, 1, 0)</f>
        <v/>
      </c>
      <c r="AC736">
        <f>IF(AND('Raw Data'!E731&gt;'Raw Data'!D731, ABS('Raw Data'!E731-'Raw Data'!D731)&gt;7), 'Raw Data'!AA731, 0)</f>
        <v/>
      </c>
      <c r="AD736" s="2">
        <f>IF($A736, 1, 0)</f>
        <v/>
      </c>
      <c r="AE736">
        <f>IF(AND('Raw Data'!D731&gt;9, 'Raw Data'!E731&gt;9), 'Raw Data'!AL731, 0)</f>
        <v/>
      </c>
      <c r="AF736" s="2">
        <f>IF($A736, 1, 0)</f>
        <v/>
      </c>
      <c r="AG736">
        <f>IF(AE736=0, 'Raw Data'!AM731, 0)</f>
        <v/>
      </c>
      <c r="AH736" s="2">
        <f>IF($A736, 1, 0)</f>
        <v/>
      </c>
      <c r="AI736">
        <f>IF(AND('Raw Data'!$D731&gt;14, 'Raw Data'!$E731&gt;14), 'Raw Data'!AN731, 0)</f>
        <v/>
      </c>
      <c r="AJ736" s="2">
        <f>IF($A736, 1, 0)</f>
        <v/>
      </c>
      <c r="AK736">
        <f>IF(AI736=0, 'Raw Data'!AO731, 0)</f>
        <v/>
      </c>
      <c r="AL736" s="2">
        <f>IF($A736, 1, 0)</f>
        <v/>
      </c>
      <c r="AM736">
        <f>IF(AND('Raw Data'!$D731&gt;19, 'Raw Data'!$E731&gt;19), 'Raw Data'!AP731, 0)</f>
        <v/>
      </c>
      <c r="AN736" s="2">
        <f>IF($A736, 1, 0)</f>
        <v/>
      </c>
      <c r="AO736">
        <f>IF(AM736=0, 'Raw Data'!AQ731, 0)</f>
        <v/>
      </c>
      <c r="AP736" s="2">
        <f>IF($A736, 1, 0)</f>
        <v/>
      </c>
      <c r="AQ736">
        <f>IF(AND('Raw Data'!$D731&gt;24, 'Raw Data'!$E731&gt;24), 'Raw Data'!AR731, 0)</f>
        <v/>
      </c>
      <c r="AR736" s="2">
        <f>IF($A736, 1, 0)</f>
        <v/>
      </c>
      <c r="AS736">
        <f>IF(AQ736=0, 'Raw Data'!AS731, 0)</f>
        <v/>
      </c>
      <c r="AT736" s="2">
        <f>IF($A736, 1, 0)</f>
        <v/>
      </c>
      <c r="AU736">
        <f>IF(AND('Raw Data'!$D731&gt;29, 'Raw Data'!$E731&gt;29), 'Raw Data'!AT731, 0)</f>
        <v/>
      </c>
      <c r="AV736" s="2">
        <f>IF($A736, 1, 0)</f>
        <v/>
      </c>
      <c r="AW736">
        <f>IF(AU736=0, 'Raw Data'!AU731, 0)</f>
        <v/>
      </c>
      <c r="AX736" s="2">
        <f>IF($A736, 1, 0)</f>
        <v/>
      </c>
      <c r="AY736">
        <f>IF(ISNUMBER('Raw Data'!D731), IF(_xlfn.XLOOKUP(SMALL('Raw Data'!K731:N731, 1), K736:Q736, K736:Q736, 0)&gt;0, SMALL('Raw Data'!K731:N731, 1), 0), 0)</f>
        <v/>
      </c>
      <c r="AZ736" s="2">
        <f>IF($A736, 1, 0)</f>
        <v/>
      </c>
      <c r="BA736">
        <f>IF(ISNUMBER('Raw Data'!D731), IF(_xlfn.XLOOKUP(SMALL('Raw Data'!K731:N731, 2), K736:Q736, K736:Q736, 0)&gt;0, SMALL('Raw Data'!K731:N731, 2), 0), 0)</f>
        <v/>
      </c>
      <c r="BB736" s="2">
        <f>IF($A736, 1, 0)</f>
        <v/>
      </c>
      <c r="BC736">
        <f>IF(ISNUMBER('Raw Data'!D731), IF(_xlfn.XLOOKUP(SMALL('Raw Data'!K731:N731, 3), K736:Q736, K736:Q736, 0)&gt;0, SMALL('Raw Data'!K731:N731, 3), 0), 0)</f>
        <v/>
      </c>
      <c r="BD736" s="2">
        <f>IF($A736, 1, 0)</f>
        <v/>
      </c>
      <c r="BE736">
        <f>IF(ISNUMBER('Raw Data'!D731), IF(_xlfn.XLOOKUP(SMALL('Raw Data'!K731:N731, 4), K736:Q736, K736:Q736, 0)&gt;0, SMALL('Raw Data'!K731:N731, 4), 0), 0)</f>
        <v/>
      </c>
      <c r="BF736" s="2">
        <f>IF($A736, 1, 0)</f>
        <v/>
      </c>
      <c r="BG736">
        <f>IF(AND('Raw Data'!I731&lt;'Raw Data'!J731, 'Raw Data'!D731&gt;'Raw Data'!E731), 'Raw Data'!I731, IF(AND('Raw Data'!J731&lt;'Raw Data'!I731, 'Raw Data'!E731&gt;'Raw Data'!D731), 'Raw Data'!J731, 0))</f>
        <v/>
      </c>
      <c r="BH736">
        <f>IF(OR(AND('Raw Data'!I731&lt;'Raw Data'!J731, 'Raw Data'!I731&gt;BH$1), AND('Raw Data'!J731&lt;'Raw Data'!I731, 'Raw Data'!J731&gt;BH$1)), 1, 0)</f>
        <v/>
      </c>
      <c r="BI736">
        <f>IF(AND(BH736, ABS('Raw Data'!D731-'Raw Data'!E731)&lt;4), 'Raw Data'!Z731, 0)</f>
        <v/>
      </c>
      <c r="BJ736">
        <f>IF('Raw Data'!F731&gt;Analysis!BJ$1, 1, 0)</f>
        <v/>
      </c>
      <c r="BK736">
        <f>IF(BJ736, AQ736, 0)</f>
        <v/>
      </c>
      <c r="BL736">
        <f>IF(AND('Raw Data'!F731&lt;Analysis!BL$1, ISBLANK('Raw Data'!F731)=FALSE), 1, 0)</f>
        <v/>
      </c>
      <c r="BM736">
        <f>IF(BL736, AS736, 0)</f>
        <v/>
      </c>
      <c r="BN736">
        <f>IF(AND('Raw Data'!F731&lt;Analysis!BN$1, ISBLANK('Raw Data'!F731)=FALSE), 1, 0)</f>
        <v/>
      </c>
      <c r="BO736">
        <f>IF(BN736, AI736, 0)</f>
        <v/>
      </c>
    </row>
    <row r="737">
      <c r="A737" s="2">
        <f>'Raw Data'!A732</f>
        <v/>
      </c>
      <c r="B737" s="2">
        <f>IF(A737, 1, 0)</f>
        <v/>
      </c>
      <c r="C737">
        <f>IF('Raw Data'!D732&lt;'Raw Data'!E732, 'Raw Data'!J732, 0)</f>
        <v/>
      </c>
      <c r="D737" s="2">
        <f>IF(A737, 1, 0)</f>
        <v/>
      </c>
      <c r="E737">
        <f>IF('Raw Data'!D732&gt;'Raw Data'!E732, 'Raw Data'!I732, 0)</f>
        <v/>
      </c>
      <c r="F737" s="2">
        <f>IF('Raw Data'!F732&gt;0, 1, 0)</f>
        <v/>
      </c>
      <c r="G737">
        <f>IF(SUM('Raw Data'!D732:E732)&lt;'Raw Data'!F732, 'Raw Data'!H732, 0)</f>
        <v/>
      </c>
      <c r="H737">
        <f>IF('Raw Data'!F732&gt;0, 1, 0)</f>
        <v/>
      </c>
      <c r="I737">
        <f>IF(SUM('Raw Data'!D732:E732)&gt;'Raw Data'!F732, 'Raw Data'!G732, 0)</f>
        <v/>
      </c>
      <c r="J737" s="2">
        <f>IF($A737, 1, 0)</f>
        <v/>
      </c>
      <c r="K737">
        <f>IF(AND('Raw Data'!D732&gt;'Raw Data'!E732, ABS('Raw Data'!D732-'Raw Data'!E732)&lt;14), 'Raw Data'!K732, 0)</f>
        <v/>
      </c>
      <c r="L737" s="2">
        <f>IF($A737, 1, 0)</f>
        <v/>
      </c>
      <c r="M737">
        <f>IF(AND('Raw Data'!D732&gt;'Raw Data'!E732, ABS('Raw Data'!D732-'Raw Data'!E732)&gt;13), 'Raw Data'!L732, 0)</f>
        <v/>
      </c>
      <c r="N737" s="2">
        <f>IF($A737, 1, 0)</f>
        <v/>
      </c>
      <c r="O737">
        <f>IF(AND('Raw Data'!E732&gt;'Raw Data'!D732, ABS('Raw Data'!E732-'Raw Data'!D732)&lt;14), 'Raw Data'!M732, 0)</f>
        <v/>
      </c>
      <c r="P737" s="2">
        <f>IF($A737, 1, 0)</f>
        <v/>
      </c>
      <c r="Q737">
        <f>IF(AND('Raw Data'!E732&gt;'Raw Data'!D732, ABS('Raw Data'!E732-'Raw Data'!D732)&gt;13), 'Raw Data'!N732, 0)</f>
        <v/>
      </c>
      <c r="R737" s="2">
        <f>IF($A737, 1, 0)</f>
        <v/>
      </c>
      <c r="S737">
        <f>IF(AND('Raw Data'!D732&gt;'Raw Data'!E732, ABS('Raw Data'!E732-'Raw Data'!D732)&gt;7), 'Raw Data'!V732, 0)</f>
        <v/>
      </c>
      <c r="T737" s="2">
        <f>IF($A737, 1, 0)</f>
        <v/>
      </c>
      <c r="U737">
        <f>IF(ABS('Raw Data'!D732-'Raw Data'!E732)&lt;8, 'Raw Data'!W732, 0)</f>
        <v/>
      </c>
      <c r="V737" s="2">
        <f>IF($A737, 1, 0)</f>
        <v/>
      </c>
      <c r="W737">
        <f>IF(AND('Raw Data'!E732&gt;'Raw Data'!D732, ABS('Raw Data'!E732-'Raw Data'!D732)&gt;7), 'Raw Data'!X732, 0)</f>
        <v/>
      </c>
      <c r="X737" s="2">
        <f>IF($A737, 1, 0)</f>
        <v/>
      </c>
      <c r="Y737">
        <f>IF(AND('Raw Data'!D732&gt;'Raw Data'!E732, ABS('Raw Data'!E732-'Raw Data'!D732)&gt;3), 'Raw Data'!Y732, 0)</f>
        <v/>
      </c>
      <c r="Z737" s="2">
        <f>IF($A737, 1, 0)</f>
        <v/>
      </c>
      <c r="AA737">
        <f>IF(ABS('Raw Data'!D732-'Raw Data'!E732)&lt;4, 'Raw Data'!Z732, 0)</f>
        <v/>
      </c>
      <c r="AB737" s="2">
        <f>IF($A737, 1, 0)</f>
        <v/>
      </c>
      <c r="AC737">
        <f>IF(AND('Raw Data'!E732&gt;'Raw Data'!D732, ABS('Raw Data'!E732-'Raw Data'!D732)&gt;7), 'Raw Data'!AA732, 0)</f>
        <v/>
      </c>
      <c r="AD737" s="2">
        <f>IF($A737, 1, 0)</f>
        <v/>
      </c>
      <c r="AE737">
        <f>IF(AND('Raw Data'!D732&gt;9, 'Raw Data'!E732&gt;9), 'Raw Data'!AL732, 0)</f>
        <v/>
      </c>
      <c r="AF737" s="2">
        <f>IF($A737, 1, 0)</f>
        <v/>
      </c>
      <c r="AG737">
        <f>IF(AE737=0, 'Raw Data'!AM732, 0)</f>
        <v/>
      </c>
      <c r="AH737" s="2">
        <f>IF($A737, 1, 0)</f>
        <v/>
      </c>
      <c r="AI737">
        <f>IF(AND('Raw Data'!$D732&gt;14, 'Raw Data'!$E732&gt;14), 'Raw Data'!AN732, 0)</f>
        <v/>
      </c>
      <c r="AJ737" s="2">
        <f>IF($A737, 1, 0)</f>
        <v/>
      </c>
      <c r="AK737">
        <f>IF(AI737=0, 'Raw Data'!AO732, 0)</f>
        <v/>
      </c>
      <c r="AL737" s="2">
        <f>IF($A737, 1, 0)</f>
        <v/>
      </c>
      <c r="AM737">
        <f>IF(AND('Raw Data'!$D732&gt;19, 'Raw Data'!$E732&gt;19), 'Raw Data'!AP732, 0)</f>
        <v/>
      </c>
      <c r="AN737" s="2">
        <f>IF($A737, 1, 0)</f>
        <v/>
      </c>
      <c r="AO737">
        <f>IF(AM737=0, 'Raw Data'!AQ732, 0)</f>
        <v/>
      </c>
      <c r="AP737" s="2">
        <f>IF($A737, 1, 0)</f>
        <v/>
      </c>
      <c r="AQ737">
        <f>IF(AND('Raw Data'!$D732&gt;24, 'Raw Data'!$E732&gt;24), 'Raw Data'!AR732, 0)</f>
        <v/>
      </c>
      <c r="AR737" s="2">
        <f>IF($A737, 1, 0)</f>
        <v/>
      </c>
      <c r="AS737">
        <f>IF(AQ737=0, 'Raw Data'!AS732, 0)</f>
        <v/>
      </c>
      <c r="AT737" s="2">
        <f>IF($A737, 1, 0)</f>
        <v/>
      </c>
      <c r="AU737">
        <f>IF(AND('Raw Data'!$D732&gt;29, 'Raw Data'!$E732&gt;29), 'Raw Data'!AT732, 0)</f>
        <v/>
      </c>
      <c r="AV737" s="2">
        <f>IF($A737, 1, 0)</f>
        <v/>
      </c>
      <c r="AW737">
        <f>IF(AU737=0, 'Raw Data'!AU732, 0)</f>
        <v/>
      </c>
      <c r="AX737" s="2">
        <f>IF($A737, 1, 0)</f>
        <v/>
      </c>
      <c r="AY737">
        <f>IF(ISNUMBER('Raw Data'!D732), IF(_xlfn.XLOOKUP(SMALL('Raw Data'!K732:N732, 1), K737:Q737, K737:Q737, 0)&gt;0, SMALL('Raw Data'!K732:N732, 1), 0), 0)</f>
        <v/>
      </c>
      <c r="AZ737" s="2">
        <f>IF($A737, 1, 0)</f>
        <v/>
      </c>
      <c r="BA737">
        <f>IF(ISNUMBER('Raw Data'!D732), IF(_xlfn.XLOOKUP(SMALL('Raw Data'!K732:N732, 2), K737:Q737, K737:Q737, 0)&gt;0, SMALL('Raw Data'!K732:N732, 2), 0), 0)</f>
        <v/>
      </c>
      <c r="BB737" s="2">
        <f>IF($A737, 1, 0)</f>
        <v/>
      </c>
      <c r="BC737">
        <f>IF(ISNUMBER('Raw Data'!D732), IF(_xlfn.XLOOKUP(SMALL('Raw Data'!K732:N732, 3), K737:Q737, K737:Q737, 0)&gt;0, SMALL('Raw Data'!K732:N732, 3), 0), 0)</f>
        <v/>
      </c>
      <c r="BD737" s="2">
        <f>IF($A737, 1, 0)</f>
        <v/>
      </c>
      <c r="BE737">
        <f>IF(ISNUMBER('Raw Data'!D732), IF(_xlfn.XLOOKUP(SMALL('Raw Data'!K732:N732, 4), K737:Q737, K737:Q737, 0)&gt;0, SMALL('Raw Data'!K732:N732, 4), 0), 0)</f>
        <v/>
      </c>
      <c r="BF737" s="2">
        <f>IF($A737, 1, 0)</f>
        <v/>
      </c>
      <c r="BG737">
        <f>IF(AND('Raw Data'!I732&lt;'Raw Data'!J732, 'Raw Data'!D732&gt;'Raw Data'!E732), 'Raw Data'!I732, IF(AND('Raw Data'!J732&lt;'Raw Data'!I732, 'Raw Data'!E732&gt;'Raw Data'!D732), 'Raw Data'!J732, 0))</f>
        <v/>
      </c>
      <c r="BH737">
        <f>IF(OR(AND('Raw Data'!I732&lt;'Raw Data'!J732, 'Raw Data'!I732&gt;BH$1), AND('Raw Data'!J732&lt;'Raw Data'!I732, 'Raw Data'!J732&gt;BH$1)), 1, 0)</f>
        <v/>
      </c>
      <c r="BI737">
        <f>IF(AND(BH737, ABS('Raw Data'!D732-'Raw Data'!E732)&lt;4), 'Raw Data'!Z732, 0)</f>
        <v/>
      </c>
      <c r="BJ737">
        <f>IF('Raw Data'!F732&gt;Analysis!BJ$1, 1, 0)</f>
        <v/>
      </c>
      <c r="BK737">
        <f>IF(BJ737, AQ737, 0)</f>
        <v/>
      </c>
      <c r="BL737">
        <f>IF(AND('Raw Data'!F732&lt;Analysis!BL$1, ISBLANK('Raw Data'!F732)=FALSE), 1, 0)</f>
        <v/>
      </c>
      <c r="BM737">
        <f>IF(BL737, AS737, 0)</f>
        <v/>
      </c>
      <c r="BN737">
        <f>IF(AND('Raw Data'!F732&lt;Analysis!BN$1, ISBLANK('Raw Data'!F732)=FALSE), 1, 0)</f>
        <v/>
      </c>
      <c r="BO737">
        <f>IF(BN737, AI737, 0)</f>
        <v/>
      </c>
    </row>
    <row r="738">
      <c r="A738" s="2">
        <f>'Raw Data'!A733</f>
        <v/>
      </c>
      <c r="B738" s="2">
        <f>IF(A738, 1, 0)</f>
        <v/>
      </c>
      <c r="C738">
        <f>IF('Raw Data'!D733&lt;'Raw Data'!E733, 'Raw Data'!J733, 0)</f>
        <v/>
      </c>
      <c r="D738" s="2">
        <f>IF(A738, 1, 0)</f>
        <v/>
      </c>
      <c r="E738">
        <f>IF('Raw Data'!D733&gt;'Raw Data'!E733, 'Raw Data'!I733, 0)</f>
        <v/>
      </c>
      <c r="F738" s="2">
        <f>IF('Raw Data'!F733&gt;0, 1, 0)</f>
        <v/>
      </c>
      <c r="G738">
        <f>IF(SUM('Raw Data'!D733:E733)&lt;'Raw Data'!F733, 'Raw Data'!H733, 0)</f>
        <v/>
      </c>
      <c r="H738">
        <f>IF('Raw Data'!F733&gt;0, 1, 0)</f>
        <v/>
      </c>
      <c r="I738">
        <f>IF(SUM('Raw Data'!D733:E733)&gt;'Raw Data'!F733, 'Raw Data'!G733, 0)</f>
        <v/>
      </c>
      <c r="J738" s="2">
        <f>IF($A738, 1, 0)</f>
        <v/>
      </c>
      <c r="K738">
        <f>IF(AND('Raw Data'!D733&gt;'Raw Data'!E733, ABS('Raw Data'!D733-'Raw Data'!E733)&lt;14), 'Raw Data'!K733, 0)</f>
        <v/>
      </c>
      <c r="L738" s="2">
        <f>IF($A738, 1, 0)</f>
        <v/>
      </c>
      <c r="M738">
        <f>IF(AND('Raw Data'!D733&gt;'Raw Data'!E733, ABS('Raw Data'!D733-'Raw Data'!E733)&gt;13), 'Raw Data'!L733, 0)</f>
        <v/>
      </c>
      <c r="N738" s="2">
        <f>IF($A738, 1, 0)</f>
        <v/>
      </c>
      <c r="O738">
        <f>IF(AND('Raw Data'!E733&gt;'Raw Data'!D733, ABS('Raw Data'!E733-'Raw Data'!D733)&lt;14), 'Raw Data'!M733, 0)</f>
        <v/>
      </c>
      <c r="P738" s="2">
        <f>IF($A738, 1, 0)</f>
        <v/>
      </c>
      <c r="Q738">
        <f>IF(AND('Raw Data'!E733&gt;'Raw Data'!D733, ABS('Raw Data'!E733-'Raw Data'!D733)&gt;13), 'Raw Data'!N733, 0)</f>
        <v/>
      </c>
      <c r="R738" s="2">
        <f>IF($A738, 1, 0)</f>
        <v/>
      </c>
      <c r="S738">
        <f>IF(AND('Raw Data'!D733&gt;'Raw Data'!E733, ABS('Raw Data'!E733-'Raw Data'!D733)&gt;7), 'Raw Data'!V733, 0)</f>
        <v/>
      </c>
      <c r="T738" s="2">
        <f>IF($A738, 1, 0)</f>
        <v/>
      </c>
      <c r="U738">
        <f>IF(ABS('Raw Data'!D733-'Raw Data'!E733)&lt;8, 'Raw Data'!W733, 0)</f>
        <v/>
      </c>
      <c r="V738" s="2">
        <f>IF($A738, 1, 0)</f>
        <v/>
      </c>
      <c r="W738">
        <f>IF(AND('Raw Data'!E733&gt;'Raw Data'!D733, ABS('Raw Data'!E733-'Raw Data'!D733)&gt;7), 'Raw Data'!X733, 0)</f>
        <v/>
      </c>
      <c r="X738" s="2">
        <f>IF($A738, 1, 0)</f>
        <v/>
      </c>
      <c r="Y738">
        <f>IF(AND('Raw Data'!D733&gt;'Raw Data'!E733, ABS('Raw Data'!E733-'Raw Data'!D733)&gt;3), 'Raw Data'!Y733, 0)</f>
        <v/>
      </c>
      <c r="Z738" s="2">
        <f>IF($A738, 1, 0)</f>
        <v/>
      </c>
      <c r="AA738">
        <f>IF(ABS('Raw Data'!D733-'Raw Data'!E733)&lt;4, 'Raw Data'!Z733, 0)</f>
        <v/>
      </c>
      <c r="AB738" s="2">
        <f>IF($A738, 1, 0)</f>
        <v/>
      </c>
      <c r="AC738">
        <f>IF(AND('Raw Data'!E733&gt;'Raw Data'!D733, ABS('Raw Data'!E733-'Raw Data'!D733)&gt;7), 'Raw Data'!AA733, 0)</f>
        <v/>
      </c>
      <c r="AD738" s="2">
        <f>IF($A738, 1, 0)</f>
        <v/>
      </c>
      <c r="AE738">
        <f>IF(AND('Raw Data'!D733&gt;9, 'Raw Data'!E733&gt;9), 'Raw Data'!AL733, 0)</f>
        <v/>
      </c>
      <c r="AF738" s="2">
        <f>IF($A738, 1, 0)</f>
        <v/>
      </c>
      <c r="AG738">
        <f>IF(AE738=0, 'Raw Data'!AM733, 0)</f>
        <v/>
      </c>
      <c r="AH738" s="2">
        <f>IF($A738, 1, 0)</f>
        <v/>
      </c>
      <c r="AI738">
        <f>IF(AND('Raw Data'!$D733&gt;14, 'Raw Data'!$E733&gt;14), 'Raw Data'!AN733, 0)</f>
        <v/>
      </c>
      <c r="AJ738" s="2">
        <f>IF($A738, 1, 0)</f>
        <v/>
      </c>
      <c r="AK738">
        <f>IF(AI738=0, 'Raw Data'!AO733, 0)</f>
        <v/>
      </c>
      <c r="AL738" s="2">
        <f>IF($A738, 1, 0)</f>
        <v/>
      </c>
      <c r="AM738">
        <f>IF(AND('Raw Data'!$D733&gt;19, 'Raw Data'!$E733&gt;19), 'Raw Data'!AP733, 0)</f>
        <v/>
      </c>
      <c r="AN738" s="2">
        <f>IF($A738, 1, 0)</f>
        <v/>
      </c>
      <c r="AO738">
        <f>IF(AM738=0, 'Raw Data'!AQ733, 0)</f>
        <v/>
      </c>
      <c r="AP738" s="2">
        <f>IF($A738, 1, 0)</f>
        <v/>
      </c>
      <c r="AQ738">
        <f>IF(AND('Raw Data'!$D733&gt;24, 'Raw Data'!$E733&gt;24), 'Raw Data'!AR733, 0)</f>
        <v/>
      </c>
      <c r="AR738" s="2">
        <f>IF($A738, 1, 0)</f>
        <v/>
      </c>
      <c r="AS738">
        <f>IF(AQ738=0, 'Raw Data'!AS733, 0)</f>
        <v/>
      </c>
      <c r="AT738" s="2">
        <f>IF($A738, 1, 0)</f>
        <v/>
      </c>
      <c r="AU738">
        <f>IF(AND('Raw Data'!$D733&gt;29, 'Raw Data'!$E733&gt;29), 'Raw Data'!AT733, 0)</f>
        <v/>
      </c>
      <c r="AV738" s="2">
        <f>IF($A738, 1, 0)</f>
        <v/>
      </c>
      <c r="AW738">
        <f>IF(AU738=0, 'Raw Data'!AU733, 0)</f>
        <v/>
      </c>
      <c r="AX738" s="2">
        <f>IF($A738, 1, 0)</f>
        <v/>
      </c>
      <c r="AY738">
        <f>IF(ISNUMBER('Raw Data'!D733), IF(_xlfn.XLOOKUP(SMALL('Raw Data'!K733:N733, 1), K738:Q738, K738:Q738, 0)&gt;0, SMALL('Raw Data'!K733:N733, 1), 0), 0)</f>
        <v/>
      </c>
      <c r="AZ738" s="2">
        <f>IF($A738, 1, 0)</f>
        <v/>
      </c>
      <c r="BA738">
        <f>IF(ISNUMBER('Raw Data'!D733), IF(_xlfn.XLOOKUP(SMALL('Raw Data'!K733:N733, 2), K738:Q738, K738:Q738, 0)&gt;0, SMALL('Raw Data'!K733:N733, 2), 0), 0)</f>
        <v/>
      </c>
      <c r="BB738" s="2">
        <f>IF($A738, 1, 0)</f>
        <v/>
      </c>
      <c r="BC738">
        <f>IF(ISNUMBER('Raw Data'!D733), IF(_xlfn.XLOOKUP(SMALL('Raw Data'!K733:N733, 3), K738:Q738, K738:Q738, 0)&gt;0, SMALL('Raw Data'!K733:N733, 3), 0), 0)</f>
        <v/>
      </c>
      <c r="BD738" s="2">
        <f>IF($A738, 1, 0)</f>
        <v/>
      </c>
      <c r="BE738">
        <f>IF(ISNUMBER('Raw Data'!D733), IF(_xlfn.XLOOKUP(SMALL('Raw Data'!K733:N733, 4), K738:Q738, K738:Q738, 0)&gt;0, SMALL('Raw Data'!K733:N733, 4), 0), 0)</f>
        <v/>
      </c>
      <c r="BF738" s="2">
        <f>IF($A738, 1, 0)</f>
        <v/>
      </c>
      <c r="BG738">
        <f>IF(AND('Raw Data'!I733&lt;'Raw Data'!J733, 'Raw Data'!D733&gt;'Raw Data'!E733), 'Raw Data'!I733, IF(AND('Raw Data'!J733&lt;'Raw Data'!I733, 'Raw Data'!E733&gt;'Raw Data'!D733), 'Raw Data'!J733, 0))</f>
        <v/>
      </c>
      <c r="BH738">
        <f>IF(OR(AND('Raw Data'!I733&lt;'Raw Data'!J733, 'Raw Data'!I733&gt;BH$1), AND('Raw Data'!J733&lt;'Raw Data'!I733, 'Raw Data'!J733&gt;BH$1)), 1, 0)</f>
        <v/>
      </c>
      <c r="BI738">
        <f>IF(AND(BH738, ABS('Raw Data'!D733-'Raw Data'!E733)&lt;4), 'Raw Data'!Z733, 0)</f>
        <v/>
      </c>
      <c r="BJ738">
        <f>IF('Raw Data'!F733&gt;Analysis!BJ$1, 1, 0)</f>
        <v/>
      </c>
      <c r="BK738">
        <f>IF(BJ738, AQ738, 0)</f>
        <v/>
      </c>
      <c r="BL738">
        <f>IF(AND('Raw Data'!F733&lt;Analysis!BL$1, ISBLANK('Raw Data'!F733)=FALSE), 1, 0)</f>
        <v/>
      </c>
      <c r="BM738">
        <f>IF(BL738, AS738, 0)</f>
        <v/>
      </c>
      <c r="BN738">
        <f>IF(AND('Raw Data'!F733&lt;Analysis!BN$1, ISBLANK('Raw Data'!F733)=FALSE), 1, 0)</f>
        <v/>
      </c>
      <c r="BO738">
        <f>IF(BN738, AI738, 0)</f>
        <v/>
      </c>
    </row>
    <row r="739">
      <c r="A739" s="2">
        <f>'Raw Data'!A734</f>
        <v/>
      </c>
      <c r="B739" s="2">
        <f>IF(A739, 1, 0)</f>
        <v/>
      </c>
      <c r="C739">
        <f>IF('Raw Data'!D734&lt;'Raw Data'!E734, 'Raw Data'!J734, 0)</f>
        <v/>
      </c>
      <c r="D739" s="2">
        <f>IF(A739, 1, 0)</f>
        <v/>
      </c>
      <c r="E739">
        <f>IF('Raw Data'!D734&gt;'Raw Data'!E734, 'Raw Data'!I734, 0)</f>
        <v/>
      </c>
      <c r="F739" s="2">
        <f>IF('Raw Data'!F734&gt;0, 1, 0)</f>
        <v/>
      </c>
      <c r="G739">
        <f>IF(SUM('Raw Data'!D734:E734)&lt;'Raw Data'!F734, 'Raw Data'!H734, 0)</f>
        <v/>
      </c>
      <c r="H739">
        <f>IF('Raw Data'!F734&gt;0, 1, 0)</f>
        <v/>
      </c>
      <c r="I739">
        <f>IF(SUM('Raw Data'!D734:E734)&gt;'Raw Data'!F734, 'Raw Data'!G734, 0)</f>
        <v/>
      </c>
      <c r="J739" s="2">
        <f>IF($A739, 1, 0)</f>
        <v/>
      </c>
      <c r="K739">
        <f>IF(AND('Raw Data'!D734&gt;'Raw Data'!E734, ABS('Raw Data'!D734-'Raw Data'!E734)&lt;14), 'Raw Data'!K734, 0)</f>
        <v/>
      </c>
      <c r="L739" s="2">
        <f>IF($A739, 1, 0)</f>
        <v/>
      </c>
      <c r="M739">
        <f>IF(AND('Raw Data'!D734&gt;'Raw Data'!E734, ABS('Raw Data'!D734-'Raw Data'!E734)&gt;13), 'Raw Data'!L734, 0)</f>
        <v/>
      </c>
      <c r="N739" s="2">
        <f>IF($A739, 1, 0)</f>
        <v/>
      </c>
      <c r="O739">
        <f>IF(AND('Raw Data'!E734&gt;'Raw Data'!D734, ABS('Raw Data'!E734-'Raw Data'!D734)&lt;14), 'Raw Data'!M734, 0)</f>
        <v/>
      </c>
      <c r="P739" s="2">
        <f>IF($A739, 1, 0)</f>
        <v/>
      </c>
      <c r="Q739">
        <f>IF(AND('Raw Data'!E734&gt;'Raw Data'!D734, ABS('Raw Data'!E734-'Raw Data'!D734)&gt;13), 'Raw Data'!N734, 0)</f>
        <v/>
      </c>
      <c r="R739" s="2">
        <f>IF($A739, 1, 0)</f>
        <v/>
      </c>
      <c r="S739">
        <f>IF(AND('Raw Data'!D734&gt;'Raw Data'!E734, ABS('Raw Data'!E734-'Raw Data'!D734)&gt;7), 'Raw Data'!V734, 0)</f>
        <v/>
      </c>
      <c r="T739" s="2">
        <f>IF($A739, 1, 0)</f>
        <v/>
      </c>
      <c r="U739">
        <f>IF(ABS('Raw Data'!D734-'Raw Data'!E734)&lt;8, 'Raw Data'!W734, 0)</f>
        <v/>
      </c>
      <c r="V739" s="2">
        <f>IF($A739, 1, 0)</f>
        <v/>
      </c>
      <c r="W739">
        <f>IF(AND('Raw Data'!E734&gt;'Raw Data'!D734, ABS('Raw Data'!E734-'Raw Data'!D734)&gt;7), 'Raw Data'!X734, 0)</f>
        <v/>
      </c>
      <c r="X739" s="2">
        <f>IF($A739, 1, 0)</f>
        <v/>
      </c>
      <c r="Y739">
        <f>IF(AND('Raw Data'!D734&gt;'Raw Data'!E734, ABS('Raw Data'!E734-'Raw Data'!D734)&gt;3), 'Raw Data'!Y734, 0)</f>
        <v/>
      </c>
      <c r="Z739" s="2">
        <f>IF($A739, 1, 0)</f>
        <v/>
      </c>
      <c r="AA739">
        <f>IF(ABS('Raw Data'!D734-'Raw Data'!E734)&lt;4, 'Raw Data'!Z734, 0)</f>
        <v/>
      </c>
      <c r="AB739" s="2">
        <f>IF($A739, 1, 0)</f>
        <v/>
      </c>
      <c r="AC739">
        <f>IF(AND('Raw Data'!E734&gt;'Raw Data'!D734, ABS('Raw Data'!E734-'Raw Data'!D734)&gt;7), 'Raw Data'!AA734, 0)</f>
        <v/>
      </c>
      <c r="AD739" s="2">
        <f>IF($A739, 1, 0)</f>
        <v/>
      </c>
      <c r="AE739">
        <f>IF(AND('Raw Data'!D734&gt;9, 'Raw Data'!E734&gt;9), 'Raw Data'!AL734, 0)</f>
        <v/>
      </c>
      <c r="AF739" s="2">
        <f>IF($A739, 1, 0)</f>
        <v/>
      </c>
      <c r="AG739">
        <f>IF(AE739=0, 'Raw Data'!AM734, 0)</f>
        <v/>
      </c>
      <c r="AH739" s="2">
        <f>IF($A739, 1, 0)</f>
        <v/>
      </c>
      <c r="AI739">
        <f>IF(AND('Raw Data'!$D734&gt;14, 'Raw Data'!$E734&gt;14), 'Raw Data'!AN734, 0)</f>
        <v/>
      </c>
      <c r="AJ739" s="2">
        <f>IF($A739, 1, 0)</f>
        <v/>
      </c>
      <c r="AK739">
        <f>IF(AI739=0, 'Raw Data'!AO734, 0)</f>
        <v/>
      </c>
      <c r="AL739" s="2">
        <f>IF($A739, 1, 0)</f>
        <v/>
      </c>
      <c r="AM739">
        <f>IF(AND('Raw Data'!$D734&gt;19, 'Raw Data'!$E734&gt;19), 'Raw Data'!AP734, 0)</f>
        <v/>
      </c>
      <c r="AN739" s="2">
        <f>IF($A739, 1, 0)</f>
        <v/>
      </c>
      <c r="AO739">
        <f>IF(AM739=0, 'Raw Data'!AQ734, 0)</f>
        <v/>
      </c>
      <c r="AP739" s="2">
        <f>IF($A739, 1, 0)</f>
        <v/>
      </c>
      <c r="AQ739">
        <f>IF(AND('Raw Data'!$D734&gt;24, 'Raw Data'!$E734&gt;24), 'Raw Data'!AR734, 0)</f>
        <v/>
      </c>
      <c r="AR739" s="2">
        <f>IF($A739, 1, 0)</f>
        <v/>
      </c>
      <c r="AS739">
        <f>IF(AQ739=0, 'Raw Data'!AS734, 0)</f>
        <v/>
      </c>
      <c r="AT739" s="2">
        <f>IF($A739, 1, 0)</f>
        <v/>
      </c>
      <c r="AU739">
        <f>IF(AND('Raw Data'!$D734&gt;29, 'Raw Data'!$E734&gt;29), 'Raw Data'!AT734, 0)</f>
        <v/>
      </c>
      <c r="AV739" s="2">
        <f>IF($A739, 1, 0)</f>
        <v/>
      </c>
      <c r="AW739">
        <f>IF(AU739=0, 'Raw Data'!AU734, 0)</f>
        <v/>
      </c>
      <c r="AX739" s="2">
        <f>IF($A739, 1, 0)</f>
        <v/>
      </c>
      <c r="AY739">
        <f>IF(ISNUMBER('Raw Data'!D734), IF(_xlfn.XLOOKUP(SMALL('Raw Data'!K734:N734, 1), K739:Q739, K739:Q739, 0)&gt;0, SMALL('Raw Data'!K734:N734, 1), 0), 0)</f>
        <v/>
      </c>
      <c r="AZ739" s="2">
        <f>IF($A739, 1, 0)</f>
        <v/>
      </c>
      <c r="BA739">
        <f>IF(ISNUMBER('Raw Data'!D734), IF(_xlfn.XLOOKUP(SMALL('Raw Data'!K734:N734, 2), K739:Q739, K739:Q739, 0)&gt;0, SMALL('Raw Data'!K734:N734, 2), 0), 0)</f>
        <v/>
      </c>
      <c r="BB739" s="2">
        <f>IF($A739, 1, 0)</f>
        <v/>
      </c>
      <c r="BC739">
        <f>IF(ISNUMBER('Raw Data'!D734), IF(_xlfn.XLOOKUP(SMALL('Raw Data'!K734:N734, 3), K739:Q739, K739:Q739, 0)&gt;0, SMALL('Raw Data'!K734:N734, 3), 0), 0)</f>
        <v/>
      </c>
      <c r="BD739" s="2">
        <f>IF($A739, 1, 0)</f>
        <v/>
      </c>
      <c r="BE739">
        <f>IF(ISNUMBER('Raw Data'!D734), IF(_xlfn.XLOOKUP(SMALL('Raw Data'!K734:N734, 4), K739:Q739, K739:Q739, 0)&gt;0, SMALL('Raw Data'!K734:N734, 4), 0), 0)</f>
        <v/>
      </c>
      <c r="BF739" s="2">
        <f>IF($A739, 1, 0)</f>
        <v/>
      </c>
      <c r="BG739">
        <f>IF(AND('Raw Data'!I734&lt;'Raw Data'!J734, 'Raw Data'!D734&gt;'Raw Data'!E734), 'Raw Data'!I734, IF(AND('Raw Data'!J734&lt;'Raw Data'!I734, 'Raw Data'!E734&gt;'Raw Data'!D734), 'Raw Data'!J734, 0))</f>
        <v/>
      </c>
      <c r="BH739">
        <f>IF(OR(AND('Raw Data'!I734&lt;'Raw Data'!J734, 'Raw Data'!I734&gt;BH$1), AND('Raw Data'!J734&lt;'Raw Data'!I734, 'Raw Data'!J734&gt;BH$1)), 1, 0)</f>
        <v/>
      </c>
      <c r="BI739">
        <f>IF(AND(BH739, ABS('Raw Data'!D734-'Raw Data'!E734)&lt;4), 'Raw Data'!Z734, 0)</f>
        <v/>
      </c>
      <c r="BJ739">
        <f>IF('Raw Data'!F734&gt;Analysis!BJ$1, 1, 0)</f>
        <v/>
      </c>
      <c r="BK739">
        <f>IF(BJ739, AQ739, 0)</f>
        <v/>
      </c>
      <c r="BL739">
        <f>IF(AND('Raw Data'!F734&lt;Analysis!BL$1, ISBLANK('Raw Data'!F734)=FALSE), 1, 0)</f>
        <v/>
      </c>
      <c r="BM739">
        <f>IF(BL739, AS739, 0)</f>
        <v/>
      </c>
      <c r="BN739">
        <f>IF(AND('Raw Data'!F734&lt;Analysis!BN$1, ISBLANK('Raw Data'!F734)=FALSE), 1, 0)</f>
        <v/>
      </c>
      <c r="BO739">
        <f>IF(BN739, AI739, 0)</f>
        <v/>
      </c>
    </row>
    <row r="740">
      <c r="A740" s="2">
        <f>'Raw Data'!A735</f>
        <v/>
      </c>
      <c r="B740" s="2">
        <f>IF(A740, 1, 0)</f>
        <v/>
      </c>
      <c r="C740">
        <f>IF('Raw Data'!D735&lt;'Raw Data'!E735, 'Raw Data'!J735, 0)</f>
        <v/>
      </c>
      <c r="D740" s="2">
        <f>IF(A740, 1, 0)</f>
        <v/>
      </c>
      <c r="E740">
        <f>IF('Raw Data'!D735&gt;'Raw Data'!E735, 'Raw Data'!I735, 0)</f>
        <v/>
      </c>
      <c r="F740" s="2">
        <f>IF('Raw Data'!F735&gt;0, 1, 0)</f>
        <v/>
      </c>
      <c r="G740">
        <f>IF(SUM('Raw Data'!D735:E735)&lt;'Raw Data'!F735, 'Raw Data'!H735, 0)</f>
        <v/>
      </c>
      <c r="H740">
        <f>IF('Raw Data'!F735&gt;0, 1, 0)</f>
        <v/>
      </c>
      <c r="I740">
        <f>IF(SUM('Raw Data'!D735:E735)&gt;'Raw Data'!F735, 'Raw Data'!G735, 0)</f>
        <v/>
      </c>
      <c r="J740" s="2">
        <f>IF($A740, 1, 0)</f>
        <v/>
      </c>
      <c r="K740">
        <f>IF(AND('Raw Data'!D735&gt;'Raw Data'!E735, ABS('Raw Data'!D735-'Raw Data'!E735)&lt;14), 'Raw Data'!K735, 0)</f>
        <v/>
      </c>
      <c r="L740" s="2">
        <f>IF($A740, 1, 0)</f>
        <v/>
      </c>
      <c r="M740">
        <f>IF(AND('Raw Data'!D735&gt;'Raw Data'!E735, ABS('Raw Data'!D735-'Raw Data'!E735)&gt;13), 'Raw Data'!L735, 0)</f>
        <v/>
      </c>
      <c r="N740" s="2">
        <f>IF($A740, 1, 0)</f>
        <v/>
      </c>
      <c r="O740">
        <f>IF(AND('Raw Data'!E735&gt;'Raw Data'!D735, ABS('Raw Data'!E735-'Raw Data'!D735)&lt;14), 'Raw Data'!M735, 0)</f>
        <v/>
      </c>
      <c r="P740" s="2">
        <f>IF($A740, 1, 0)</f>
        <v/>
      </c>
      <c r="Q740">
        <f>IF(AND('Raw Data'!E735&gt;'Raw Data'!D735, ABS('Raw Data'!E735-'Raw Data'!D735)&gt;13), 'Raw Data'!N735, 0)</f>
        <v/>
      </c>
      <c r="R740" s="2">
        <f>IF($A740, 1, 0)</f>
        <v/>
      </c>
      <c r="S740">
        <f>IF(AND('Raw Data'!D735&gt;'Raw Data'!E735, ABS('Raw Data'!E735-'Raw Data'!D735)&gt;7), 'Raw Data'!V735, 0)</f>
        <v/>
      </c>
      <c r="T740" s="2">
        <f>IF($A740, 1, 0)</f>
        <v/>
      </c>
      <c r="U740">
        <f>IF(ABS('Raw Data'!D735-'Raw Data'!E735)&lt;8, 'Raw Data'!W735, 0)</f>
        <v/>
      </c>
      <c r="V740" s="2">
        <f>IF($A740, 1, 0)</f>
        <v/>
      </c>
      <c r="W740">
        <f>IF(AND('Raw Data'!E735&gt;'Raw Data'!D735, ABS('Raw Data'!E735-'Raw Data'!D735)&gt;7), 'Raw Data'!X735, 0)</f>
        <v/>
      </c>
      <c r="X740" s="2">
        <f>IF($A740, 1, 0)</f>
        <v/>
      </c>
      <c r="Y740">
        <f>IF(AND('Raw Data'!D735&gt;'Raw Data'!E735, ABS('Raw Data'!E735-'Raw Data'!D735)&gt;3), 'Raw Data'!Y735, 0)</f>
        <v/>
      </c>
      <c r="Z740" s="2">
        <f>IF($A740, 1, 0)</f>
        <v/>
      </c>
      <c r="AA740">
        <f>IF(ABS('Raw Data'!D735-'Raw Data'!E735)&lt;4, 'Raw Data'!Z735, 0)</f>
        <v/>
      </c>
      <c r="AB740" s="2">
        <f>IF($A740, 1, 0)</f>
        <v/>
      </c>
      <c r="AC740">
        <f>IF(AND('Raw Data'!E735&gt;'Raw Data'!D735, ABS('Raw Data'!E735-'Raw Data'!D735)&gt;7), 'Raw Data'!AA735, 0)</f>
        <v/>
      </c>
      <c r="AD740" s="2">
        <f>IF($A740, 1, 0)</f>
        <v/>
      </c>
      <c r="AE740">
        <f>IF(AND('Raw Data'!D735&gt;9, 'Raw Data'!E735&gt;9), 'Raw Data'!AL735, 0)</f>
        <v/>
      </c>
      <c r="AF740" s="2">
        <f>IF($A740, 1, 0)</f>
        <v/>
      </c>
      <c r="AG740">
        <f>IF(AE740=0, 'Raw Data'!AM735, 0)</f>
        <v/>
      </c>
      <c r="AH740" s="2">
        <f>IF($A740, 1, 0)</f>
        <v/>
      </c>
      <c r="AI740">
        <f>IF(AND('Raw Data'!$D735&gt;14, 'Raw Data'!$E735&gt;14), 'Raw Data'!AN735, 0)</f>
        <v/>
      </c>
      <c r="AJ740" s="2">
        <f>IF($A740, 1, 0)</f>
        <v/>
      </c>
      <c r="AK740">
        <f>IF(AI740=0, 'Raw Data'!AO735, 0)</f>
        <v/>
      </c>
      <c r="AL740" s="2">
        <f>IF($A740, 1, 0)</f>
        <v/>
      </c>
      <c r="AM740">
        <f>IF(AND('Raw Data'!$D735&gt;19, 'Raw Data'!$E735&gt;19), 'Raw Data'!AP735, 0)</f>
        <v/>
      </c>
      <c r="AN740" s="2">
        <f>IF($A740, 1, 0)</f>
        <v/>
      </c>
      <c r="AO740">
        <f>IF(AM740=0, 'Raw Data'!AQ735, 0)</f>
        <v/>
      </c>
      <c r="AP740" s="2">
        <f>IF($A740, 1, 0)</f>
        <v/>
      </c>
      <c r="AQ740">
        <f>IF(AND('Raw Data'!$D735&gt;24, 'Raw Data'!$E735&gt;24), 'Raw Data'!AR735, 0)</f>
        <v/>
      </c>
      <c r="AR740" s="2">
        <f>IF($A740, 1, 0)</f>
        <v/>
      </c>
      <c r="AS740">
        <f>IF(AQ740=0, 'Raw Data'!AS735, 0)</f>
        <v/>
      </c>
      <c r="AT740" s="2">
        <f>IF($A740, 1, 0)</f>
        <v/>
      </c>
      <c r="AU740">
        <f>IF(AND('Raw Data'!$D735&gt;29, 'Raw Data'!$E735&gt;29), 'Raw Data'!AT735, 0)</f>
        <v/>
      </c>
      <c r="AV740" s="2">
        <f>IF($A740, 1, 0)</f>
        <v/>
      </c>
      <c r="AW740">
        <f>IF(AU740=0, 'Raw Data'!AU735, 0)</f>
        <v/>
      </c>
      <c r="AX740" s="2">
        <f>IF($A740, 1, 0)</f>
        <v/>
      </c>
      <c r="AY740">
        <f>IF(ISNUMBER('Raw Data'!D735), IF(_xlfn.XLOOKUP(SMALL('Raw Data'!K735:N735, 1), K740:Q740, K740:Q740, 0)&gt;0, SMALL('Raw Data'!K735:N735, 1), 0), 0)</f>
        <v/>
      </c>
      <c r="AZ740" s="2">
        <f>IF($A740, 1, 0)</f>
        <v/>
      </c>
      <c r="BA740">
        <f>IF(ISNUMBER('Raw Data'!D735), IF(_xlfn.XLOOKUP(SMALL('Raw Data'!K735:N735, 2), K740:Q740, K740:Q740, 0)&gt;0, SMALL('Raw Data'!K735:N735, 2), 0), 0)</f>
        <v/>
      </c>
      <c r="BB740" s="2">
        <f>IF($A740, 1, 0)</f>
        <v/>
      </c>
      <c r="BC740">
        <f>IF(ISNUMBER('Raw Data'!D735), IF(_xlfn.XLOOKUP(SMALL('Raw Data'!K735:N735, 3), K740:Q740, K740:Q740, 0)&gt;0, SMALL('Raw Data'!K735:N735, 3), 0), 0)</f>
        <v/>
      </c>
      <c r="BD740" s="2">
        <f>IF($A740, 1, 0)</f>
        <v/>
      </c>
      <c r="BE740">
        <f>IF(ISNUMBER('Raw Data'!D735), IF(_xlfn.XLOOKUP(SMALL('Raw Data'!K735:N735, 4), K740:Q740, K740:Q740, 0)&gt;0, SMALL('Raw Data'!K735:N735, 4), 0), 0)</f>
        <v/>
      </c>
      <c r="BF740" s="2">
        <f>IF($A740, 1, 0)</f>
        <v/>
      </c>
      <c r="BG740">
        <f>IF(AND('Raw Data'!I735&lt;'Raw Data'!J735, 'Raw Data'!D735&gt;'Raw Data'!E735), 'Raw Data'!I735, IF(AND('Raw Data'!J735&lt;'Raw Data'!I735, 'Raw Data'!E735&gt;'Raw Data'!D735), 'Raw Data'!J735, 0))</f>
        <v/>
      </c>
      <c r="BH740">
        <f>IF(OR(AND('Raw Data'!I735&lt;'Raw Data'!J735, 'Raw Data'!I735&gt;BH$1), AND('Raw Data'!J735&lt;'Raw Data'!I735, 'Raw Data'!J735&gt;BH$1)), 1, 0)</f>
        <v/>
      </c>
      <c r="BI740">
        <f>IF(AND(BH740, ABS('Raw Data'!D735-'Raw Data'!E735)&lt;4), 'Raw Data'!Z735, 0)</f>
        <v/>
      </c>
      <c r="BJ740">
        <f>IF('Raw Data'!F735&gt;Analysis!BJ$1, 1, 0)</f>
        <v/>
      </c>
      <c r="BK740">
        <f>IF(BJ740, AQ740, 0)</f>
        <v/>
      </c>
      <c r="BL740">
        <f>IF(AND('Raw Data'!F735&lt;Analysis!BL$1, ISBLANK('Raw Data'!F735)=FALSE), 1, 0)</f>
        <v/>
      </c>
      <c r="BM740">
        <f>IF(BL740, AS740, 0)</f>
        <v/>
      </c>
      <c r="BN740">
        <f>IF(AND('Raw Data'!F735&lt;Analysis!BN$1, ISBLANK('Raw Data'!F735)=FALSE), 1, 0)</f>
        <v/>
      </c>
      <c r="BO740">
        <f>IF(BN740, AI740, 0)</f>
        <v/>
      </c>
    </row>
    <row r="741">
      <c r="A741" s="2">
        <f>'Raw Data'!A736</f>
        <v/>
      </c>
      <c r="B741" s="2">
        <f>IF(A741, 1, 0)</f>
        <v/>
      </c>
      <c r="C741">
        <f>IF('Raw Data'!D736&lt;'Raw Data'!E736, 'Raw Data'!J736, 0)</f>
        <v/>
      </c>
      <c r="D741" s="2">
        <f>IF(A741, 1, 0)</f>
        <v/>
      </c>
      <c r="E741">
        <f>IF('Raw Data'!D736&gt;'Raw Data'!E736, 'Raw Data'!I736, 0)</f>
        <v/>
      </c>
      <c r="F741" s="2">
        <f>IF('Raw Data'!F736&gt;0, 1, 0)</f>
        <v/>
      </c>
      <c r="G741">
        <f>IF(SUM('Raw Data'!D736:E736)&lt;'Raw Data'!F736, 'Raw Data'!H736, 0)</f>
        <v/>
      </c>
      <c r="H741">
        <f>IF('Raw Data'!F736&gt;0, 1, 0)</f>
        <v/>
      </c>
      <c r="I741">
        <f>IF(SUM('Raw Data'!D736:E736)&gt;'Raw Data'!F736, 'Raw Data'!G736, 0)</f>
        <v/>
      </c>
      <c r="J741" s="2">
        <f>IF($A741, 1, 0)</f>
        <v/>
      </c>
      <c r="K741">
        <f>IF(AND('Raw Data'!D736&gt;'Raw Data'!E736, ABS('Raw Data'!D736-'Raw Data'!E736)&lt;14), 'Raw Data'!K736, 0)</f>
        <v/>
      </c>
      <c r="L741" s="2">
        <f>IF($A741, 1, 0)</f>
        <v/>
      </c>
      <c r="M741">
        <f>IF(AND('Raw Data'!D736&gt;'Raw Data'!E736, ABS('Raw Data'!D736-'Raw Data'!E736)&gt;13), 'Raw Data'!L736, 0)</f>
        <v/>
      </c>
      <c r="N741" s="2">
        <f>IF($A741, 1, 0)</f>
        <v/>
      </c>
      <c r="O741">
        <f>IF(AND('Raw Data'!E736&gt;'Raw Data'!D736, ABS('Raw Data'!E736-'Raw Data'!D736)&lt;14), 'Raw Data'!M736, 0)</f>
        <v/>
      </c>
      <c r="P741" s="2">
        <f>IF($A741, 1, 0)</f>
        <v/>
      </c>
      <c r="Q741">
        <f>IF(AND('Raw Data'!E736&gt;'Raw Data'!D736, ABS('Raw Data'!E736-'Raw Data'!D736)&gt;13), 'Raw Data'!N736, 0)</f>
        <v/>
      </c>
      <c r="R741" s="2">
        <f>IF($A741, 1, 0)</f>
        <v/>
      </c>
      <c r="S741">
        <f>IF(AND('Raw Data'!D736&gt;'Raw Data'!E736, ABS('Raw Data'!E736-'Raw Data'!D736)&gt;7), 'Raw Data'!V736, 0)</f>
        <v/>
      </c>
      <c r="T741" s="2">
        <f>IF($A741, 1, 0)</f>
        <v/>
      </c>
      <c r="U741">
        <f>IF(ABS('Raw Data'!D736-'Raw Data'!E736)&lt;8, 'Raw Data'!W736, 0)</f>
        <v/>
      </c>
      <c r="V741" s="2">
        <f>IF($A741, 1, 0)</f>
        <v/>
      </c>
      <c r="W741">
        <f>IF(AND('Raw Data'!E736&gt;'Raw Data'!D736, ABS('Raw Data'!E736-'Raw Data'!D736)&gt;7), 'Raw Data'!X736, 0)</f>
        <v/>
      </c>
      <c r="X741" s="2">
        <f>IF($A741, 1, 0)</f>
        <v/>
      </c>
      <c r="Y741">
        <f>IF(AND('Raw Data'!D736&gt;'Raw Data'!E736, ABS('Raw Data'!E736-'Raw Data'!D736)&gt;3), 'Raw Data'!Y736, 0)</f>
        <v/>
      </c>
      <c r="Z741" s="2">
        <f>IF($A741, 1, 0)</f>
        <v/>
      </c>
      <c r="AA741">
        <f>IF(ABS('Raw Data'!D736-'Raw Data'!E736)&lt;4, 'Raw Data'!Z736, 0)</f>
        <v/>
      </c>
      <c r="AB741" s="2">
        <f>IF($A741, 1, 0)</f>
        <v/>
      </c>
      <c r="AC741">
        <f>IF(AND('Raw Data'!E736&gt;'Raw Data'!D736, ABS('Raw Data'!E736-'Raw Data'!D736)&gt;7), 'Raw Data'!AA736, 0)</f>
        <v/>
      </c>
      <c r="AD741" s="2">
        <f>IF($A741, 1, 0)</f>
        <v/>
      </c>
      <c r="AE741">
        <f>IF(AND('Raw Data'!D736&gt;9, 'Raw Data'!E736&gt;9), 'Raw Data'!AL736, 0)</f>
        <v/>
      </c>
      <c r="AF741" s="2">
        <f>IF($A741, 1, 0)</f>
        <v/>
      </c>
      <c r="AG741">
        <f>IF(AE741=0, 'Raw Data'!AM736, 0)</f>
        <v/>
      </c>
      <c r="AH741" s="2">
        <f>IF($A741, 1, 0)</f>
        <v/>
      </c>
      <c r="AI741">
        <f>IF(AND('Raw Data'!$D736&gt;14, 'Raw Data'!$E736&gt;14), 'Raw Data'!AN736, 0)</f>
        <v/>
      </c>
      <c r="AJ741" s="2">
        <f>IF($A741, 1, 0)</f>
        <v/>
      </c>
      <c r="AK741">
        <f>IF(AI741=0, 'Raw Data'!AO736, 0)</f>
        <v/>
      </c>
      <c r="AL741" s="2">
        <f>IF($A741, 1, 0)</f>
        <v/>
      </c>
      <c r="AM741">
        <f>IF(AND('Raw Data'!$D736&gt;19, 'Raw Data'!$E736&gt;19), 'Raw Data'!AP736, 0)</f>
        <v/>
      </c>
      <c r="AN741" s="2">
        <f>IF($A741, 1, 0)</f>
        <v/>
      </c>
      <c r="AO741">
        <f>IF(AM741=0, 'Raw Data'!AQ736, 0)</f>
        <v/>
      </c>
      <c r="AP741" s="2">
        <f>IF($A741, 1, 0)</f>
        <v/>
      </c>
      <c r="AQ741">
        <f>IF(AND('Raw Data'!$D736&gt;24, 'Raw Data'!$E736&gt;24), 'Raw Data'!AR736, 0)</f>
        <v/>
      </c>
      <c r="AR741" s="2">
        <f>IF($A741, 1, 0)</f>
        <v/>
      </c>
      <c r="AS741">
        <f>IF(AQ741=0, 'Raw Data'!AS736, 0)</f>
        <v/>
      </c>
      <c r="AT741" s="2">
        <f>IF($A741, 1, 0)</f>
        <v/>
      </c>
      <c r="AU741">
        <f>IF(AND('Raw Data'!$D736&gt;29, 'Raw Data'!$E736&gt;29), 'Raw Data'!AT736, 0)</f>
        <v/>
      </c>
      <c r="AV741" s="2">
        <f>IF($A741, 1, 0)</f>
        <v/>
      </c>
      <c r="AW741">
        <f>IF(AU741=0, 'Raw Data'!AU736, 0)</f>
        <v/>
      </c>
      <c r="AX741" s="2">
        <f>IF($A741, 1, 0)</f>
        <v/>
      </c>
      <c r="AY741">
        <f>IF(ISNUMBER('Raw Data'!D736), IF(_xlfn.XLOOKUP(SMALL('Raw Data'!K736:N736, 1), K741:Q741, K741:Q741, 0)&gt;0, SMALL('Raw Data'!K736:N736, 1), 0), 0)</f>
        <v/>
      </c>
      <c r="AZ741" s="2">
        <f>IF($A741, 1, 0)</f>
        <v/>
      </c>
      <c r="BA741">
        <f>IF(ISNUMBER('Raw Data'!D736), IF(_xlfn.XLOOKUP(SMALL('Raw Data'!K736:N736, 2), K741:Q741, K741:Q741, 0)&gt;0, SMALL('Raw Data'!K736:N736, 2), 0), 0)</f>
        <v/>
      </c>
      <c r="BB741" s="2">
        <f>IF($A741, 1, 0)</f>
        <v/>
      </c>
      <c r="BC741">
        <f>IF(ISNUMBER('Raw Data'!D736), IF(_xlfn.XLOOKUP(SMALL('Raw Data'!K736:N736, 3), K741:Q741, K741:Q741, 0)&gt;0, SMALL('Raw Data'!K736:N736, 3), 0), 0)</f>
        <v/>
      </c>
      <c r="BD741" s="2">
        <f>IF($A741, 1, 0)</f>
        <v/>
      </c>
      <c r="BE741">
        <f>IF(ISNUMBER('Raw Data'!D736), IF(_xlfn.XLOOKUP(SMALL('Raw Data'!K736:N736, 4), K741:Q741, K741:Q741, 0)&gt;0, SMALL('Raw Data'!K736:N736, 4), 0), 0)</f>
        <v/>
      </c>
      <c r="BF741" s="2">
        <f>IF($A741, 1, 0)</f>
        <v/>
      </c>
      <c r="BG741">
        <f>IF(AND('Raw Data'!I736&lt;'Raw Data'!J736, 'Raw Data'!D736&gt;'Raw Data'!E736), 'Raw Data'!I736, IF(AND('Raw Data'!J736&lt;'Raw Data'!I736, 'Raw Data'!E736&gt;'Raw Data'!D736), 'Raw Data'!J736, 0))</f>
        <v/>
      </c>
      <c r="BH741">
        <f>IF(OR(AND('Raw Data'!I736&lt;'Raw Data'!J736, 'Raw Data'!I736&gt;BH$1), AND('Raw Data'!J736&lt;'Raw Data'!I736, 'Raw Data'!J736&gt;BH$1)), 1, 0)</f>
        <v/>
      </c>
      <c r="BI741">
        <f>IF(AND(BH741, ABS('Raw Data'!D736-'Raw Data'!E736)&lt;4), 'Raw Data'!Z736, 0)</f>
        <v/>
      </c>
      <c r="BJ741">
        <f>IF('Raw Data'!F736&gt;Analysis!BJ$1, 1, 0)</f>
        <v/>
      </c>
      <c r="BK741">
        <f>IF(BJ741, AQ741, 0)</f>
        <v/>
      </c>
      <c r="BL741">
        <f>IF(AND('Raw Data'!F736&lt;Analysis!BL$1, ISBLANK('Raw Data'!F736)=FALSE), 1, 0)</f>
        <v/>
      </c>
      <c r="BM741">
        <f>IF(BL741, AS741, 0)</f>
        <v/>
      </c>
      <c r="BN741">
        <f>IF(AND('Raw Data'!F736&lt;Analysis!BN$1, ISBLANK('Raw Data'!F736)=FALSE), 1, 0)</f>
        <v/>
      </c>
      <c r="BO741">
        <f>IF(BN741, AI741, 0)</f>
        <v/>
      </c>
    </row>
    <row r="742">
      <c r="A742" s="2">
        <f>'Raw Data'!A737</f>
        <v/>
      </c>
      <c r="B742" s="2">
        <f>IF(A742, 1, 0)</f>
        <v/>
      </c>
      <c r="C742">
        <f>IF('Raw Data'!D737&lt;'Raw Data'!E737, 'Raw Data'!J737, 0)</f>
        <v/>
      </c>
      <c r="D742" s="2">
        <f>IF(A742, 1, 0)</f>
        <v/>
      </c>
      <c r="E742">
        <f>IF('Raw Data'!D737&gt;'Raw Data'!E737, 'Raw Data'!I737, 0)</f>
        <v/>
      </c>
      <c r="F742" s="2">
        <f>IF('Raw Data'!F737&gt;0, 1, 0)</f>
        <v/>
      </c>
      <c r="G742">
        <f>IF(SUM('Raw Data'!D737:E737)&lt;'Raw Data'!F737, 'Raw Data'!H737, 0)</f>
        <v/>
      </c>
      <c r="H742">
        <f>IF('Raw Data'!F737&gt;0, 1, 0)</f>
        <v/>
      </c>
      <c r="I742">
        <f>IF(SUM('Raw Data'!D737:E737)&gt;'Raw Data'!F737, 'Raw Data'!G737, 0)</f>
        <v/>
      </c>
      <c r="J742" s="2">
        <f>IF($A742, 1, 0)</f>
        <v/>
      </c>
      <c r="K742">
        <f>IF(AND('Raw Data'!D737&gt;'Raw Data'!E737, ABS('Raw Data'!D737-'Raw Data'!E737)&lt;14), 'Raw Data'!K737, 0)</f>
        <v/>
      </c>
      <c r="L742" s="2">
        <f>IF($A742, 1, 0)</f>
        <v/>
      </c>
      <c r="M742">
        <f>IF(AND('Raw Data'!D737&gt;'Raw Data'!E737, ABS('Raw Data'!D737-'Raw Data'!E737)&gt;13), 'Raw Data'!L737, 0)</f>
        <v/>
      </c>
      <c r="N742" s="2">
        <f>IF($A742, 1, 0)</f>
        <v/>
      </c>
      <c r="O742">
        <f>IF(AND('Raw Data'!E737&gt;'Raw Data'!D737, ABS('Raw Data'!E737-'Raw Data'!D737)&lt;14), 'Raw Data'!M737, 0)</f>
        <v/>
      </c>
      <c r="P742" s="2">
        <f>IF($A742, 1, 0)</f>
        <v/>
      </c>
      <c r="Q742">
        <f>IF(AND('Raw Data'!E737&gt;'Raw Data'!D737, ABS('Raw Data'!E737-'Raw Data'!D737)&gt;13), 'Raw Data'!N737, 0)</f>
        <v/>
      </c>
      <c r="R742" s="2">
        <f>IF($A742, 1, 0)</f>
        <v/>
      </c>
      <c r="S742">
        <f>IF(AND('Raw Data'!D737&gt;'Raw Data'!E737, ABS('Raw Data'!E737-'Raw Data'!D737)&gt;7), 'Raw Data'!V737, 0)</f>
        <v/>
      </c>
      <c r="T742" s="2">
        <f>IF($A742, 1, 0)</f>
        <v/>
      </c>
      <c r="U742">
        <f>IF(ABS('Raw Data'!D737-'Raw Data'!E737)&lt;8, 'Raw Data'!W737, 0)</f>
        <v/>
      </c>
      <c r="V742" s="2">
        <f>IF($A742, 1, 0)</f>
        <v/>
      </c>
      <c r="W742">
        <f>IF(AND('Raw Data'!E737&gt;'Raw Data'!D737, ABS('Raw Data'!E737-'Raw Data'!D737)&gt;7), 'Raw Data'!X737, 0)</f>
        <v/>
      </c>
      <c r="X742" s="2">
        <f>IF($A742, 1, 0)</f>
        <v/>
      </c>
      <c r="Y742">
        <f>IF(AND('Raw Data'!D737&gt;'Raw Data'!E737, ABS('Raw Data'!E737-'Raw Data'!D737)&gt;3), 'Raw Data'!Y737, 0)</f>
        <v/>
      </c>
      <c r="Z742" s="2">
        <f>IF($A742, 1, 0)</f>
        <v/>
      </c>
      <c r="AA742">
        <f>IF(ABS('Raw Data'!D737-'Raw Data'!E737)&lt;4, 'Raw Data'!Z737, 0)</f>
        <v/>
      </c>
      <c r="AB742" s="2">
        <f>IF($A742, 1, 0)</f>
        <v/>
      </c>
      <c r="AC742">
        <f>IF(AND('Raw Data'!E737&gt;'Raw Data'!D737, ABS('Raw Data'!E737-'Raw Data'!D737)&gt;7), 'Raw Data'!AA737, 0)</f>
        <v/>
      </c>
      <c r="AD742" s="2">
        <f>IF($A742, 1, 0)</f>
        <v/>
      </c>
      <c r="AE742">
        <f>IF(AND('Raw Data'!D737&gt;9, 'Raw Data'!E737&gt;9), 'Raw Data'!AL737, 0)</f>
        <v/>
      </c>
      <c r="AF742" s="2">
        <f>IF($A742, 1, 0)</f>
        <v/>
      </c>
      <c r="AG742">
        <f>IF(AE742=0, 'Raw Data'!AM737, 0)</f>
        <v/>
      </c>
      <c r="AH742" s="2">
        <f>IF($A742, 1, 0)</f>
        <v/>
      </c>
      <c r="AI742">
        <f>IF(AND('Raw Data'!$D737&gt;14, 'Raw Data'!$E737&gt;14), 'Raw Data'!AN737, 0)</f>
        <v/>
      </c>
      <c r="AJ742" s="2">
        <f>IF($A742, 1, 0)</f>
        <v/>
      </c>
      <c r="AK742">
        <f>IF(AI742=0, 'Raw Data'!AO737, 0)</f>
        <v/>
      </c>
      <c r="AL742" s="2">
        <f>IF($A742, 1, 0)</f>
        <v/>
      </c>
      <c r="AM742">
        <f>IF(AND('Raw Data'!$D737&gt;19, 'Raw Data'!$E737&gt;19), 'Raw Data'!AP737, 0)</f>
        <v/>
      </c>
      <c r="AN742" s="2">
        <f>IF($A742, 1, 0)</f>
        <v/>
      </c>
      <c r="AO742">
        <f>IF(AM742=0, 'Raw Data'!AQ737, 0)</f>
        <v/>
      </c>
      <c r="AP742" s="2">
        <f>IF($A742, 1, 0)</f>
        <v/>
      </c>
      <c r="AQ742">
        <f>IF(AND('Raw Data'!$D737&gt;24, 'Raw Data'!$E737&gt;24), 'Raw Data'!AR737, 0)</f>
        <v/>
      </c>
      <c r="AR742" s="2">
        <f>IF($A742, 1, 0)</f>
        <v/>
      </c>
      <c r="AS742">
        <f>IF(AQ742=0, 'Raw Data'!AS737, 0)</f>
        <v/>
      </c>
      <c r="AT742" s="2">
        <f>IF($A742, 1, 0)</f>
        <v/>
      </c>
      <c r="AU742">
        <f>IF(AND('Raw Data'!$D737&gt;29, 'Raw Data'!$E737&gt;29), 'Raw Data'!AT737, 0)</f>
        <v/>
      </c>
      <c r="AV742" s="2">
        <f>IF($A742, 1, 0)</f>
        <v/>
      </c>
      <c r="AW742">
        <f>IF(AU742=0, 'Raw Data'!AU737, 0)</f>
        <v/>
      </c>
      <c r="AX742" s="2">
        <f>IF($A742, 1, 0)</f>
        <v/>
      </c>
      <c r="AY742">
        <f>IF(ISNUMBER('Raw Data'!D737), IF(_xlfn.XLOOKUP(SMALL('Raw Data'!K737:N737, 1), K742:Q742, K742:Q742, 0)&gt;0, SMALL('Raw Data'!K737:N737, 1), 0), 0)</f>
        <v/>
      </c>
      <c r="AZ742" s="2">
        <f>IF($A742, 1, 0)</f>
        <v/>
      </c>
      <c r="BA742">
        <f>IF(ISNUMBER('Raw Data'!D737), IF(_xlfn.XLOOKUP(SMALL('Raw Data'!K737:N737, 2), K742:Q742, K742:Q742, 0)&gt;0, SMALL('Raw Data'!K737:N737, 2), 0), 0)</f>
        <v/>
      </c>
      <c r="BB742" s="2">
        <f>IF($A742, 1, 0)</f>
        <v/>
      </c>
      <c r="BC742">
        <f>IF(ISNUMBER('Raw Data'!D737), IF(_xlfn.XLOOKUP(SMALL('Raw Data'!K737:N737, 3), K742:Q742, K742:Q742, 0)&gt;0, SMALL('Raw Data'!K737:N737, 3), 0), 0)</f>
        <v/>
      </c>
      <c r="BD742" s="2">
        <f>IF($A742, 1, 0)</f>
        <v/>
      </c>
      <c r="BE742">
        <f>IF(ISNUMBER('Raw Data'!D737), IF(_xlfn.XLOOKUP(SMALL('Raw Data'!K737:N737, 4), K742:Q742, K742:Q742, 0)&gt;0, SMALL('Raw Data'!K737:N737, 4), 0), 0)</f>
        <v/>
      </c>
      <c r="BF742" s="2">
        <f>IF($A742, 1, 0)</f>
        <v/>
      </c>
      <c r="BG742">
        <f>IF(AND('Raw Data'!I737&lt;'Raw Data'!J737, 'Raw Data'!D737&gt;'Raw Data'!E737), 'Raw Data'!I737, IF(AND('Raw Data'!J737&lt;'Raw Data'!I737, 'Raw Data'!E737&gt;'Raw Data'!D737), 'Raw Data'!J737, 0))</f>
        <v/>
      </c>
      <c r="BH742">
        <f>IF(OR(AND('Raw Data'!I737&lt;'Raw Data'!J737, 'Raw Data'!I737&gt;BH$1), AND('Raw Data'!J737&lt;'Raw Data'!I737, 'Raw Data'!J737&gt;BH$1)), 1, 0)</f>
        <v/>
      </c>
      <c r="BI742">
        <f>IF(AND(BH742, ABS('Raw Data'!D737-'Raw Data'!E737)&lt;4), 'Raw Data'!Z737, 0)</f>
        <v/>
      </c>
      <c r="BJ742">
        <f>IF('Raw Data'!F737&gt;Analysis!BJ$1, 1, 0)</f>
        <v/>
      </c>
      <c r="BK742">
        <f>IF(BJ742, AQ742, 0)</f>
        <v/>
      </c>
      <c r="BL742">
        <f>IF(AND('Raw Data'!F737&lt;Analysis!BL$1, ISBLANK('Raw Data'!F737)=FALSE), 1, 0)</f>
        <v/>
      </c>
      <c r="BM742">
        <f>IF(BL742, AS742, 0)</f>
        <v/>
      </c>
      <c r="BN742">
        <f>IF(AND('Raw Data'!F737&lt;Analysis!BN$1, ISBLANK('Raw Data'!F737)=FALSE), 1, 0)</f>
        <v/>
      </c>
      <c r="BO742">
        <f>IF(BN742, AI742, 0)</f>
        <v/>
      </c>
    </row>
    <row r="743">
      <c r="A743" s="2">
        <f>'Raw Data'!A738</f>
        <v/>
      </c>
      <c r="B743" s="2">
        <f>IF(A743, 1, 0)</f>
        <v/>
      </c>
      <c r="C743">
        <f>IF('Raw Data'!D738&lt;'Raw Data'!E738, 'Raw Data'!J738, 0)</f>
        <v/>
      </c>
      <c r="D743" s="2">
        <f>IF(A743, 1, 0)</f>
        <v/>
      </c>
      <c r="E743">
        <f>IF('Raw Data'!D738&gt;'Raw Data'!E738, 'Raw Data'!I738, 0)</f>
        <v/>
      </c>
      <c r="F743" s="2">
        <f>IF('Raw Data'!F738&gt;0, 1, 0)</f>
        <v/>
      </c>
      <c r="G743">
        <f>IF(SUM('Raw Data'!D738:E738)&lt;'Raw Data'!F738, 'Raw Data'!H738, 0)</f>
        <v/>
      </c>
      <c r="H743">
        <f>IF('Raw Data'!F738&gt;0, 1, 0)</f>
        <v/>
      </c>
      <c r="I743">
        <f>IF(SUM('Raw Data'!D738:E738)&gt;'Raw Data'!F738, 'Raw Data'!G738, 0)</f>
        <v/>
      </c>
      <c r="J743" s="2">
        <f>IF($A743, 1, 0)</f>
        <v/>
      </c>
      <c r="K743">
        <f>IF(AND('Raw Data'!D738&gt;'Raw Data'!E738, ABS('Raw Data'!D738-'Raw Data'!E738)&lt;14), 'Raw Data'!K738, 0)</f>
        <v/>
      </c>
      <c r="L743" s="2">
        <f>IF($A743, 1, 0)</f>
        <v/>
      </c>
      <c r="M743">
        <f>IF(AND('Raw Data'!D738&gt;'Raw Data'!E738, ABS('Raw Data'!D738-'Raw Data'!E738)&gt;13), 'Raw Data'!L738, 0)</f>
        <v/>
      </c>
      <c r="N743" s="2">
        <f>IF($A743, 1, 0)</f>
        <v/>
      </c>
      <c r="O743">
        <f>IF(AND('Raw Data'!E738&gt;'Raw Data'!D738, ABS('Raw Data'!E738-'Raw Data'!D738)&lt;14), 'Raw Data'!M738, 0)</f>
        <v/>
      </c>
      <c r="P743" s="2">
        <f>IF($A743, 1, 0)</f>
        <v/>
      </c>
      <c r="Q743">
        <f>IF(AND('Raw Data'!E738&gt;'Raw Data'!D738, ABS('Raw Data'!E738-'Raw Data'!D738)&gt;13), 'Raw Data'!N738, 0)</f>
        <v/>
      </c>
      <c r="R743" s="2">
        <f>IF($A743, 1, 0)</f>
        <v/>
      </c>
      <c r="S743">
        <f>IF(AND('Raw Data'!D738&gt;'Raw Data'!E738, ABS('Raw Data'!E738-'Raw Data'!D738)&gt;7), 'Raw Data'!V738, 0)</f>
        <v/>
      </c>
      <c r="T743" s="2">
        <f>IF($A743, 1, 0)</f>
        <v/>
      </c>
      <c r="U743">
        <f>IF(ABS('Raw Data'!D738-'Raw Data'!E738)&lt;8, 'Raw Data'!W738, 0)</f>
        <v/>
      </c>
      <c r="V743" s="2">
        <f>IF($A743, 1, 0)</f>
        <v/>
      </c>
      <c r="W743">
        <f>IF(AND('Raw Data'!E738&gt;'Raw Data'!D738, ABS('Raw Data'!E738-'Raw Data'!D738)&gt;7), 'Raw Data'!X738, 0)</f>
        <v/>
      </c>
      <c r="X743" s="2">
        <f>IF($A743, 1, 0)</f>
        <v/>
      </c>
      <c r="Y743">
        <f>IF(AND('Raw Data'!D738&gt;'Raw Data'!E738, ABS('Raw Data'!E738-'Raw Data'!D738)&gt;3), 'Raw Data'!Y738, 0)</f>
        <v/>
      </c>
      <c r="Z743" s="2">
        <f>IF($A743, 1, 0)</f>
        <v/>
      </c>
      <c r="AA743">
        <f>IF(ABS('Raw Data'!D738-'Raw Data'!E738)&lt;4, 'Raw Data'!Z738, 0)</f>
        <v/>
      </c>
      <c r="AB743" s="2">
        <f>IF($A743, 1, 0)</f>
        <v/>
      </c>
      <c r="AC743">
        <f>IF(AND('Raw Data'!E738&gt;'Raw Data'!D738, ABS('Raw Data'!E738-'Raw Data'!D738)&gt;7), 'Raw Data'!AA738, 0)</f>
        <v/>
      </c>
      <c r="AD743" s="2">
        <f>IF($A743, 1, 0)</f>
        <v/>
      </c>
      <c r="AE743">
        <f>IF(AND('Raw Data'!D738&gt;9, 'Raw Data'!E738&gt;9), 'Raw Data'!AL738, 0)</f>
        <v/>
      </c>
      <c r="AF743" s="2">
        <f>IF($A743, 1, 0)</f>
        <v/>
      </c>
      <c r="AG743">
        <f>IF(AE743=0, 'Raw Data'!AM738, 0)</f>
        <v/>
      </c>
      <c r="AH743" s="2">
        <f>IF($A743, 1, 0)</f>
        <v/>
      </c>
      <c r="AI743">
        <f>IF(AND('Raw Data'!$D738&gt;14, 'Raw Data'!$E738&gt;14), 'Raw Data'!AN738, 0)</f>
        <v/>
      </c>
      <c r="AJ743" s="2">
        <f>IF($A743, 1, 0)</f>
        <v/>
      </c>
      <c r="AK743">
        <f>IF(AI743=0, 'Raw Data'!AO738, 0)</f>
        <v/>
      </c>
      <c r="AL743" s="2">
        <f>IF($A743, 1, 0)</f>
        <v/>
      </c>
      <c r="AM743">
        <f>IF(AND('Raw Data'!$D738&gt;19, 'Raw Data'!$E738&gt;19), 'Raw Data'!AP738, 0)</f>
        <v/>
      </c>
      <c r="AN743" s="2">
        <f>IF($A743, 1, 0)</f>
        <v/>
      </c>
      <c r="AO743">
        <f>IF(AM743=0, 'Raw Data'!AQ738, 0)</f>
        <v/>
      </c>
      <c r="AP743" s="2">
        <f>IF($A743, 1, 0)</f>
        <v/>
      </c>
      <c r="AQ743">
        <f>IF(AND('Raw Data'!$D738&gt;24, 'Raw Data'!$E738&gt;24), 'Raw Data'!AR738, 0)</f>
        <v/>
      </c>
      <c r="AR743" s="2">
        <f>IF($A743, 1, 0)</f>
        <v/>
      </c>
      <c r="AS743">
        <f>IF(AQ743=0, 'Raw Data'!AS738, 0)</f>
        <v/>
      </c>
      <c r="AT743" s="2">
        <f>IF($A743, 1, 0)</f>
        <v/>
      </c>
      <c r="AU743">
        <f>IF(AND('Raw Data'!$D738&gt;29, 'Raw Data'!$E738&gt;29), 'Raw Data'!AT738, 0)</f>
        <v/>
      </c>
      <c r="AV743" s="2">
        <f>IF($A743, 1, 0)</f>
        <v/>
      </c>
      <c r="AW743">
        <f>IF(AU743=0, 'Raw Data'!AU738, 0)</f>
        <v/>
      </c>
      <c r="AX743" s="2">
        <f>IF($A743, 1, 0)</f>
        <v/>
      </c>
      <c r="AY743">
        <f>IF(ISNUMBER('Raw Data'!D738), IF(_xlfn.XLOOKUP(SMALL('Raw Data'!K738:N738, 1), K743:Q743, K743:Q743, 0)&gt;0, SMALL('Raw Data'!K738:N738, 1), 0), 0)</f>
        <v/>
      </c>
      <c r="AZ743" s="2">
        <f>IF($A743, 1, 0)</f>
        <v/>
      </c>
      <c r="BA743">
        <f>IF(ISNUMBER('Raw Data'!D738), IF(_xlfn.XLOOKUP(SMALL('Raw Data'!K738:N738, 2), K743:Q743, K743:Q743, 0)&gt;0, SMALL('Raw Data'!K738:N738, 2), 0), 0)</f>
        <v/>
      </c>
      <c r="BB743" s="2">
        <f>IF($A743, 1, 0)</f>
        <v/>
      </c>
      <c r="BC743">
        <f>IF(ISNUMBER('Raw Data'!D738), IF(_xlfn.XLOOKUP(SMALL('Raw Data'!K738:N738, 3), K743:Q743, K743:Q743, 0)&gt;0, SMALL('Raw Data'!K738:N738, 3), 0), 0)</f>
        <v/>
      </c>
      <c r="BD743" s="2">
        <f>IF($A743, 1, 0)</f>
        <v/>
      </c>
      <c r="BE743">
        <f>IF(ISNUMBER('Raw Data'!D738), IF(_xlfn.XLOOKUP(SMALL('Raw Data'!K738:N738, 4), K743:Q743, K743:Q743, 0)&gt;0, SMALL('Raw Data'!K738:N738, 4), 0), 0)</f>
        <v/>
      </c>
      <c r="BF743" s="2">
        <f>IF($A743, 1, 0)</f>
        <v/>
      </c>
      <c r="BG743">
        <f>IF(AND('Raw Data'!I738&lt;'Raw Data'!J738, 'Raw Data'!D738&gt;'Raw Data'!E738), 'Raw Data'!I738, IF(AND('Raw Data'!J738&lt;'Raw Data'!I738, 'Raw Data'!E738&gt;'Raw Data'!D738), 'Raw Data'!J738, 0))</f>
        <v/>
      </c>
      <c r="BH743">
        <f>IF(OR(AND('Raw Data'!I738&lt;'Raw Data'!J738, 'Raw Data'!I738&gt;BH$1), AND('Raw Data'!J738&lt;'Raw Data'!I738, 'Raw Data'!J738&gt;BH$1)), 1, 0)</f>
        <v/>
      </c>
      <c r="BI743">
        <f>IF(AND(BH743, ABS('Raw Data'!D738-'Raw Data'!E738)&lt;4), 'Raw Data'!Z738, 0)</f>
        <v/>
      </c>
      <c r="BJ743">
        <f>IF('Raw Data'!F738&gt;Analysis!BJ$1, 1, 0)</f>
        <v/>
      </c>
      <c r="BK743">
        <f>IF(BJ743, AQ743, 0)</f>
        <v/>
      </c>
      <c r="BL743">
        <f>IF(AND('Raw Data'!F738&lt;Analysis!BL$1, ISBLANK('Raw Data'!F738)=FALSE), 1, 0)</f>
        <v/>
      </c>
      <c r="BM743">
        <f>IF(BL743, AS743, 0)</f>
        <v/>
      </c>
      <c r="BN743">
        <f>IF(AND('Raw Data'!F738&lt;Analysis!BN$1, ISBLANK('Raw Data'!F738)=FALSE), 1, 0)</f>
        <v/>
      </c>
      <c r="BO743">
        <f>IF(BN743, AI743, 0)</f>
        <v/>
      </c>
    </row>
    <row r="744">
      <c r="A744" s="2">
        <f>'Raw Data'!A739</f>
        <v/>
      </c>
      <c r="B744" s="2">
        <f>IF(A744, 1, 0)</f>
        <v/>
      </c>
      <c r="C744">
        <f>IF('Raw Data'!D739&lt;'Raw Data'!E739, 'Raw Data'!J739, 0)</f>
        <v/>
      </c>
      <c r="D744" s="2">
        <f>IF(A744, 1, 0)</f>
        <v/>
      </c>
      <c r="E744">
        <f>IF('Raw Data'!D739&gt;'Raw Data'!E739, 'Raw Data'!I739, 0)</f>
        <v/>
      </c>
      <c r="F744" s="2">
        <f>IF('Raw Data'!F739&gt;0, 1, 0)</f>
        <v/>
      </c>
      <c r="G744">
        <f>IF(SUM('Raw Data'!D739:E739)&lt;'Raw Data'!F739, 'Raw Data'!H739, 0)</f>
        <v/>
      </c>
      <c r="H744">
        <f>IF('Raw Data'!F739&gt;0, 1, 0)</f>
        <v/>
      </c>
      <c r="I744">
        <f>IF(SUM('Raw Data'!D739:E739)&gt;'Raw Data'!F739, 'Raw Data'!G739, 0)</f>
        <v/>
      </c>
      <c r="J744" s="2">
        <f>IF($A744, 1, 0)</f>
        <v/>
      </c>
      <c r="K744">
        <f>IF(AND('Raw Data'!D739&gt;'Raw Data'!E739, ABS('Raw Data'!D739-'Raw Data'!E739)&lt;14), 'Raw Data'!K739, 0)</f>
        <v/>
      </c>
      <c r="L744" s="2">
        <f>IF($A744, 1, 0)</f>
        <v/>
      </c>
      <c r="M744">
        <f>IF(AND('Raw Data'!D739&gt;'Raw Data'!E739, ABS('Raw Data'!D739-'Raw Data'!E739)&gt;13), 'Raw Data'!L739, 0)</f>
        <v/>
      </c>
      <c r="N744" s="2">
        <f>IF($A744, 1, 0)</f>
        <v/>
      </c>
      <c r="O744">
        <f>IF(AND('Raw Data'!E739&gt;'Raw Data'!D739, ABS('Raw Data'!E739-'Raw Data'!D739)&lt;14), 'Raw Data'!M739, 0)</f>
        <v/>
      </c>
      <c r="P744" s="2">
        <f>IF($A744, 1, 0)</f>
        <v/>
      </c>
      <c r="Q744">
        <f>IF(AND('Raw Data'!E739&gt;'Raw Data'!D739, ABS('Raw Data'!E739-'Raw Data'!D739)&gt;13), 'Raw Data'!N739, 0)</f>
        <v/>
      </c>
      <c r="R744" s="2">
        <f>IF($A744, 1, 0)</f>
        <v/>
      </c>
      <c r="S744">
        <f>IF(AND('Raw Data'!D739&gt;'Raw Data'!E739, ABS('Raw Data'!E739-'Raw Data'!D739)&gt;7), 'Raw Data'!V739, 0)</f>
        <v/>
      </c>
      <c r="T744" s="2">
        <f>IF($A744, 1, 0)</f>
        <v/>
      </c>
      <c r="U744">
        <f>IF(ABS('Raw Data'!D739-'Raw Data'!E739)&lt;8, 'Raw Data'!W739, 0)</f>
        <v/>
      </c>
      <c r="V744" s="2">
        <f>IF($A744, 1, 0)</f>
        <v/>
      </c>
      <c r="W744">
        <f>IF(AND('Raw Data'!E739&gt;'Raw Data'!D739, ABS('Raw Data'!E739-'Raw Data'!D739)&gt;7), 'Raw Data'!X739, 0)</f>
        <v/>
      </c>
      <c r="X744" s="2">
        <f>IF($A744, 1, 0)</f>
        <v/>
      </c>
      <c r="Y744">
        <f>IF(AND('Raw Data'!D739&gt;'Raw Data'!E739, ABS('Raw Data'!E739-'Raw Data'!D739)&gt;3), 'Raw Data'!Y739, 0)</f>
        <v/>
      </c>
      <c r="Z744" s="2">
        <f>IF($A744, 1, 0)</f>
        <v/>
      </c>
      <c r="AA744">
        <f>IF(ABS('Raw Data'!D739-'Raw Data'!E739)&lt;4, 'Raw Data'!Z739, 0)</f>
        <v/>
      </c>
      <c r="AB744" s="2">
        <f>IF($A744, 1, 0)</f>
        <v/>
      </c>
      <c r="AC744">
        <f>IF(AND('Raw Data'!E739&gt;'Raw Data'!D739, ABS('Raw Data'!E739-'Raw Data'!D739)&gt;7), 'Raw Data'!AA739, 0)</f>
        <v/>
      </c>
      <c r="AD744" s="2">
        <f>IF($A744, 1, 0)</f>
        <v/>
      </c>
      <c r="AE744">
        <f>IF(AND('Raw Data'!D739&gt;9, 'Raw Data'!E739&gt;9), 'Raw Data'!AL739, 0)</f>
        <v/>
      </c>
      <c r="AF744" s="2">
        <f>IF($A744, 1, 0)</f>
        <v/>
      </c>
      <c r="AG744">
        <f>IF(AE744=0, 'Raw Data'!AM739, 0)</f>
        <v/>
      </c>
      <c r="AH744" s="2">
        <f>IF($A744, 1, 0)</f>
        <v/>
      </c>
      <c r="AI744">
        <f>IF(AND('Raw Data'!$D739&gt;14, 'Raw Data'!$E739&gt;14), 'Raw Data'!AN739, 0)</f>
        <v/>
      </c>
      <c r="AJ744" s="2">
        <f>IF($A744, 1, 0)</f>
        <v/>
      </c>
      <c r="AK744">
        <f>IF(AI744=0, 'Raw Data'!AO739, 0)</f>
        <v/>
      </c>
      <c r="AL744" s="2">
        <f>IF($A744, 1, 0)</f>
        <v/>
      </c>
      <c r="AM744">
        <f>IF(AND('Raw Data'!$D739&gt;19, 'Raw Data'!$E739&gt;19), 'Raw Data'!AP739, 0)</f>
        <v/>
      </c>
      <c r="AN744" s="2">
        <f>IF($A744, 1, 0)</f>
        <v/>
      </c>
      <c r="AO744">
        <f>IF(AM744=0, 'Raw Data'!AQ739, 0)</f>
        <v/>
      </c>
      <c r="AP744" s="2">
        <f>IF($A744, 1, 0)</f>
        <v/>
      </c>
      <c r="AQ744">
        <f>IF(AND('Raw Data'!$D739&gt;24, 'Raw Data'!$E739&gt;24), 'Raw Data'!AR739, 0)</f>
        <v/>
      </c>
      <c r="AR744" s="2">
        <f>IF($A744, 1, 0)</f>
        <v/>
      </c>
      <c r="AS744">
        <f>IF(AQ744=0, 'Raw Data'!AS739, 0)</f>
        <v/>
      </c>
      <c r="AT744" s="2">
        <f>IF($A744, 1, 0)</f>
        <v/>
      </c>
      <c r="AU744">
        <f>IF(AND('Raw Data'!$D739&gt;29, 'Raw Data'!$E739&gt;29), 'Raw Data'!AT739, 0)</f>
        <v/>
      </c>
      <c r="AV744" s="2">
        <f>IF($A744, 1, 0)</f>
        <v/>
      </c>
      <c r="AW744">
        <f>IF(AU744=0, 'Raw Data'!AU739, 0)</f>
        <v/>
      </c>
      <c r="AX744" s="2">
        <f>IF($A744, 1, 0)</f>
        <v/>
      </c>
      <c r="AY744">
        <f>IF(ISNUMBER('Raw Data'!D739), IF(_xlfn.XLOOKUP(SMALL('Raw Data'!K739:N739, 1), K744:Q744, K744:Q744, 0)&gt;0, SMALL('Raw Data'!K739:N739, 1), 0), 0)</f>
        <v/>
      </c>
      <c r="AZ744" s="2">
        <f>IF($A744, 1, 0)</f>
        <v/>
      </c>
      <c r="BA744">
        <f>IF(ISNUMBER('Raw Data'!D739), IF(_xlfn.XLOOKUP(SMALL('Raw Data'!K739:N739, 2), K744:Q744, K744:Q744, 0)&gt;0, SMALL('Raw Data'!K739:N739, 2), 0), 0)</f>
        <v/>
      </c>
      <c r="BB744" s="2">
        <f>IF($A744, 1, 0)</f>
        <v/>
      </c>
      <c r="BC744">
        <f>IF(ISNUMBER('Raw Data'!D739), IF(_xlfn.XLOOKUP(SMALL('Raw Data'!K739:N739, 3), K744:Q744, K744:Q744, 0)&gt;0, SMALL('Raw Data'!K739:N739, 3), 0), 0)</f>
        <v/>
      </c>
      <c r="BD744" s="2">
        <f>IF($A744, 1, 0)</f>
        <v/>
      </c>
      <c r="BE744">
        <f>IF(ISNUMBER('Raw Data'!D739), IF(_xlfn.XLOOKUP(SMALL('Raw Data'!K739:N739, 4), K744:Q744, K744:Q744, 0)&gt;0, SMALL('Raw Data'!K739:N739, 4), 0), 0)</f>
        <v/>
      </c>
      <c r="BF744" s="2">
        <f>IF($A744, 1, 0)</f>
        <v/>
      </c>
      <c r="BG744">
        <f>IF(AND('Raw Data'!I739&lt;'Raw Data'!J739, 'Raw Data'!D739&gt;'Raw Data'!E739), 'Raw Data'!I739, IF(AND('Raw Data'!J739&lt;'Raw Data'!I739, 'Raw Data'!E739&gt;'Raw Data'!D739), 'Raw Data'!J739, 0))</f>
        <v/>
      </c>
      <c r="BH744">
        <f>IF(OR(AND('Raw Data'!I739&lt;'Raw Data'!J739, 'Raw Data'!I739&gt;BH$1), AND('Raw Data'!J739&lt;'Raw Data'!I739, 'Raw Data'!J739&gt;BH$1)), 1, 0)</f>
        <v/>
      </c>
      <c r="BI744">
        <f>IF(AND(BH744, ABS('Raw Data'!D739-'Raw Data'!E739)&lt;4), 'Raw Data'!Z739, 0)</f>
        <v/>
      </c>
      <c r="BJ744">
        <f>IF('Raw Data'!F739&gt;Analysis!BJ$1, 1, 0)</f>
        <v/>
      </c>
      <c r="BK744">
        <f>IF(BJ744, AQ744, 0)</f>
        <v/>
      </c>
      <c r="BL744">
        <f>IF(AND('Raw Data'!F739&lt;Analysis!BL$1, ISBLANK('Raw Data'!F739)=FALSE), 1, 0)</f>
        <v/>
      </c>
      <c r="BM744">
        <f>IF(BL744, AS744, 0)</f>
        <v/>
      </c>
      <c r="BN744">
        <f>IF(AND('Raw Data'!F739&lt;Analysis!BN$1, ISBLANK('Raw Data'!F739)=FALSE), 1, 0)</f>
        <v/>
      </c>
      <c r="BO744">
        <f>IF(BN744, AI744, 0)</f>
        <v/>
      </c>
    </row>
    <row r="745">
      <c r="A745" s="2">
        <f>'Raw Data'!A740</f>
        <v/>
      </c>
      <c r="B745" s="2">
        <f>IF(A745, 1, 0)</f>
        <v/>
      </c>
      <c r="C745">
        <f>IF('Raw Data'!D740&lt;'Raw Data'!E740, 'Raw Data'!J740, 0)</f>
        <v/>
      </c>
      <c r="D745" s="2">
        <f>IF(A745, 1, 0)</f>
        <v/>
      </c>
      <c r="E745">
        <f>IF('Raw Data'!D740&gt;'Raw Data'!E740, 'Raw Data'!I740, 0)</f>
        <v/>
      </c>
      <c r="F745" s="2">
        <f>IF('Raw Data'!F740&gt;0, 1, 0)</f>
        <v/>
      </c>
      <c r="G745">
        <f>IF(SUM('Raw Data'!D740:E740)&lt;'Raw Data'!F740, 'Raw Data'!H740, 0)</f>
        <v/>
      </c>
      <c r="H745">
        <f>IF('Raw Data'!F740&gt;0, 1, 0)</f>
        <v/>
      </c>
      <c r="I745">
        <f>IF(SUM('Raw Data'!D740:E740)&gt;'Raw Data'!F740, 'Raw Data'!G740, 0)</f>
        <v/>
      </c>
      <c r="J745" s="2">
        <f>IF($A745, 1, 0)</f>
        <v/>
      </c>
      <c r="K745">
        <f>IF(AND('Raw Data'!D740&gt;'Raw Data'!E740, ABS('Raw Data'!D740-'Raw Data'!E740)&lt;14), 'Raw Data'!K740, 0)</f>
        <v/>
      </c>
      <c r="L745" s="2">
        <f>IF($A745, 1, 0)</f>
        <v/>
      </c>
      <c r="M745">
        <f>IF(AND('Raw Data'!D740&gt;'Raw Data'!E740, ABS('Raw Data'!D740-'Raw Data'!E740)&gt;13), 'Raw Data'!L740, 0)</f>
        <v/>
      </c>
      <c r="N745" s="2">
        <f>IF($A745, 1, 0)</f>
        <v/>
      </c>
      <c r="O745">
        <f>IF(AND('Raw Data'!E740&gt;'Raw Data'!D740, ABS('Raw Data'!E740-'Raw Data'!D740)&lt;14), 'Raw Data'!M740, 0)</f>
        <v/>
      </c>
      <c r="P745" s="2">
        <f>IF($A745, 1, 0)</f>
        <v/>
      </c>
      <c r="Q745">
        <f>IF(AND('Raw Data'!E740&gt;'Raw Data'!D740, ABS('Raw Data'!E740-'Raw Data'!D740)&gt;13), 'Raw Data'!N740, 0)</f>
        <v/>
      </c>
      <c r="R745" s="2">
        <f>IF($A745, 1, 0)</f>
        <v/>
      </c>
      <c r="S745">
        <f>IF(AND('Raw Data'!D740&gt;'Raw Data'!E740, ABS('Raw Data'!E740-'Raw Data'!D740)&gt;7), 'Raw Data'!V740, 0)</f>
        <v/>
      </c>
      <c r="T745" s="2">
        <f>IF($A745, 1, 0)</f>
        <v/>
      </c>
      <c r="U745">
        <f>IF(ABS('Raw Data'!D740-'Raw Data'!E740)&lt;8, 'Raw Data'!W740, 0)</f>
        <v/>
      </c>
      <c r="V745" s="2">
        <f>IF($A745, 1, 0)</f>
        <v/>
      </c>
      <c r="W745">
        <f>IF(AND('Raw Data'!E740&gt;'Raw Data'!D740, ABS('Raw Data'!E740-'Raw Data'!D740)&gt;7), 'Raw Data'!X740, 0)</f>
        <v/>
      </c>
      <c r="X745" s="2">
        <f>IF($A745, 1, 0)</f>
        <v/>
      </c>
      <c r="Y745">
        <f>IF(AND('Raw Data'!D740&gt;'Raw Data'!E740, ABS('Raw Data'!E740-'Raw Data'!D740)&gt;3), 'Raw Data'!Y740, 0)</f>
        <v/>
      </c>
      <c r="Z745" s="2">
        <f>IF($A745, 1, 0)</f>
        <v/>
      </c>
      <c r="AA745">
        <f>IF(ABS('Raw Data'!D740-'Raw Data'!E740)&lt;4, 'Raw Data'!Z740, 0)</f>
        <v/>
      </c>
      <c r="AB745" s="2">
        <f>IF($A745, 1, 0)</f>
        <v/>
      </c>
      <c r="AC745">
        <f>IF(AND('Raw Data'!E740&gt;'Raw Data'!D740, ABS('Raw Data'!E740-'Raw Data'!D740)&gt;7), 'Raw Data'!AA740, 0)</f>
        <v/>
      </c>
      <c r="AD745" s="2">
        <f>IF($A745, 1, 0)</f>
        <v/>
      </c>
      <c r="AE745">
        <f>IF(AND('Raw Data'!D740&gt;9, 'Raw Data'!E740&gt;9), 'Raw Data'!AL740, 0)</f>
        <v/>
      </c>
      <c r="AF745" s="2">
        <f>IF($A745, 1, 0)</f>
        <v/>
      </c>
      <c r="AG745">
        <f>IF(AE745=0, 'Raw Data'!AM740, 0)</f>
        <v/>
      </c>
      <c r="AH745" s="2">
        <f>IF($A745, 1, 0)</f>
        <v/>
      </c>
      <c r="AI745">
        <f>IF(AND('Raw Data'!$D740&gt;14, 'Raw Data'!$E740&gt;14), 'Raw Data'!AN740, 0)</f>
        <v/>
      </c>
      <c r="AJ745" s="2">
        <f>IF($A745, 1, 0)</f>
        <v/>
      </c>
      <c r="AK745">
        <f>IF(AI745=0, 'Raw Data'!AO740, 0)</f>
        <v/>
      </c>
      <c r="AL745" s="2">
        <f>IF($A745, 1, 0)</f>
        <v/>
      </c>
      <c r="AM745">
        <f>IF(AND('Raw Data'!$D740&gt;19, 'Raw Data'!$E740&gt;19), 'Raw Data'!AP740, 0)</f>
        <v/>
      </c>
      <c r="AN745" s="2">
        <f>IF($A745, 1, 0)</f>
        <v/>
      </c>
      <c r="AO745">
        <f>IF(AM745=0, 'Raw Data'!AQ740, 0)</f>
        <v/>
      </c>
      <c r="AP745" s="2">
        <f>IF($A745, 1, 0)</f>
        <v/>
      </c>
      <c r="AQ745">
        <f>IF(AND('Raw Data'!$D740&gt;24, 'Raw Data'!$E740&gt;24), 'Raw Data'!AR740, 0)</f>
        <v/>
      </c>
      <c r="AR745" s="2">
        <f>IF($A745, 1, 0)</f>
        <v/>
      </c>
      <c r="AS745">
        <f>IF(AQ745=0, 'Raw Data'!AS740, 0)</f>
        <v/>
      </c>
      <c r="AT745" s="2">
        <f>IF($A745, 1, 0)</f>
        <v/>
      </c>
      <c r="AU745">
        <f>IF(AND('Raw Data'!$D740&gt;29, 'Raw Data'!$E740&gt;29), 'Raw Data'!AT740, 0)</f>
        <v/>
      </c>
      <c r="AV745" s="2">
        <f>IF($A745, 1, 0)</f>
        <v/>
      </c>
      <c r="AW745">
        <f>IF(AU745=0, 'Raw Data'!AU740, 0)</f>
        <v/>
      </c>
      <c r="AX745" s="2">
        <f>IF($A745, 1, 0)</f>
        <v/>
      </c>
      <c r="AY745">
        <f>IF(ISNUMBER('Raw Data'!D740), IF(_xlfn.XLOOKUP(SMALL('Raw Data'!K740:N740, 1), K745:Q745, K745:Q745, 0)&gt;0, SMALL('Raw Data'!K740:N740, 1), 0), 0)</f>
        <v/>
      </c>
      <c r="AZ745" s="2">
        <f>IF($A745, 1, 0)</f>
        <v/>
      </c>
      <c r="BA745">
        <f>IF(ISNUMBER('Raw Data'!D740), IF(_xlfn.XLOOKUP(SMALL('Raw Data'!K740:N740, 2), K745:Q745, K745:Q745, 0)&gt;0, SMALL('Raw Data'!K740:N740, 2), 0), 0)</f>
        <v/>
      </c>
      <c r="BB745" s="2">
        <f>IF($A745, 1, 0)</f>
        <v/>
      </c>
      <c r="BC745">
        <f>IF(ISNUMBER('Raw Data'!D740), IF(_xlfn.XLOOKUP(SMALL('Raw Data'!K740:N740, 3), K745:Q745, K745:Q745, 0)&gt;0, SMALL('Raw Data'!K740:N740, 3), 0), 0)</f>
        <v/>
      </c>
      <c r="BD745" s="2">
        <f>IF($A745, 1, 0)</f>
        <v/>
      </c>
      <c r="BE745">
        <f>IF(ISNUMBER('Raw Data'!D740), IF(_xlfn.XLOOKUP(SMALL('Raw Data'!K740:N740, 4), K745:Q745, K745:Q745, 0)&gt;0, SMALL('Raw Data'!K740:N740, 4), 0), 0)</f>
        <v/>
      </c>
      <c r="BF745" s="2">
        <f>IF($A745, 1, 0)</f>
        <v/>
      </c>
      <c r="BG745">
        <f>IF(AND('Raw Data'!I740&lt;'Raw Data'!J740, 'Raw Data'!D740&gt;'Raw Data'!E740), 'Raw Data'!I740, IF(AND('Raw Data'!J740&lt;'Raw Data'!I740, 'Raw Data'!E740&gt;'Raw Data'!D740), 'Raw Data'!J740, 0))</f>
        <v/>
      </c>
      <c r="BH745">
        <f>IF(OR(AND('Raw Data'!I740&lt;'Raw Data'!J740, 'Raw Data'!I740&gt;BH$1), AND('Raw Data'!J740&lt;'Raw Data'!I740, 'Raw Data'!J740&gt;BH$1)), 1, 0)</f>
        <v/>
      </c>
      <c r="BI745">
        <f>IF(AND(BH745, ABS('Raw Data'!D740-'Raw Data'!E740)&lt;4), 'Raw Data'!Z740, 0)</f>
        <v/>
      </c>
      <c r="BJ745">
        <f>IF('Raw Data'!F740&gt;Analysis!BJ$1, 1, 0)</f>
        <v/>
      </c>
      <c r="BK745">
        <f>IF(BJ745, AQ745, 0)</f>
        <v/>
      </c>
      <c r="BL745">
        <f>IF(AND('Raw Data'!F740&lt;Analysis!BL$1, ISBLANK('Raw Data'!F740)=FALSE), 1, 0)</f>
        <v/>
      </c>
      <c r="BM745">
        <f>IF(BL745, AS745, 0)</f>
        <v/>
      </c>
      <c r="BN745">
        <f>IF(AND('Raw Data'!F740&lt;Analysis!BN$1, ISBLANK('Raw Data'!F740)=FALSE), 1, 0)</f>
        <v/>
      </c>
      <c r="BO745">
        <f>IF(BN745, AI745, 0)</f>
        <v/>
      </c>
    </row>
    <row r="746">
      <c r="A746" s="2">
        <f>'Raw Data'!A741</f>
        <v/>
      </c>
      <c r="B746" s="2">
        <f>IF(A746, 1, 0)</f>
        <v/>
      </c>
      <c r="C746">
        <f>IF('Raw Data'!D741&lt;'Raw Data'!E741, 'Raw Data'!J741, 0)</f>
        <v/>
      </c>
      <c r="D746" s="2">
        <f>IF(A746, 1, 0)</f>
        <v/>
      </c>
      <c r="E746">
        <f>IF('Raw Data'!D741&gt;'Raw Data'!E741, 'Raw Data'!I741, 0)</f>
        <v/>
      </c>
      <c r="F746" s="2">
        <f>IF('Raw Data'!F741&gt;0, 1, 0)</f>
        <v/>
      </c>
      <c r="G746">
        <f>IF(SUM('Raw Data'!D741:E741)&lt;'Raw Data'!F741, 'Raw Data'!H741, 0)</f>
        <v/>
      </c>
      <c r="H746">
        <f>IF('Raw Data'!F741&gt;0, 1, 0)</f>
        <v/>
      </c>
      <c r="I746">
        <f>IF(SUM('Raw Data'!D741:E741)&gt;'Raw Data'!F741, 'Raw Data'!G741, 0)</f>
        <v/>
      </c>
      <c r="J746" s="2">
        <f>IF($A746, 1, 0)</f>
        <v/>
      </c>
      <c r="K746">
        <f>IF(AND('Raw Data'!D741&gt;'Raw Data'!E741, ABS('Raw Data'!D741-'Raw Data'!E741)&lt;14), 'Raw Data'!K741, 0)</f>
        <v/>
      </c>
      <c r="L746" s="2">
        <f>IF($A746, 1, 0)</f>
        <v/>
      </c>
      <c r="M746">
        <f>IF(AND('Raw Data'!D741&gt;'Raw Data'!E741, ABS('Raw Data'!D741-'Raw Data'!E741)&gt;13), 'Raw Data'!L741, 0)</f>
        <v/>
      </c>
      <c r="N746" s="2">
        <f>IF($A746, 1, 0)</f>
        <v/>
      </c>
      <c r="O746">
        <f>IF(AND('Raw Data'!E741&gt;'Raw Data'!D741, ABS('Raw Data'!E741-'Raw Data'!D741)&lt;14), 'Raw Data'!M741, 0)</f>
        <v/>
      </c>
      <c r="P746" s="2">
        <f>IF($A746, 1, 0)</f>
        <v/>
      </c>
      <c r="Q746">
        <f>IF(AND('Raw Data'!E741&gt;'Raw Data'!D741, ABS('Raw Data'!E741-'Raw Data'!D741)&gt;13), 'Raw Data'!N741, 0)</f>
        <v/>
      </c>
      <c r="R746" s="2">
        <f>IF($A746, 1, 0)</f>
        <v/>
      </c>
      <c r="S746">
        <f>IF(AND('Raw Data'!D741&gt;'Raw Data'!E741, ABS('Raw Data'!E741-'Raw Data'!D741)&gt;7), 'Raw Data'!V741, 0)</f>
        <v/>
      </c>
      <c r="T746" s="2">
        <f>IF($A746, 1, 0)</f>
        <v/>
      </c>
      <c r="U746">
        <f>IF(ABS('Raw Data'!D741-'Raw Data'!E741)&lt;8, 'Raw Data'!W741, 0)</f>
        <v/>
      </c>
      <c r="V746" s="2">
        <f>IF($A746, 1, 0)</f>
        <v/>
      </c>
      <c r="W746">
        <f>IF(AND('Raw Data'!E741&gt;'Raw Data'!D741, ABS('Raw Data'!E741-'Raw Data'!D741)&gt;7), 'Raw Data'!X741, 0)</f>
        <v/>
      </c>
      <c r="X746" s="2">
        <f>IF($A746, 1, 0)</f>
        <v/>
      </c>
      <c r="Y746">
        <f>IF(AND('Raw Data'!D741&gt;'Raw Data'!E741, ABS('Raw Data'!E741-'Raw Data'!D741)&gt;3), 'Raw Data'!Y741, 0)</f>
        <v/>
      </c>
      <c r="Z746" s="2">
        <f>IF($A746, 1, 0)</f>
        <v/>
      </c>
      <c r="AA746">
        <f>IF(ABS('Raw Data'!D741-'Raw Data'!E741)&lt;4, 'Raw Data'!Z741, 0)</f>
        <v/>
      </c>
      <c r="AB746" s="2">
        <f>IF($A746, 1, 0)</f>
        <v/>
      </c>
      <c r="AC746">
        <f>IF(AND('Raw Data'!E741&gt;'Raw Data'!D741, ABS('Raw Data'!E741-'Raw Data'!D741)&gt;7), 'Raw Data'!AA741, 0)</f>
        <v/>
      </c>
      <c r="AD746" s="2">
        <f>IF($A746, 1, 0)</f>
        <v/>
      </c>
      <c r="AE746">
        <f>IF(AND('Raw Data'!D741&gt;9, 'Raw Data'!E741&gt;9), 'Raw Data'!AL741, 0)</f>
        <v/>
      </c>
      <c r="AF746" s="2">
        <f>IF($A746, 1, 0)</f>
        <v/>
      </c>
      <c r="AG746">
        <f>IF(AE746=0, 'Raw Data'!AM741, 0)</f>
        <v/>
      </c>
      <c r="AH746" s="2">
        <f>IF($A746, 1, 0)</f>
        <v/>
      </c>
      <c r="AI746">
        <f>IF(AND('Raw Data'!$D741&gt;14, 'Raw Data'!$E741&gt;14), 'Raw Data'!AN741, 0)</f>
        <v/>
      </c>
      <c r="AJ746" s="2">
        <f>IF($A746, 1, 0)</f>
        <v/>
      </c>
      <c r="AK746">
        <f>IF(AI746=0, 'Raw Data'!AO741, 0)</f>
        <v/>
      </c>
      <c r="AL746" s="2">
        <f>IF($A746, 1, 0)</f>
        <v/>
      </c>
      <c r="AM746">
        <f>IF(AND('Raw Data'!$D741&gt;19, 'Raw Data'!$E741&gt;19), 'Raw Data'!AP741, 0)</f>
        <v/>
      </c>
      <c r="AN746" s="2">
        <f>IF($A746, 1, 0)</f>
        <v/>
      </c>
      <c r="AO746">
        <f>IF(AM746=0, 'Raw Data'!AQ741, 0)</f>
        <v/>
      </c>
      <c r="AP746" s="2">
        <f>IF($A746, 1, 0)</f>
        <v/>
      </c>
      <c r="AQ746">
        <f>IF(AND('Raw Data'!$D741&gt;24, 'Raw Data'!$E741&gt;24), 'Raw Data'!AR741, 0)</f>
        <v/>
      </c>
      <c r="AR746" s="2">
        <f>IF($A746, 1, 0)</f>
        <v/>
      </c>
      <c r="AS746">
        <f>IF(AQ746=0, 'Raw Data'!AS741, 0)</f>
        <v/>
      </c>
      <c r="AT746" s="2">
        <f>IF($A746, 1, 0)</f>
        <v/>
      </c>
      <c r="AU746">
        <f>IF(AND('Raw Data'!$D741&gt;29, 'Raw Data'!$E741&gt;29), 'Raw Data'!AT741, 0)</f>
        <v/>
      </c>
      <c r="AV746" s="2">
        <f>IF($A746, 1, 0)</f>
        <v/>
      </c>
      <c r="AW746">
        <f>IF(AU746=0, 'Raw Data'!AU741, 0)</f>
        <v/>
      </c>
      <c r="AX746" s="2">
        <f>IF($A746, 1, 0)</f>
        <v/>
      </c>
      <c r="AY746">
        <f>IF(ISNUMBER('Raw Data'!D741), IF(_xlfn.XLOOKUP(SMALL('Raw Data'!K741:N741, 1), K746:Q746, K746:Q746, 0)&gt;0, SMALL('Raw Data'!K741:N741, 1), 0), 0)</f>
        <v/>
      </c>
      <c r="AZ746" s="2">
        <f>IF($A746, 1, 0)</f>
        <v/>
      </c>
      <c r="BA746">
        <f>IF(ISNUMBER('Raw Data'!D741), IF(_xlfn.XLOOKUP(SMALL('Raw Data'!K741:N741, 2), K746:Q746, K746:Q746, 0)&gt;0, SMALL('Raw Data'!K741:N741, 2), 0), 0)</f>
        <v/>
      </c>
      <c r="BB746" s="2">
        <f>IF($A746, 1, 0)</f>
        <v/>
      </c>
      <c r="BC746">
        <f>IF(ISNUMBER('Raw Data'!D741), IF(_xlfn.XLOOKUP(SMALL('Raw Data'!K741:N741, 3), K746:Q746, K746:Q746, 0)&gt;0, SMALL('Raw Data'!K741:N741, 3), 0), 0)</f>
        <v/>
      </c>
      <c r="BD746" s="2">
        <f>IF($A746, 1, 0)</f>
        <v/>
      </c>
      <c r="BE746">
        <f>IF(ISNUMBER('Raw Data'!D741), IF(_xlfn.XLOOKUP(SMALL('Raw Data'!K741:N741, 4), K746:Q746, K746:Q746, 0)&gt;0, SMALL('Raw Data'!K741:N741, 4), 0), 0)</f>
        <v/>
      </c>
      <c r="BF746" s="2">
        <f>IF($A746, 1, 0)</f>
        <v/>
      </c>
      <c r="BG746">
        <f>IF(AND('Raw Data'!I741&lt;'Raw Data'!J741, 'Raw Data'!D741&gt;'Raw Data'!E741), 'Raw Data'!I741, IF(AND('Raw Data'!J741&lt;'Raw Data'!I741, 'Raw Data'!E741&gt;'Raw Data'!D741), 'Raw Data'!J741, 0))</f>
        <v/>
      </c>
      <c r="BH746">
        <f>IF(OR(AND('Raw Data'!I741&lt;'Raw Data'!J741, 'Raw Data'!I741&gt;BH$1), AND('Raw Data'!J741&lt;'Raw Data'!I741, 'Raw Data'!J741&gt;BH$1)), 1, 0)</f>
        <v/>
      </c>
      <c r="BI746">
        <f>IF(AND(BH746, ABS('Raw Data'!D741-'Raw Data'!E741)&lt;4), 'Raw Data'!Z741, 0)</f>
        <v/>
      </c>
      <c r="BJ746">
        <f>IF('Raw Data'!F741&gt;Analysis!BJ$1, 1, 0)</f>
        <v/>
      </c>
      <c r="BK746">
        <f>IF(BJ746, AQ746, 0)</f>
        <v/>
      </c>
      <c r="BL746">
        <f>IF(AND('Raw Data'!F741&lt;Analysis!BL$1, ISBLANK('Raw Data'!F741)=FALSE), 1, 0)</f>
        <v/>
      </c>
      <c r="BM746">
        <f>IF(BL746, AS746, 0)</f>
        <v/>
      </c>
      <c r="BN746">
        <f>IF(AND('Raw Data'!F741&lt;Analysis!BN$1, ISBLANK('Raw Data'!F741)=FALSE), 1, 0)</f>
        <v/>
      </c>
      <c r="BO746">
        <f>IF(BN746, AI746, 0)</f>
        <v/>
      </c>
    </row>
    <row r="747">
      <c r="A747" s="2">
        <f>'Raw Data'!A742</f>
        <v/>
      </c>
      <c r="B747" s="2">
        <f>IF(A747, 1, 0)</f>
        <v/>
      </c>
      <c r="C747">
        <f>IF('Raw Data'!D742&lt;'Raw Data'!E742, 'Raw Data'!J742, 0)</f>
        <v/>
      </c>
      <c r="D747" s="2">
        <f>IF(A747, 1, 0)</f>
        <v/>
      </c>
      <c r="E747">
        <f>IF('Raw Data'!D742&gt;'Raw Data'!E742, 'Raw Data'!I742, 0)</f>
        <v/>
      </c>
      <c r="F747" s="2">
        <f>IF('Raw Data'!F742&gt;0, 1, 0)</f>
        <v/>
      </c>
      <c r="G747">
        <f>IF(SUM('Raw Data'!D742:E742)&lt;'Raw Data'!F742, 'Raw Data'!H742, 0)</f>
        <v/>
      </c>
      <c r="H747">
        <f>IF('Raw Data'!F742&gt;0, 1, 0)</f>
        <v/>
      </c>
      <c r="I747">
        <f>IF(SUM('Raw Data'!D742:E742)&gt;'Raw Data'!F742, 'Raw Data'!G742, 0)</f>
        <v/>
      </c>
      <c r="J747" s="2">
        <f>IF($A747, 1, 0)</f>
        <v/>
      </c>
      <c r="K747">
        <f>IF(AND('Raw Data'!D742&gt;'Raw Data'!E742, ABS('Raw Data'!D742-'Raw Data'!E742)&lt;14), 'Raw Data'!K742, 0)</f>
        <v/>
      </c>
      <c r="L747" s="2">
        <f>IF($A747, 1, 0)</f>
        <v/>
      </c>
      <c r="M747">
        <f>IF(AND('Raw Data'!D742&gt;'Raw Data'!E742, ABS('Raw Data'!D742-'Raw Data'!E742)&gt;13), 'Raw Data'!L742, 0)</f>
        <v/>
      </c>
      <c r="N747" s="2">
        <f>IF($A747, 1, 0)</f>
        <v/>
      </c>
      <c r="O747">
        <f>IF(AND('Raw Data'!E742&gt;'Raw Data'!D742, ABS('Raw Data'!E742-'Raw Data'!D742)&lt;14), 'Raw Data'!M742, 0)</f>
        <v/>
      </c>
      <c r="P747" s="2">
        <f>IF($A747, 1, 0)</f>
        <v/>
      </c>
      <c r="Q747">
        <f>IF(AND('Raw Data'!E742&gt;'Raw Data'!D742, ABS('Raw Data'!E742-'Raw Data'!D742)&gt;13), 'Raw Data'!N742, 0)</f>
        <v/>
      </c>
      <c r="R747" s="2">
        <f>IF($A747, 1, 0)</f>
        <v/>
      </c>
      <c r="S747">
        <f>IF(AND('Raw Data'!D742&gt;'Raw Data'!E742, ABS('Raw Data'!E742-'Raw Data'!D742)&gt;7), 'Raw Data'!V742, 0)</f>
        <v/>
      </c>
      <c r="T747" s="2">
        <f>IF($A747, 1, 0)</f>
        <v/>
      </c>
      <c r="U747">
        <f>IF(ABS('Raw Data'!D742-'Raw Data'!E742)&lt;8, 'Raw Data'!W742, 0)</f>
        <v/>
      </c>
      <c r="V747" s="2">
        <f>IF($A747, 1, 0)</f>
        <v/>
      </c>
      <c r="W747">
        <f>IF(AND('Raw Data'!E742&gt;'Raw Data'!D742, ABS('Raw Data'!E742-'Raw Data'!D742)&gt;7), 'Raw Data'!X742, 0)</f>
        <v/>
      </c>
      <c r="X747" s="2">
        <f>IF($A747, 1, 0)</f>
        <v/>
      </c>
      <c r="Y747">
        <f>IF(AND('Raw Data'!D742&gt;'Raw Data'!E742, ABS('Raw Data'!E742-'Raw Data'!D742)&gt;3), 'Raw Data'!Y742, 0)</f>
        <v/>
      </c>
      <c r="Z747" s="2">
        <f>IF($A747, 1, 0)</f>
        <v/>
      </c>
      <c r="AA747">
        <f>IF(ABS('Raw Data'!D742-'Raw Data'!E742)&lt;4, 'Raw Data'!Z742, 0)</f>
        <v/>
      </c>
      <c r="AB747" s="2">
        <f>IF($A747, 1, 0)</f>
        <v/>
      </c>
      <c r="AC747">
        <f>IF(AND('Raw Data'!E742&gt;'Raw Data'!D742, ABS('Raw Data'!E742-'Raw Data'!D742)&gt;7), 'Raw Data'!AA742, 0)</f>
        <v/>
      </c>
      <c r="AD747" s="2">
        <f>IF($A747, 1, 0)</f>
        <v/>
      </c>
      <c r="AE747">
        <f>IF(AND('Raw Data'!D742&gt;9, 'Raw Data'!E742&gt;9), 'Raw Data'!AL742, 0)</f>
        <v/>
      </c>
      <c r="AF747" s="2">
        <f>IF($A747, 1, 0)</f>
        <v/>
      </c>
      <c r="AG747">
        <f>IF(AE747=0, 'Raw Data'!AM742, 0)</f>
        <v/>
      </c>
      <c r="AH747" s="2">
        <f>IF($A747, 1, 0)</f>
        <v/>
      </c>
      <c r="AI747">
        <f>IF(AND('Raw Data'!$D742&gt;14, 'Raw Data'!$E742&gt;14), 'Raw Data'!AN742, 0)</f>
        <v/>
      </c>
      <c r="AJ747" s="2">
        <f>IF($A747, 1, 0)</f>
        <v/>
      </c>
      <c r="AK747">
        <f>IF(AI747=0, 'Raw Data'!AO742, 0)</f>
        <v/>
      </c>
      <c r="AL747" s="2">
        <f>IF($A747, 1, 0)</f>
        <v/>
      </c>
      <c r="AM747">
        <f>IF(AND('Raw Data'!$D742&gt;19, 'Raw Data'!$E742&gt;19), 'Raw Data'!AP742, 0)</f>
        <v/>
      </c>
      <c r="AN747" s="2">
        <f>IF($A747, 1, 0)</f>
        <v/>
      </c>
      <c r="AO747">
        <f>IF(AM747=0, 'Raw Data'!AQ742, 0)</f>
        <v/>
      </c>
      <c r="AP747" s="2">
        <f>IF($A747, 1, 0)</f>
        <v/>
      </c>
      <c r="AQ747">
        <f>IF(AND('Raw Data'!$D742&gt;24, 'Raw Data'!$E742&gt;24), 'Raw Data'!AR742, 0)</f>
        <v/>
      </c>
      <c r="AR747" s="2">
        <f>IF($A747, 1, 0)</f>
        <v/>
      </c>
      <c r="AS747">
        <f>IF(AQ747=0, 'Raw Data'!AS742, 0)</f>
        <v/>
      </c>
      <c r="AT747" s="2">
        <f>IF($A747, 1, 0)</f>
        <v/>
      </c>
      <c r="AU747">
        <f>IF(AND('Raw Data'!$D742&gt;29, 'Raw Data'!$E742&gt;29), 'Raw Data'!AT742, 0)</f>
        <v/>
      </c>
      <c r="AV747" s="2">
        <f>IF($A747, 1, 0)</f>
        <v/>
      </c>
      <c r="AW747">
        <f>IF(AU747=0, 'Raw Data'!AU742, 0)</f>
        <v/>
      </c>
      <c r="AX747" s="2">
        <f>IF($A747, 1, 0)</f>
        <v/>
      </c>
      <c r="AY747">
        <f>IF(ISNUMBER('Raw Data'!D742), IF(_xlfn.XLOOKUP(SMALL('Raw Data'!K742:N742, 1), K747:Q747, K747:Q747, 0)&gt;0, SMALL('Raw Data'!K742:N742, 1), 0), 0)</f>
        <v/>
      </c>
      <c r="AZ747" s="2">
        <f>IF($A747, 1, 0)</f>
        <v/>
      </c>
      <c r="BA747">
        <f>IF(ISNUMBER('Raw Data'!D742), IF(_xlfn.XLOOKUP(SMALL('Raw Data'!K742:N742, 2), K747:Q747, K747:Q747, 0)&gt;0, SMALL('Raw Data'!K742:N742, 2), 0), 0)</f>
        <v/>
      </c>
      <c r="BB747" s="2">
        <f>IF($A747, 1, 0)</f>
        <v/>
      </c>
      <c r="BC747">
        <f>IF(ISNUMBER('Raw Data'!D742), IF(_xlfn.XLOOKUP(SMALL('Raw Data'!K742:N742, 3), K747:Q747, K747:Q747, 0)&gt;0, SMALL('Raw Data'!K742:N742, 3), 0), 0)</f>
        <v/>
      </c>
      <c r="BD747" s="2">
        <f>IF($A747, 1, 0)</f>
        <v/>
      </c>
      <c r="BE747">
        <f>IF(ISNUMBER('Raw Data'!D742), IF(_xlfn.XLOOKUP(SMALL('Raw Data'!K742:N742, 4), K747:Q747, K747:Q747, 0)&gt;0, SMALL('Raw Data'!K742:N742, 4), 0), 0)</f>
        <v/>
      </c>
      <c r="BF747" s="2">
        <f>IF($A747, 1, 0)</f>
        <v/>
      </c>
      <c r="BG747">
        <f>IF(AND('Raw Data'!I742&lt;'Raw Data'!J742, 'Raw Data'!D742&gt;'Raw Data'!E742), 'Raw Data'!I742, IF(AND('Raw Data'!J742&lt;'Raw Data'!I742, 'Raw Data'!E742&gt;'Raw Data'!D742), 'Raw Data'!J742, 0))</f>
        <v/>
      </c>
      <c r="BH747">
        <f>IF(OR(AND('Raw Data'!I742&lt;'Raw Data'!J742, 'Raw Data'!I742&gt;BH$1), AND('Raw Data'!J742&lt;'Raw Data'!I742, 'Raw Data'!J742&gt;BH$1)), 1, 0)</f>
        <v/>
      </c>
      <c r="BI747">
        <f>IF(AND(BH747, ABS('Raw Data'!D742-'Raw Data'!E742)&lt;4), 'Raw Data'!Z742, 0)</f>
        <v/>
      </c>
      <c r="BJ747">
        <f>IF('Raw Data'!F742&gt;Analysis!BJ$1, 1, 0)</f>
        <v/>
      </c>
      <c r="BK747">
        <f>IF(BJ747, AQ747, 0)</f>
        <v/>
      </c>
      <c r="BL747">
        <f>IF(AND('Raw Data'!F742&lt;Analysis!BL$1, ISBLANK('Raw Data'!F742)=FALSE), 1, 0)</f>
        <v/>
      </c>
      <c r="BM747">
        <f>IF(BL747, AS747, 0)</f>
        <v/>
      </c>
      <c r="BN747">
        <f>IF(AND('Raw Data'!F742&lt;Analysis!BN$1, ISBLANK('Raw Data'!F742)=FALSE), 1, 0)</f>
        <v/>
      </c>
      <c r="BO747">
        <f>IF(BN747, AI747, 0)</f>
        <v/>
      </c>
    </row>
    <row r="748">
      <c r="A748" s="2">
        <f>'Raw Data'!A743</f>
        <v/>
      </c>
      <c r="B748" s="2">
        <f>IF(A748, 1, 0)</f>
        <v/>
      </c>
      <c r="C748">
        <f>IF('Raw Data'!D743&lt;'Raw Data'!E743, 'Raw Data'!J743, 0)</f>
        <v/>
      </c>
      <c r="D748" s="2">
        <f>IF(A748, 1, 0)</f>
        <v/>
      </c>
      <c r="E748">
        <f>IF('Raw Data'!D743&gt;'Raw Data'!E743, 'Raw Data'!I743, 0)</f>
        <v/>
      </c>
      <c r="F748" s="2">
        <f>IF('Raw Data'!F743&gt;0, 1, 0)</f>
        <v/>
      </c>
      <c r="G748">
        <f>IF(SUM('Raw Data'!D743:E743)&lt;'Raw Data'!F743, 'Raw Data'!H743, 0)</f>
        <v/>
      </c>
      <c r="H748">
        <f>IF('Raw Data'!F743&gt;0, 1, 0)</f>
        <v/>
      </c>
      <c r="I748">
        <f>IF(SUM('Raw Data'!D743:E743)&gt;'Raw Data'!F743, 'Raw Data'!G743, 0)</f>
        <v/>
      </c>
      <c r="J748" s="2">
        <f>IF($A748, 1, 0)</f>
        <v/>
      </c>
      <c r="K748">
        <f>IF(AND('Raw Data'!D743&gt;'Raw Data'!E743, ABS('Raw Data'!D743-'Raw Data'!E743)&lt;14), 'Raw Data'!K743, 0)</f>
        <v/>
      </c>
      <c r="L748" s="2">
        <f>IF($A748, 1, 0)</f>
        <v/>
      </c>
      <c r="M748">
        <f>IF(AND('Raw Data'!D743&gt;'Raw Data'!E743, ABS('Raw Data'!D743-'Raw Data'!E743)&gt;13), 'Raw Data'!L743, 0)</f>
        <v/>
      </c>
      <c r="N748" s="2">
        <f>IF($A748, 1, 0)</f>
        <v/>
      </c>
      <c r="O748">
        <f>IF(AND('Raw Data'!E743&gt;'Raw Data'!D743, ABS('Raw Data'!E743-'Raw Data'!D743)&lt;14), 'Raw Data'!M743, 0)</f>
        <v/>
      </c>
      <c r="P748" s="2">
        <f>IF($A748, 1, 0)</f>
        <v/>
      </c>
      <c r="Q748">
        <f>IF(AND('Raw Data'!E743&gt;'Raw Data'!D743, ABS('Raw Data'!E743-'Raw Data'!D743)&gt;13), 'Raw Data'!N743, 0)</f>
        <v/>
      </c>
      <c r="R748" s="2">
        <f>IF($A748, 1, 0)</f>
        <v/>
      </c>
      <c r="S748">
        <f>IF(AND('Raw Data'!D743&gt;'Raw Data'!E743, ABS('Raw Data'!E743-'Raw Data'!D743)&gt;7), 'Raw Data'!V743, 0)</f>
        <v/>
      </c>
      <c r="T748" s="2">
        <f>IF($A748, 1, 0)</f>
        <v/>
      </c>
      <c r="U748">
        <f>IF(ABS('Raw Data'!D743-'Raw Data'!E743)&lt;8, 'Raw Data'!W743, 0)</f>
        <v/>
      </c>
      <c r="V748" s="2">
        <f>IF($A748, 1, 0)</f>
        <v/>
      </c>
      <c r="W748">
        <f>IF(AND('Raw Data'!E743&gt;'Raw Data'!D743, ABS('Raw Data'!E743-'Raw Data'!D743)&gt;7), 'Raw Data'!X743, 0)</f>
        <v/>
      </c>
      <c r="X748" s="2">
        <f>IF($A748, 1, 0)</f>
        <v/>
      </c>
      <c r="Y748">
        <f>IF(AND('Raw Data'!D743&gt;'Raw Data'!E743, ABS('Raw Data'!E743-'Raw Data'!D743)&gt;3), 'Raw Data'!Y743, 0)</f>
        <v/>
      </c>
      <c r="Z748" s="2">
        <f>IF($A748, 1, 0)</f>
        <v/>
      </c>
      <c r="AA748">
        <f>IF(ABS('Raw Data'!D743-'Raw Data'!E743)&lt;4, 'Raw Data'!Z743, 0)</f>
        <v/>
      </c>
      <c r="AB748" s="2">
        <f>IF($A748, 1, 0)</f>
        <v/>
      </c>
      <c r="AC748">
        <f>IF(AND('Raw Data'!E743&gt;'Raw Data'!D743, ABS('Raw Data'!E743-'Raw Data'!D743)&gt;7), 'Raw Data'!AA743, 0)</f>
        <v/>
      </c>
      <c r="AD748" s="2">
        <f>IF($A748, 1, 0)</f>
        <v/>
      </c>
      <c r="AE748">
        <f>IF(AND('Raw Data'!D743&gt;9, 'Raw Data'!E743&gt;9), 'Raw Data'!AL743, 0)</f>
        <v/>
      </c>
      <c r="AF748" s="2">
        <f>IF($A748, 1, 0)</f>
        <v/>
      </c>
      <c r="AG748">
        <f>IF(AE748=0, 'Raw Data'!AM743, 0)</f>
        <v/>
      </c>
      <c r="AH748" s="2">
        <f>IF($A748, 1, 0)</f>
        <v/>
      </c>
      <c r="AI748">
        <f>IF(AND('Raw Data'!$D743&gt;14, 'Raw Data'!$E743&gt;14), 'Raw Data'!AN743, 0)</f>
        <v/>
      </c>
      <c r="AJ748" s="2">
        <f>IF($A748, 1, 0)</f>
        <v/>
      </c>
      <c r="AK748">
        <f>IF(AI748=0, 'Raw Data'!AO743, 0)</f>
        <v/>
      </c>
      <c r="AL748" s="2">
        <f>IF($A748, 1, 0)</f>
        <v/>
      </c>
      <c r="AM748">
        <f>IF(AND('Raw Data'!$D743&gt;19, 'Raw Data'!$E743&gt;19), 'Raw Data'!AP743, 0)</f>
        <v/>
      </c>
      <c r="AN748" s="2">
        <f>IF($A748, 1, 0)</f>
        <v/>
      </c>
      <c r="AO748">
        <f>IF(AM748=0, 'Raw Data'!AQ743, 0)</f>
        <v/>
      </c>
      <c r="AP748" s="2">
        <f>IF($A748, 1, 0)</f>
        <v/>
      </c>
      <c r="AQ748">
        <f>IF(AND('Raw Data'!$D743&gt;24, 'Raw Data'!$E743&gt;24), 'Raw Data'!AR743, 0)</f>
        <v/>
      </c>
      <c r="AR748" s="2">
        <f>IF($A748, 1, 0)</f>
        <v/>
      </c>
      <c r="AS748">
        <f>IF(AQ748=0, 'Raw Data'!AS743, 0)</f>
        <v/>
      </c>
      <c r="AT748" s="2">
        <f>IF($A748, 1, 0)</f>
        <v/>
      </c>
      <c r="AU748">
        <f>IF(AND('Raw Data'!$D743&gt;29, 'Raw Data'!$E743&gt;29), 'Raw Data'!AT743, 0)</f>
        <v/>
      </c>
      <c r="AV748" s="2">
        <f>IF($A748, 1, 0)</f>
        <v/>
      </c>
      <c r="AW748">
        <f>IF(AU748=0, 'Raw Data'!AU743, 0)</f>
        <v/>
      </c>
      <c r="AX748" s="2">
        <f>IF($A748, 1, 0)</f>
        <v/>
      </c>
      <c r="AY748">
        <f>IF(ISNUMBER('Raw Data'!D743), IF(_xlfn.XLOOKUP(SMALL('Raw Data'!K743:N743, 1), K748:Q748, K748:Q748, 0)&gt;0, SMALL('Raw Data'!K743:N743, 1), 0), 0)</f>
        <v/>
      </c>
      <c r="AZ748" s="2">
        <f>IF($A748, 1, 0)</f>
        <v/>
      </c>
      <c r="BA748">
        <f>IF(ISNUMBER('Raw Data'!D743), IF(_xlfn.XLOOKUP(SMALL('Raw Data'!K743:N743, 2), K748:Q748, K748:Q748, 0)&gt;0, SMALL('Raw Data'!K743:N743, 2), 0), 0)</f>
        <v/>
      </c>
      <c r="BB748" s="2">
        <f>IF($A748, 1, 0)</f>
        <v/>
      </c>
      <c r="BC748">
        <f>IF(ISNUMBER('Raw Data'!D743), IF(_xlfn.XLOOKUP(SMALL('Raw Data'!K743:N743, 3), K748:Q748, K748:Q748, 0)&gt;0, SMALL('Raw Data'!K743:N743, 3), 0), 0)</f>
        <v/>
      </c>
      <c r="BD748" s="2">
        <f>IF($A748, 1, 0)</f>
        <v/>
      </c>
      <c r="BE748">
        <f>IF(ISNUMBER('Raw Data'!D743), IF(_xlfn.XLOOKUP(SMALL('Raw Data'!K743:N743, 4), K748:Q748, K748:Q748, 0)&gt;0, SMALL('Raw Data'!K743:N743, 4), 0), 0)</f>
        <v/>
      </c>
      <c r="BF748" s="2">
        <f>IF($A748, 1, 0)</f>
        <v/>
      </c>
      <c r="BG748">
        <f>IF(AND('Raw Data'!I743&lt;'Raw Data'!J743, 'Raw Data'!D743&gt;'Raw Data'!E743), 'Raw Data'!I743, IF(AND('Raw Data'!J743&lt;'Raw Data'!I743, 'Raw Data'!E743&gt;'Raw Data'!D743), 'Raw Data'!J743, 0))</f>
        <v/>
      </c>
      <c r="BH748">
        <f>IF(OR(AND('Raw Data'!I743&lt;'Raw Data'!J743, 'Raw Data'!I743&gt;BH$1), AND('Raw Data'!J743&lt;'Raw Data'!I743, 'Raw Data'!J743&gt;BH$1)), 1, 0)</f>
        <v/>
      </c>
      <c r="BI748">
        <f>IF(AND(BH748, ABS('Raw Data'!D743-'Raw Data'!E743)&lt;4), 'Raw Data'!Z743, 0)</f>
        <v/>
      </c>
      <c r="BJ748">
        <f>IF('Raw Data'!F743&gt;Analysis!BJ$1, 1, 0)</f>
        <v/>
      </c>
      <c r="BK748">
        <f>IF(BJ748, AQ748, 0)</f>
        <v/>
      </c>
      <c r="BL748">
        <f>IF(AND('Raw Data'!F743&lt;Analysis!BL$1, ISBLANK('Raw Data'!F743)=FALSE), 1, 0)</f>
        <v/>
      </c>
      <c r="BM748">
        <f>IF(BL748, AS748, 0)</f>
        <v/>
      </c>
      <c r="BN748">
        <f>IF(AND('Raw Data'!F743&lt;Analysis!BN$1, ISBLANK('Raw Data'!F743)=FALSE), 1, 0)</f>
        <v/>
      </c>
      <c r="BO748">
        <f>IF(BN748, AI748, 0)</f>
        <v/>
      </c>
    </row>
    <row r="749">
      <c r="A749" s="2">
        <f>'Raw Data'!A744</f>
        <v/>
      </c>
      <c r="B749" s="2">
        <f>IF(A749, 1, 0)</f>
        <v/>
      </c>
      <c r="C749">
        <f>IF('Raw Data'!D744&lt;'Raw Data'!E744, 'Raw Data'!J744, 0)</f>
        <v/>
      </c>
      <c r="D749" s="2">
        <f>IF(A749, 1, 0)</f>
        <v/>
      </c>
      <c r="E749">
        <f>IF('Raw Data'!D744&gt;'Raw Data'!E744, 'Raw Data'!I744, 0)</f>
        <v/>
      </c>
      <c r="F749" s="2">
        <f>IF('Raw Data'!F744&gt;0, 1, 0)</f>
        <v/>
      </c>
      <c r="G749">
        <f>IF(SUM('Raw Data'!D744:E744)&lt;'Raw Data'!F744, 'Raw Data'!H744, 0)</f>
        <v/>
      </c>
      <c r="H749">
        <f>IF('Raw Data'!F744&gt;0, 1, 0)</f>
        <v/>
      </c>
      <c r="I749">
        <f>IF(SUM('Raw Data'!D744:E744)&gt;'Raw Data'!F744, 'Raw Data'!G744, 0)</f>
        <v/>
      </c>
      <c r="J749" s="2">
        <f>IF($A749, 1, 0)</f>
        <v/>
      </c>
      <c r="K749">
        <f>IF(AND('Raw Data'!D744&gt;'Raw Data'!E744, ABS('Raw Data'!D744-'Raw Data'!E744)&lt;14), 'Raw Data'!K744, 0)</f>
        <v/>
      </c>
      <c r="L749" s="2">
        <f>IF($A749, 1, 0)</f>
        <v/>
      </c>
      <c r="M749">
        <f>IF(AND('Raw Data'!D744&gt;'Raw Data'!E744, ABS('Raw Data'!D744-'Raw Data'!E744)&gt;13), 'Raw Data'!L744, 0)</f>
        <v/>
      </c>
      <c r="N749" s="2">
        <f>IF($A749, 1, 0)</f>
        <v/>
      </c>
      <c r="O749">
        <f>IF(AND('Raw Data'!E744&gt;'Raw Data'!D744, ABS('Raw Data'!E744-'Raw Data'!D744)&lt;14), 'Raw Data'!M744, 0)</f>
        <v/>
      </c>
      <c r="P749" s="2">
        <f>IF($A749, 1, 0)</f>
        <v/>
      </c>
      <c r="Q749">
        <f>IF(AND('Raw Data'!E744&gt;'Raw Data'!D744, ABS('Raw Data'!E744-'Raw Data'!D744)&gt;13), 'Raw Data'!N744, 0)</f>
        <v/>
      </c>
      <c r="R749" s="2">
        <f>IF($A749, 1, 0)</f>
        <v/>
      </c>
      <c r="S749">
        <f>IF(AND('Raw Data'!D744&gt;'Raw Data'!E744, ABS('Raw Data'!E744-'Raw Data'!D744)&gt;7), 'Raw Data'!V744, 0)</f>
        <v/>
      </c>
      <c r="T749" s="2">
        <f>IF($A749, 1, 0)</f>
        <v/>
      </c>
      <c r="U749">
        <f>IF(ABS('Raw Data'!D744-'Raw Data'!E744)&lt;8, 'Raw Data'!W744, 0)</f>
        <v/>
      </c>
      <c r="V749" s="2">
        <f>IF($A749, 1, 0)</f>
        <v/>
      </c>
      <c r="W749">
        <f>IF(AND('Raw Data'!E744&gt;'Raw Data'!D744, ABS('Raw Data'!E744-'Raw Data'!D744)&gt;7), 'Raw Data'!X744, 0)</f>
        <v/>
      </c>
      <c r="X749" s="2">
        <f>IF($A749, 1, 0)</f>
        <v/>
      </c>
      <c r="Y749">
        <f>IF(AND('Raw Data'!D744&gt;'Raw Data'!E744, ABS('Raw Data'!E744-'Raw Data'!D744)&gt;3), 'Raw Data'!Y744, 0)</f>
        <v/>
      </c>
      <c r="Z749" s="2">
        <f>IF($A749, 1, 0)</f>
        <v/>
      </c>
      <c r="AA749">
        <f>IF(ABS('Raw Data'!D744-'Raw Data'!E744)&lt;4, 'Raw Data'!Z744, 0)</f>
        <v/>
      </c>
      <c r="AB749" s="2">
        <f>IF($A749, 1, 0)</f>
        <v/>
      </c>
      <c r="AC749">
        <f>IF(AND('Raw Data'!E744&gt;'Raw Data'!D744, ABS('Raw Data'!E744-'Raw Data'!D744)&gt;7), 'Raw Data'!AA744, 0)</f>
        <v/>
      </c>
      <c r="AD749" s="2">
        <f>IF($A749, 1, 0)</f>
        <v/>
      </c>
      <c r="AE749">
        <f>IF(AND('Raw Data'!D744&gt;9, 'Raw Data'!E744&gt;9), 'Raw Data'!AL744, 0)</f>
        <v/>
      </c>
      <c r="AF749" s="2">
        <f>IF($A749, 1, 0)</f>
        <v/>
      </c>
      <c r="AG749">
        <f>IF(AE749=0, 'Raw Data'!AM744, 0)</f>
        <v/>
      </c>
      <c r="AH749" s="2">
        <f>IF($A749, 1, 0)</f>
        <v/>
      </c>
      <c r="AI749">
        <f>IF(AND('Raw Data'!$D744&gt;14, 'Raw Data'!$E744&gt;14), 'Raw Data'!AN744, 0)</f>
        <v/>
      </c>
      <c r="AJ749" s="2">
        <f>IF($A749, 1, 0)</f>
        <v/>
      </c>
      <c r="AK749">
        <f>IF(AI749=0, 'Raw Data'!AO744, 0)</f>
        <v/>
      </c>
      <c r="AL749" s="2">
        <f>IF($A749, 1, 0)</f>
        <v/>
      </c>
      <c r="AM749">
        <f>IF(AND('Raw Data'!$D744&gt;19, 'Raw Data'!$E744&gt;19), 'Raw Data'!AP744, 0)</f>
        <v/>
      </c>
      <c r="AN749" s="2">
        <f>IF($A749, 1, 0)</f>
        <v/>
      </c>
      <c r="AO749">
        <f>IF(AM749=0, 'Raw Data'!AQ744, 0)</f>
        <v/>
      </c>
      <c r="AP749" s="2">
        <f>IF($A749, 1, 0)</f>
        <v/>
      </c>
      <c r="AQ749">
        <f>IF(AND('Raw Data'!$D744&gt;24, 'Raw Data'!$E744&gt;24), 'Raw Data'!AR744, 0)</f>
        <v/>
      </c>
      <c r="AR749" s="2">
        <f>IF($A749, 1, 0)</f>
        <v/>
      </c>
      <c r="AS749">
        <f>IF(AQ749=0, 'Raw Data'!AS744, 0)</f>
        <v/>
      </c>
      <c r="AT749" s="2">
        <f>IF($A749, 1, 0)</f>
        <v/>
      </c>
      <c r="AU749">
        <f>IF(AND('Raw Data'!$D744&gt;29, 'Raw Data'!$E744&gt;29), 'Raw Data'!AT744, 0)</f>
        <v/>
      </c>
      <c r="AV749" s="2">
        <f>IF($A749, 1, 0)</f>
        <v/>
      </c>
      <c r="AW749">
        <f>IF(AU749=0, 'Raw Data'!AU744, 0)</f>
        <v/>
      </c>
      <c r="AX749" s="2">
        <f>IF($A749, 1, 0)</f>
        <v/>
      </c>
      <c r="AY749">
        <f>IF(ISNUMBER('Raw Data'!D744), IF(_xlfn.XLOOKUP(SMALL('Raw Data'!K744:N744, 1), K749:Q749, K749:Q749, 0)&gt;0, SMALL('Raw Data'!K744:N744, 1), 0), 0)</f>
        <v/>
      </c>
      <c r="AZ749" s="2">
        <f>IF($A749, 1, 0)</f>
        <v/>
      </c>
      <c r="BA749">
        <f>IF(ISNUMBER('Raw Data'!D744), IF(_xlfn.XLOOKUP(SMALL('Raw Data'!K744:N744, 2), K749:Q749, K749:Q749, 0)&gt;0, SMALL('Raw Data'!K744:N744, 2), 0), 0)</f>
        <v/>
      </c>
      <c r="BB749" s="2">
        <f>IF($A749, 1, 0)</f>
        <v/>
      </c>
      <c r="BC749">
        <f>IF(ISNUMBER('Raw Data'!D744), IF(_xlfn.XLOOKUP(SMALL('Raw Data'!K744:N744, 3), K749:Q749, K749:Q749, 0)&gt;0, SMALL('Raw Data'!K744:N744, 3), 0), 0)</f>
        <v/>
      </c>
      <c r="BD749" s="2">
        <f>IF($A749, 1, 0)</f>
        <v/>
      </c>
      <c r="BE749">
        <f>IF(ISNUMBER('Raw Data'!D744), IF(_xlfn.XLOOKUP(SMALL('Raw Data'!K744:N744, 4), K749:Q749, K749:Q749, 0)&gt;0, SMALL('Raw Data'!K744:N744, 4), 0), 0)</f>
        <v/>
      </c>
      <c r="BF749" s="2">
        <f>IF($A749, 1, 0)</f>
        <v/>
      </c>
      <c r="BG749">
        <f>IF(AND('Raw Data'!I744&lt;'Raw Data'!J744, 'Raw Data'!D744&gt;'Raw Data'!E744), 'Raw Data'!I744, IF(AND('Raw Data'!J744&lt;'Raw Data'!I744, 'Raw Data'!E744&gt;'Raw Data'!D744), 'Raw Data'!J744, 0))</f>
        <v/>
      </c>
      <c r="BH749">
        <f>IF(OR(AND('Raw Data'!I744&lt;'Raw Data'!J744, 'Raw Data'!I744&gt;BH$1), AND('Raw Data'!J744&lt;'Raw Data'!I744, 'Raw Data'!J744&gt;BH$1)), 1, 0)</f>
        <v/>
      </c>
      <c r="BI749">
        <f>IF(AND(BH749, ABS('Raw Data'!D744-'Raw Data'!E744)&lt;4), 'Raw Data'!Z744, 0)</f>
        <v/>
      </c>
      <c r="BJ749">
        <f>IF('Raw Data'!F744&gt;Analysis!BJ$1, 1, 0)</f>
        <v/>
      </c>
      <c r="BK749">
        <f>IF(BJ749, AQ749, 0)</f>
        <v/>
      </c>
      <c r="BL749">
        <f>IF(AND('Raw Data'!F744&lt;Analysis!BL$1, ISBLANK('Raw Data'!F744)=FALSE), 1, 0)</f>
        <v/>
      </c>
      <c r="BM749">
        <f>IF(BL749, AS749, 0)</f>
        <v/>
      </c>
      <c r="BN749">
        <f>IF(AND('Raw Data'!F744&lt;Analysis!BN$1, ISBLANK('Raw Data'!F744)=FALSE), 1, 0)</f>
        <v/>
      </c>
      <c r="BO749">
        <f>IF(BN749, AI749, 0)</f>
        <v/>
      </c>
    </row>
    <row r="750">
      <c r="A750" s="2">
        <f>'Raw Data'!A745</f>
        <v/>
      </c>
      <c r="B750" s="2">
        <f>IF(A750, 1, 0)</f>
        <v/>
      </c>
      <c r="C750">
        <f>IF('Raw Data'!D745&lt;'Raw Data'!E745, 'Raw Data'!J745, 0)</f>
        <v/>
      </c>
      <c r="D750" s="2">
        <f>IF(A750, 1, 0)</f>
        <v/>
      </c>
      <c r="E750">
        <f>IF('Raw Data'!D745&gt;'Raw Data'!E745, 'Raw Data'!I745, 0)</f>
        <v/>
      </c>
      <c r="F750" s="2">
        <f>IF('Raw Data'!F745&gt;0, 1, 0)</f>
        <v/>
      </c>
      <c r="G750">
        <f>IF(SUM('Raw Data'!D745:E745)&lt;'Raw Data'!F745, 'Raw Data'!H745, 0)</f>
        <v/>
      </c>
      <c r="H750">
        <f>IF('Raw Data'!F745&gt;0, 1, 0)</f>
        <v/>
      </c>
      <c r="I750">
        <f>IF(SUM('Raw Data'!D745:E745)&gt;'Raw Data'!F745, 'Raw Data'!G745, 0)</f>
        <v/>
      </c>
      <c r="J750" s="2">
        <f>IF($A750, 1, 0)</f>
        <v/>
      </c>
      <c r="K750">
        <f>IF(AND('Raw Data'!D745&gt;'Raw Data'!E745, ABS('Raw Data'!D745-'Raw Data'!E745)&lt;14), 'Raw Data'!K745, 0)</f>
        <v/>
      </c>
      <c r="L750" s="2">
        <f>IF($A750, 1, 0)</f>
        <v/>
      </c>
      <c r="M750">
        <f>IF(AND('Raw Data'!D745&gt;'Raw Data'!E745, ABS('Raw Data'!D745-'Raw Data'!E745)&gt;13), 'Raw Data'!L745, 0)</f>
        <v/>
      </c>
      <c r="N750" s="2">
        <f>IF($A750, 1, 0)</f>
        <v/>
      </c>
      <c r="O750">
        <f>IF(AND('Raw Data'!E745&gt;'Raw Data'!D745, ABS('Raw Data'!E745-'Raw Data'!D745)&lt;14), 'Raw Data'!M745, 0)</f>
        <v/>
      </c>
      <c r="P750" s="2">
        <f>IF($A750, 1, 0)</f>
        <v/>
      </c>
      <c r="Q750">
        <f>IF(AND('Raw Data'!E745&gt;'Raw Data'!D745, ABS('Raw Data'!E745-'Raw Data'!D745)&gt;13), 'Raw Data'!N745, 0)</f>
        <v/>
      </c>
      <c r="R750" s="2">
        <f>IF($A750, 1, 0)</f>
        <v/>
      </c>
      <c r="S750">
        <f>IF(AND('Raw Data'!D745&gt;'Raw Data'!E745, ABS('Raw Data'!E745-'Raw Data'!D745)&gt;7), 'Raw Data'!V745, 0)</f>
        <v/>
      </c>
      <c r="T750" s="2">
        <f>IF($A750, 1, 0)</f>
        <v/>
      </c>
      <c r="U750">
        <f>IF(ABS('Raw Data'!D745-'Raw Data'!E745)&lt;8, 'Raw Data'!W745, 0)</f>
        <v/>
      </c>
      <c r="V750" s="2">
        <f>IF($A750, 1, 0)</f>
        <v/>
      </c>
      <c r="W750">
        <f>IF(AND('Raw Data'!E745&gt;'Raw Data'!D745, ABS('Raw Data'!E745-'Raw Data'!D745)&gt;7), 'Raw Data'!X745, 0)</f>
        <v/>
      </c>
      <c r="X750" s="2">
        <f>IF($A750, 1, 0)</f>
        <v/>
      </c>
      <c r="Y750">
        <f>IF(AND('Raw Data'!D745&gt;'Raw Data'!E745, ABS('Raw Data'!E745-'Raw Data'!D745)&gt;3), 'Raw Data'!Y745, 0)</f>
        <v/>
      </c>
      <c r="Z750" s="2">
        <f>IF($A750, 1, 0)</f>
        <v/>
      </c>
      <c r="AA750">
        <f>IF(ABS('Raw Data'!D745-'Raw Data'!E745)&lt;4, 'Raw Data'!Z745, 0)</f>
        <v/>
      </c>
      <c r="AB750" s="2">
        <f>IF($A750, 1, 0)</f>
        <v/>
      </c>
      <c r="AC750">
        <f>IF(AND('Raw Data'!E745&gt;'Raw Data'!D745, ABS('Raw Data'!E745-'Raw Data'!D745)&gt;7), 'Raw Data'!AA745, 0)</f>
        <v/>
      </c>
      <c r="AD750" s="2">
        <f>IF($A750, 1, 0)</f>
        <v/>
      </c>
      <c r="AE750">
        <f>IF(AND('Raw Data'!D745&gt;9, 'Raw Data'!E745&gt;9), 'Raw Data'!AL745, 0)</f>
        <v/>
      </c>
      <c r="AF750" s="2">
        <f>IF($A750, 1, 0)</f>
        <v/>
      </c>
      <c r="AG750">
        <f>IF(AE750=0, 'Raw Data'!AM745, 0)</f>
        <v/>
      </c>
      <c r="AH750" s="2">
        <f>IF($A750, 1, 0)</f>
        <v/>
      </c>
      <c r="AI750">
        <f>IF(AND('Raw Data'!$D745&gt;14, 'Raw Data'!$E745&gt;14), 'Raw Data'!AN745, 0)</f>
        <v/>
      </c>
      <c r="AJ750" s="2">
        <f>IF($A750, 1, 0)</f>
        <v/>
      </c>
      <c r="AK750">
        <f>IF(AI750=0, 'Raw Data'!AO745, 0)</f>
        <v/>
      </c>
      <c r="AL750" s="2">
        <f>IF($A750, 1, 0)</f>
        <v/>
      </c>
      <c r="AM750">
        <f>IF(AND('Raw Data'!$D745&gt;19, 'Raw Data'!$E745&gt;19), 'Raw Data'!AP745, 0)</f>
        <v/>
      </c>
      <c r="AN750" s="2">
        <f>IF($A750, 1, 0)</f>
        <v/>
      </c>
      <c r="AO750">
        <f>IF(AM750=0, 'Raw Data'!AQ745, 0)</f>
        <v/>
      </c>
      <c r="AP750" s="2">
        <f>IF($A750, 1, 0)</f>
        <v/>
      </c>
      <c r="AQ750">
        <f>IF(AND('Raw Data'!$D745&gt;24, 'Raw Data'!$E745&gt;24), 'Raw Data'!AR745, 0)</f>
        <v/>
      </c>
      <c r="AR750" s="2">
        <f>IF($A750, 1, 0)</f>
        <v/>
      </c>
      <c r="AS750">
        <f>IF(AQ750=0, 'Raw Data'!AS745, 0)</f>
        <v/>
      </c>
      <c r="AT750" s="2">
        <f>IF($A750, 1, 0)</f>
        <v/>
      </c>
      <c r="AU750">
        <f>IF(AND('Raw Data'!$D745&gt;29, 'Raw Data'!$E745&gt;29), 'Raw Data'!AT745, 0)</f>
        <v/>
      </c>
      <c r="AV750" s="2">
        <f>IF($A750, 1, 0)</f>
        <v/>
      </c>
      <c r="AW750">
        <f>IF(AU750=0, 'Raw Data'!AU745, 0)</f>
        <v/>
      </c>
      <c r="AX750" s="2">
        <f>IF($A750, 1, 0)</f>
        <v/>
      </c>
      <c r="AY750">
        <f>IF(ISNUMBER('Raw Data'!D745), IF(_xlfn.XLOOKUP(SMALL('Raw Data'!K745:N745, 1), K750:Q750, K750:Q750, 0)&gt;0, SMALL('Raw Data'!K745:N745, 1), 0), 0)</f>
        <v/>
      </c>
      <c r="AZ750" s="2">
        <f>IF($A750, 1, 0)</f>
        <v/>
      </c>
      <c r="BA750">
        <f>IF(ISNUMBER('Raw Data'!D745), IF(_xlfn.XLOOKUP(SMALL('Raw Data'!K745:N745, 2), K750:Q750, K750:Q750, 0)&gt;0, SMALL('Raw Data'!K745:N745, 2), 0), 0)</f>
        <v/>
      </c>
      <c r="BB750" s="2">
        <f>IF($A750, 1, 0)</f>
        <v/>
      </c>
      <c r="BC750">
        <f>IF(ISNUMBER('Raw Data'!D745), IF(_xlfn.XLOOKUP(SMALL('Raw Data'!K745:N745, 3), K750:Q750, K750:Q750, 0)&gt;0, SMALL('Raw Data'!K745:N745, 3), 0), 0)</f>
        <v/>
      </c>
      <c r="BD750" s="2">
        <f>IF($A750, 1, 0)</f>
        <v/>
      </c>
      <c r="BE750">
        <f>IF(ISNUMBER('Raw Data'!D745), IF(_xlfn.XLOOKUP(SMALL('Raw Data'!K745:N745, 4), K750:Q750, K750:Q750, 0)&gt;0, SMALL('Raw Data'!K745:N745, 4), 0), 0)</f>
        <v/>
      </c>
      <c r="BF750" s="2">
        <f>IF($A750, 1, 0)</f>
        <v/>
      </c>
      <c r="BG750">
        <f>IF(AND('Raw Data'!I745&lt;'Raw Data'!J745, 'Raw Data'!D745&gt;'Raw Data'!E745), 'Raw Data'!I745, IF(AND('Raw Data'!J745&lt;'Raw Data'!I745, 'Raw Data'!E745&gt;'Raw Data'!D745), 'Raw Data'!J745, 0))</f>
        <v/>
      </c>
      <c r="BH750">
        <f>IF(OR(AND('Raw Data'!I745&lt;'Raw Data'!J745, 'Raw Data'!I745&gt;BH$1), AND('Raw Data'!J745&lt;'Raw Data'!I745, 'Raw Data'!J745&gt;BH$1)), 1, 0)</f>
        <v/>
      </c>
      <c r="BI750">
        <f>IF(AND(BH750, ABS('Raw Data'!D745-'Raw Data'!E745)&lt;4), 'Raw Data'!Z745, 0)</f>
        <v/>
      </c>
      <c r="BJ750">
        <f>IF('Raw Data'!F745&gt;Analysis!BJ$1, 1, 0)</f>
        <v/>
      </c>
      <c r="BK750">
        <f>IF(BJ750, AQ750, 0)</f>
        <v/>
      </c>
      <c r="BL750">
        <f>IF(AND('Raw Data'!F745&lt;Analysis!BL$1, ISBLANK('Raw Data'!F745)=FALSE), 1, 0)</f>
        <v/>
      </c>
      <c r="BM750">
        <f>IF(BL750, AS750, 0)</f>
        <v/>
      </c>
      <c r="BN750">
        <f>IF(AND('Raw Data'!F745&lt;Analysis!BN$1, ISBLANK('Raw Data'!F745)=FALSE), 1, 0)</f>
        <v/>
      </c>
      <c r="BO750">
        <f>IF(BN750, AI750, 0)</f>
        <v/>
      </c>
    </row>
    <row r="751">
      <c r="A751" s="2">
        <f>'Raw Data'!A746</f>
        <v/>
      </c>
      <c r="B751" s="2">
        <f>IF(A751, 1, 0)</f>
        <v/>
      </c>
      <c r="C751">
        <f>IF('Raw Data'!D746&lt;'Raw Data'!E746, 'Raw Data'!J746, 0)</f>
        <v/>
      </c>
      <c r="D751" s="2">
        <f>IF(A751, 1, 0)</f>
        <v/>
      </c>
      <c r="E751">
        <f>IF('Raw Data'!D746&gt;'Raw Data'!E746, 'Raw Data'!I746, 0)</f>
        <v/>
      </c>
      <c r="F751" s="2">
        <f>IF('Raw Data'!F746&gt;0, 1, 0)</f>
        <v/>
      </c>
      <c r="G751">
        <f>IF(SUM('Raw Data'!D746:E746)&lt;'Raw Data'!F746, 'Raw Data'!H746, 0)</f>
        <v/>
      </c>
      <c r="H751">
        <f>IF('Raw Data'!F746&gt;0, 1, 0)</f>
        <v/>
      </c>
      <c r="I751">
        <f>IF(SUM('Raw Data'!D746:E746)&gt;'Raw Data'!F746, 'Raw Data'!G746, 0)</f>
        <v/>
      </c>
      <c r="J751" s="2">
        <f>IF($A751, 1, 0)</f>
        <v/>
      </c>
      <c r="K751">
        <f>IF(AND('Raw Data'!D746&gt;'Raw Data'!E746, ABS('Raw Data'!D746-'Raw Data'!E746)&lt;14), 'Raw Data'!K746, 0)</f>
        <v/>
      </c>
      <c r="L751" s="2">
        <f>IF($A751, 1, 0)</f>
        <v/>
      </c>
      <c r="M751">
        <f>IF(AND('Raw Data'!D746&gt;'Raw Data'!E746, ABS('Raw Data'!D746-'Raw Data'!E746)&gt;13), 'Raw Data'!L746, 0)</f>
        <v/>
      </c>
      <c r="N751" s="2">
        <f>IF($A751, 1, 0)</f>
        <v/>
      </c>
      <c r="O751">
        <f>IF(AND('Raw Data'!E746&gt;'Raw Data'!D746, ABS('Raw Data'!E746-'Raw Data'!D746)&lt;14), 'Raw Data'!M746, 0)</f>
        <v/>
      </c>
      <c r="P751" s="2">
        <f>IF($A751, 1, 0)</f>
        <v/>
      </c>
      <c r="Q751">
        <f>IF(AND('Raw Data'!E746&gt;'Raw Data'!D746, ABS('Raw Data'!E746-'Raw Data'!D746)&gt;13), 'Raw Data'!N746, 0)</f>
        <v/>
      </c>
      <c r="R751" s="2">
        <f>IF($A751, 1, 0)</f>
        <v/>
      </c>
      <c r="S751">
        <f>IF(AND('Raw Data'!D746&gt;'Raw Data'!E746, ABS('Raw Data'!E746-'Raw Data'!D746)&gt;7), 'Raw Data'!V746, 0)</f>
        <v/>
      </c>
      <c r="T751" s="2">
        <f>IF($A751, 1, 0)</f>
        <v/>
      </c>
      <c r="U751">
        <f>IF(ABS('Raw Data'!D746-'Raw Data'!E746)&lt;8, 'Raw Data'!W746, 0)</f>
        <v/>
      </c>
      <c r="V751" s="2">
        <f>IF($A751, 1, 0)</f>
        <v/>
      </c>
      <c r="W751">
        <f>IF(AND('Raw Data'!E746&gt;'Raw Data'!D746, ABS('Raw Data'!E746-'Raw Data'!D746)&gt;7), 'Raw Data'!X746, 0)</f>
        <v/>
      </c>
      <c r="X751" s="2">
        <f>IF($A751, 1, 0)</f>
        <v/>
      </c>
      <c r="Y751">
        <f>IF(AND('Raw Data'!D746&gt;'Raw Data'!E746, ABS('Raw Data'!E746-'Raw Data'!D746)&gt;3), 'Raw Data'!Y746, 0)</f>
        <v/>
      </c>
      <c r="Z751" s="2">
        <f>IF($A751, 1, 0)</f>
        <v/>
      </c>
      <c r="AA751">
        <f>IF(ABS('Raw Data'!D746-'Raw Data'!E746)&lt;4, 'Raw Data'!Z746, 0)</f>
        <v/>
      </c>
      <c r="AB751" s="2">
        <f>IF($A751, 1, 0)</f>
        <v/>
      </c>
      <c r="AC751">
        <f>IF(AND('Raw Data'!E746&gt;'Raw Data'!D746, ABS('Raw Data'!E746-'Raw Data'!D746)&gt;7), 'Raw Data'!AA746, 0)</f>
        <v/>
      </c>
      <c r="AD751" s="2">
        <f>IF($A751, 1, 0)</f>
        <v/>
      </c>
      <c r="AE751">
        <f>IF(AND('Raw Data'!D746&gt;9, 'Raw Data'!E746&gt;9), 'Raw Data'!AL746, 0)</f>
        <v/>
      </c>
      <c r="AF751" s="2">
        <f>IF($A751, 1, 0)</f>
        <v/>
      </c>
      <c r="AG751">
        <f>IF(AE751=0, 'Raw Data'!AM746, 0)</f>
        <v/>
      </c>
      <c r="AH751" s="2">
        <f>IF($A751, 1, 0)</f>
        <v/>
      </c>
      <c r="AI751">
        <f>IF(AND('Raw Data'!$D746&gt;14, 'Raw Data'!$E746&gt;14), 'Raw Data'!AN746, 0)</f>
        <v/>
      </c>
      <c r="AJ751" s="2">
        <f>IF($A751, 1, 0)</f>
        <v/>
      </c>
      <c r="AK751">
        <f>IF(AI751=0, 'Raw Data'!AO746, 0)</f>
        <v/>
      </c>
      <c r="AL751" s="2">
        <f>IF($A751, 1, 0)</f>
        <v/>
      </c>
      <c r="AM751">
        <f>IF(AND('Raw Data'!$D746&gt;19, 'Raw Data'!$E746&gt;19), 'Raw Data'!AP746, 0)</f>
        <v/>
      </c>
      <c r="AN751" s="2">
        <f>IF($A751, 1, 0)</f>
        <v/>
      </c>
      <c r="AO751">
        <f>IF(AM751=0, 'Raw Data'!AQ746, 0)</f>
        <v/>
      </c>
      <c r="AP751" s="2">
        <f>IF($A751, 1, 0)</f>
        <v/>
      </c>
      <c r="AQ751">
        <f>IF(AND('Raw Data'!$D746&gt;24, 'Raw Data'!$E746&gt;24), 'Raw Data'!AR746, 0)</f>
        <v/>
      </c>
      <c r="AR751" s="2">
        <f>IF($A751, 1, 0)</f>
        <v/>
      </c>
      <c r="AS751">
        <f>IF(AQ751=0, 'Raw Data'!AS746, 0)</f>
        <v/>
      </c>
      <c r="AT751" s="2">
        <f>IF($A751, 1, 0)</f>
        <v/>
      </c>
      <c r="AU751">
        <f>IF(AND('Raw Data'!$D746&gt;29, 'Raw Data'!$E746&gt;29), 'Raw Data'!AT746, 0)</f>
        <v/>
      </c>
      <c r="AV751" s="2">
        <f>IF($A751, 1, 0)</f>
        <v/>
      </c>
      <c r="AW751">
        <f>IF(AU751=0, 'Raw Data'!AU746, 0)</f>
        <v/>
      </c>
      <c r="AX751" s="2">
        <f>IF($A751, 1, 0)</f>
        <v/>
      </c>
      <c r="AY751">
        <f>IF(ISNUMBER('Raw Data'!D746), IF(_xlfn.XLOOKUP(SMALL('Raw Data'!K746:N746, 1), K751:Q751, K751:Q751, 0)&gt;0, SMALL('Raw Data'!K746:N746, 1), 0), 0)</f>
        <v/>
      </c>
      <c r="AZ751" s="2">
        <f>IF($A751, 1, 0)</f>
        <v/>
      </c>
      <c r="BA751">
        <f>IF(ISNUMBER('Raw Data'!D746), IF(_xlfn.XLOOKUP(SMALL('Raw Data'!K746:N746, 2), K751:Q751, K751:Q751, 0)&gt;0, SMALL('Raw Data'!K746:N746, 2), 0), 0)</f>
        <v/>
      </c>
      <c r="BB751" s="2">
        <f>IF($A751, 1, 0)</f>
        <v/>
      </c>
      <c r="BC751">
        <f>IF(ISNUMBER('Raw Data'!D746), IF(_xlfn.XLOOKUP(SMALL('Raw Data'!K746:N746, 3), K751:Q751, K751:Q751, 0)&gt;0, SMALL('Raw Data'!K746:N746, 3), 0), 0)</f>
        <v/>
      </c>
      <c r="BD751" s="2">
        <f>IF($A751, 1, 0)</f>
        <v/>
      </c>
      <c r="BE751">
        <f>IF(ISNUMBER('Raw Data'!D746), IF(_xlfn.XLOOKUP(SMALL('Raw Data'!K746:N746, 4), K751:Q751, K751:Q751, 0)&gt;0, SMALL('Raw Data'!K746:N746, 4), 0), 0)</f>
        <v/>
      </c>
      <c r="BF751" s="2">
        <f>IF($A751, 1, 0)</f>
        <v/>
      </c>
      <c r="BG751">
        <f>IF(AND('Raw Data'!I746&lt;'Raw Data'!J746, 'Raw Data'!D746&gt;'Raw Data'!E746), 'Raw Data'!I746, IF(AND('Raw Data'!J746&lt;'Raw Data'!I746, 'Raw Data'!E746&gt;'Raw Data'!D746), 'Raw Data'!J746, 0))</f>
        <v/>
      </c>
      <c r="BH751">
        <f>IF(OR(AND('Raw Data'!I746&lt;'Raw Data'!J746, 'Raw Data'!I746&gt;BH$1), AND('Raw Data'!J746&lt;'Raw Data'!I746, 'Raw Data'!J746&gt;BH$1)), 1, 0)</f>
        <v/>
      </c>
      <c r="BI751">
        <f>IF(AND(BH751, ABS('Raw Data'!D746-'Raw Data'!E746)&lt;4), 'Raw Data'!Z746, 0)</f>
        <v/>
      </c>
      <c r="BJ751">
        <f>IF('Raw Data'!F746&gt;Analysis!BJ$1, 1, 0)</f>
        <v/>
      </c>
      <c r="BK751">
        <f>IF(BJ751, AQ751, 0)</f>
        <v/>
      </c>
      <c r="BL751">
        <f>IF(AND('Raw Data'!F746&lt;Analysis!BL$1, ISBLANK('Raw Data'!F746)=FALSE), 1, 0)</f>
        <v/>
      </c>
      <c r="BM751">
        <f>IF(BL751, AS751, 0)</f>
        <v/>
      </c>
      <c r="BN751">
        <f>IF(AND('Raw Data'!F746&lt;Analysis!BN$1, ISBLANK('Raw Data'!F746)=FALSE), 1, 0)</f>
        <v/>
      </c>
      <c r="BO751">
        <f>IF(BN751, AI751, 0)</f>
        <v/>
      </c>
    </row>
    <row r="752">
      <c r="A752" s="2">
        <f>'Raw Data'!A747</f>
        <v/>
      </c>
      <c r="B752" s="2">
        <f>IF(A752, 1, 0)</f>
        <v/>
      </c>
      <c r="C752">
        <f>IF('Raw Data'!D747&lt;'Raw Data'!E747, 'Raw Data'!J747, 0)</f>
        <v/>
      </c>
      <c r="D752" s="2">
        <f>IF(A752, 1, 0)</f>
        <v/>
      </c>
      <c r="E752">
        <f>IF('Raw Data'!D747&gt;'Raw Data'!E747, 'Raw Data'!I747, 0)</f>
        <v/>
      </c>
      <c r="F752" s="2">
        <f>IF('Raw Data'!F747&gt;0, 1, 0)</f>
        <v/>
      </c>
      <c r="G752">
        <f>IF(SUM('Raw Data'!D747:E747)&lt;'Raw Data'!F747, 'Raw Data'!H747, 0)</f>
        <v/>
      </c>
      <c r="H752">
        <f>IF('Raw Data'!F747&gt;0, 1, 0)</f>
        <v/>
      </c>
      <c r="I752">
        <f>IF(SUM('Raw Data'!D747:E747)&gt;'Raw Data'!F747, 'Raw Data'!G747, 0)</f>
        <v/>
      </c>
      <c r="J752" s="2">
        <f>IF($A752, 1, 0)</f>
        <v/>
      </c>
      <c r="K752">
        <f>IF(AND('Raw Data'!D747&gt;'Raw Data'!E747, ABS('Raw Data'!D747-'Raw Data'!E747)&lt;14), 'Raw Data'!K747, 0)</f>
        <v/>
      </c>
      <c r="L752" s="2">
        <f>IF($A752, 1, 0)</f>
        <v/>
      </c>
      <c r="M752">
        <f>IF(AND('Raw Data'!D747&gt;'Raw Data'!E747, ABS('Raw Data'!D747-'Raw Data'!E747)&gt;13), 'Raw Data'!L747, 0)</f>
        <v/>
      </c>
      <c r="N752" s="2">
        <f>IF($A752, 1, 0)</f>
        <v/>
      </c>
      <c r="O752">
        <f>IF(AND('Raw Data'!E747&gt;'Raw Data'!D747, ABS('Raw Data'!E747-'Raw Data'!D747)&lt;14), 'Raw Data'!M747, 0)</f>
        <v/>
      </c>
      <c r="P752" s="2">
        <f>IF($A752, 1, 0)</f>
        <v/>
      </c>
      <c r="Q752">
        <f>IF(AND('Raw Data'!E747&gt;'Raw Data'!D747, ABS('Raw Data'!E747-'Raw Data'!D747)&gt;13), 'Raw Data'!N747, 0)</f>
        <v/>
      </c>
      <c r="R752" s="2">
        <f>IF($A752, 1, 0)</f>
        <v/>
      </c>
      <c r="S752">
        <f>IF(AND('Raw Data'!D747&gt;'Raw Data'!E747, ABS('Raw Data'!E747-'Raw Data'!D747)&gt;7), 'Raw Data'!V747, 0)</f>
        <v/>
      </c>
      <c r="T752" s="2">
        <f>IF($A752, 1, 0)</f>
        <v/>
      </c>
      <c r="U752">
        <f>IF(ABS('Raw Data'!D747-'Raw Data'!E747)&lt;8, 'Raw Data'!W747, 0)</f>
        <v/>
      </c>
      <c r="V752" s="2">
        <f>IF($A752, 1, 0)</f>
        <v/>
      </c>
      <c r="W752">
        <f>IF(AND('Raw Data'!E747&gt;'Raw Data'!D747, ABS('Raw Data'!E747-'Raw Data'!D747)&gt;7), 'Raw Data'!X747, 0)</f>
        <v/>
      </c>
      <c r="X752" s="2">
        <f>IF($A752, 1, 0)</f>
        <v/>
      </c>
      <c r="Y752">
        <f>IF(AND('Raw Data'!D747&gt;'Raw Data'!E747, ABS('Raw Data'!E747-'Raw Data'!D747)&gt;3), 'Raw Data'!Y747, 0)</f>
        <v/>
      </c>
      <c r="Z752" s="2">
        <f>IF($A752, 1, 0)</f>
        <v/>
      </c>
      <c r="AA752">
        <f>IF(ABS('Raw Data'!D747-'Raw Data'!E747)&lt;4, 'Raw Data'!Z747, 0)</f>
        <v/>
      </c>
      <c r="AB752" s="2">
        <f>IF($A752, 1, 0)</f>
        <v/>
      </c>
      <c r="AC752">
        <f>IF(AND('Raw Data'!E747&gt;'Raw Data'!D747, ABS('Raw Data'!E747-'Raw Data'!D747)&gt;7), 'Raw Data'!AA747, 0)</f>
        <v/>
      </c>
      <c r="AD752" s="2">
        <f>IF($A752, 1, 0)</f>
        <v/>
      </c>
      <c r="AE752">
        <f>IF(AND('Raw Data'!D747&gt;9, 'Raw Data'!E747&gt;9), 'Raw Data'!AL747, 0)</f>
        <v/>
      </c>
      <c r="AF752" s="2">
        <f>IF($A752, 1, 0)</f>
        <v/>
      </c>
      <c r="AG752">
        <f>IF(AE752=0, 'Raw Data'!AM747, 0)</f>
        <v/>
      </c>
      <c r="AH752" s="2">
        <f>IF($A752, 1, 0)</f>
        <v/>
      </c>
      <c r="AI752">
        <f>IF(AND('Raw Data'!$D747&gt;14, 'Raw Data'!$E747&gt;14), 'Raw Data'!AN747, 0)</f>
        <v/>
      </c>
      <c r="AJ752" s="2">
        <f>IF($A752, 1, 0)</f>
        <v/>
      </c>
      <c r="AK752">
        <f>IF(AI752=0, 'Raw Data'!AO747, 0)</f>
        <v/>
      </c>
      <c r="AL752" s="2">
        <f>IF($A752, 1, 0)</f>
        <v/>
      </c>
      <c r="AM752">
        <f>IF(AND('Raw Data'!$D747&gt;19, 'Raw Data'!$E747&gt;19), 'Raw Data'!AP747, 0)</f>
        <v/>
      </c>
      <c r="AN752" s="2">
        <f>IF($A752, 1, 0)</f>
        <v/>
      </c>
      <c r="AO752">
        <f>IF(AM752=0, 'Raw Data'!AQ747, 0)</f>
        <v/>
      </c>
      <c r="AP752" s="2">
        <f>IF($A752, 1, 0)</f>
        <v/>
      </c>
      <c r="AQ752">
        <f>IF(AND('Raw Data'!$D747&gt;24, 'Raw Data'!$E747&gt;24), 'Raw Data'!AR747, 0)</f>
        <v/>
      </c>
      <c r="AR752" s="2">
        <f>IF($A752, 1, 0)</f>
        <v/>
      </c>
      <c r="AS752">
        <f>IF(AQ752=0, 'Raw Data'!AS747, 0)</f>
        <v/>
      </c>
      <c r="AT752" s="2">
        <f>IF($A752, 1, 0)</f>
        <v/>
      </c>
      <c r="AU752">
        <f>IF(AND('Raw Data'!$D747&gt;29, 'Raw Data'!$E747&gt;29), 'Raw Data'!AT747, 0)</f>
        <v/>
      </c>
      <c r="AV752" s="2">
        <f>IF($A752, 1, 0)</f>
        <v/>
      </c>
      <c r="AW752">
        <f>IF(AU752=0, 'Raw Data'!AU747, 0)</f>
        <v/>
      </c>
      <c r="AX752" s="2">
        <f>IF($A752, 1, 0)</f>
        <v/>
      </c>
      <c r="AY752">
        <f>IF(ISNUMBER('Raw Data'!D747), IF(_xlfn.XLOOKUP(SMALL('Raw Data'!K747:N747, 1), K752:Q752, K752:Q752, 0)&gt;0, SMALL('Raw Data'!K747:N747, 1), 0), 0)</f>
        <v/>
      </c>
      <c r="AZ752" s="2">
        <f>IF($A752, 1, 0)</f>
        <v/>
      </c>
      <c r="BA752">
        <f>IF(ISNUMBER('Raw Data'!D747), IF(_xlfn.XLOOKUP(SMALL('Raw Data'!K747:N747, 2), K752:Q752, K752:Q752, 0)&gt;0, SMALL('Raw Data'!K747:N747, 2), 0), 0)</f>
        <v/>
      </c>
      <c r="BB752" s="2">
        <f>IF($A752, 1, 0)</f>
        <v/>
      </c>
      <c r="BC752">
        <f>IF(ISNUMBER('Raw Data'!D747), IF(_xlfn.XLOOKUP(SMALL('Raw Data'!K747:N747, 3), K752:Q752, K752:Q752, 0)&gt;0, SMALL('Raw Data'!K747:N747, 3), 0), 0)</f>
        <v/>
      </c>
      <c r="BD752" s="2">
        <f>IF($A752, 1, 0)</f>
        <v/>
      </c>
      <c r="BE752">
        <f>IF(ISNUMBER('Raw Data'!D747), IF(_xlfn.XLOOKUP(SMALL('Raw Data'!K747:N747, 4), K752:Q752, K752:Q752, 0)&gt;0, SMALL('Raw Data'!K747:N747, 4), 0), 0)</f>
        <v/>
      </c>
      <c r="BF752" s="2">
        <f>IF($A752, 1, 0)</f>
        <v/>
      </c>
      <c r="BG752">
        <f>IF(AND('Raw Data'!I747&lt;'Raw Data'!J747, 'Raw Data'!D747&gt;'Raw Data'!E747), 'Raw Data'!I747, IF(AND('Raw Data'!J747&lt;'Raw Data'!I747, 'Raw Data'!E747&gt;'Raw Data'!D747), 'Raw Data'!J747, 0))</f>
        <v/>
      </c>
      <c r="BH752">
        <f>IF(OR(AND('Raw Data'!I747&lt;'Raw Data'!J747, 'Raw Data'!I747&gt;BH$1), AND('Raw Data'!J747&lt;'Raw Data'!I747, 'Raw Data'!J747&gt;BH$1)), 1, 0)</f>
        <v/>
      </c>
      <c r="BI752">
        <f>IF(AND(BH752, ABS('Raw Data'!D747-'Raw Data'!E747)&lt;4), 'Raw Data'!Z747, 0)</f>
        <v/>
      </c>
      <c r="BJ752">
        <f>IF('Raw Data'!F747&gt;Analysis!BJ$1, 1, 0)</f>
        <v/>
      </c>
      <c r="BK752">
        <f>IF(BJ752, AQ752, 0)</f>
        <v/>
      </c>
      <c r="BL752">
        <f>IF(AND('Raw Data'!F747&lt;Analysis!BL$1, ISBLANK('Raw Data'!F747)=FALSE), 1, 0)</f>
        <v/>
      </c>
      <c r="BM752">
        <f>IF(BL752, AS752, 0)</f>
        <v/>
      </c>
      <c r="BN752">
        <f>IF(AND('Raw Data'!F747&lt;Analysis!BN$1, ISBLANK('Raw Data'!F747)=FALSE), 1, 0)</f>
        <v/>
      </c>
      <c r="BO752">
        <f>IF(BN752, AI752, 0)</f>
        <v/>
      </c>
    </row>
    <row r="753">
      <c r="A753" s="2">
        <f>'Raw Data'!A748</f>
        <v/>
      </c>
      <c r="B753" s="2">
        <f>IF(A753, 1, 0)</f>
        <v/>
      </c>
      <c r="C753">
        <f>IF('Raw Data'!D748&lt;'Raw Data'!E748, 'Raw Data'!J748, 0)</f>
        <v/>
      </c>
      <c r="D753" s="2">
        <f>IF(A753, 1, 0)</f>
        <v/>
      </c>
      <c r="E753">
        <f>IF('Raw Data'!D748&gt;'Raw Data'!E748, 'Raw Data'!I748, 0)</f>
        <v/>
      </c>
      <c r="F753" s="2">
        <f>IF('Raw Data'!F748&gt;0, 1, 0)</f>
        <v/>
      </c>
      <c r="G753">
        <f>IF(SUM('Raw Data'!D748:E748)&lt;'Raw Data'!F748, 'Raw Data'!H748, 0)</f>
        <v/>
      </c>
      <c r="H753">
        <f>IF('Raw Data'!F748&gt;0, 1, 0)</f>
        <v/>
      </c>
      <c r="I753">
        <f>IF(SUM('Raw Data'!D748:E748)&gt;'Raw Data'!F748, 'Raw Data'!G748, 0)</f>
        <v/>
      </c>
      <c r="J753" s="2">
        <f>IF($A753, 1, 0)</f>
        <v/>
      </c>
      <c r="K753">
        <f>IF(AND('Raw Data'!D748&gt;'Raw Data'!E748, ABS('Raw Data'!D748-'Raw Data'!E748)&lt;14), 'Raw Data'!K748, 0)</f>
        <v/>
      </c>
      <c r="L753" s="2">
        <f>IF($A753, 1, 0)</f>
        <v/>
      </c>
      <c r="M753">
        <f>IF(AND('Raw Data'!D748&gt;'Raw Data'!E748, ABS('Raw Data'!D748-'Raw Data'!E748)&gt;13), 'Raw Data'!L748, 0)</f>
        <v/>
      </c>
      <c r="N753" s="2">
        <f>IF($A753, 1, 0)</f>
        <v/>
      </c>
      <c r="O753">
        <f>IF(AND('Raw Data'!E748&gt;'Raw Data'!D748, ABS('Raw Data'!E748-'Raw Data'!D748)&lt;14), 'Raw Data'!M748, 0)</f>
        <v/>
      </c>
      <c r="P753" s="2">
        <f>IF($A753, 1, 0)</f>
        <v/>
      </c>
      <c r="Q753">
        <f>IF(AND('Raw Data'!E748&gt;'Raw Data'!D748, ABS('Raw Data'!E748-'Raw Data'!D748)&gt;13), 'Raw Data'!N748, 0)</f>
        <v/>
      </c>
      <c r="R753" s="2">
        <f>IF($A753, 1, 0)</f>
        <v/>
      </c>
      <c r="S753">
        <f>IF(AND('Raw Data'!D748&gt;'Raw Data'!E748, ABS('Raw Data'!E748-'Raw Data'!D748)&gt;7), 'Raw Data'!V748, 0)</f>
        <v/>
      </c>
      <c r="T753" s="2">
        <f>IF($A753, 1, 0)</f>
        <v/>
      </c>
      <c r="U753">
        <f>IF(ABS('Raw Data'!D748-'Raw Data'!E748)&lt;8, 'Raw Data'!W748, 0)</f>
        <v/>
      </c>
      <c r="V753" s="2">
        <f>IF($A753, 1, 0)</f>
        <v/>
      </c>
      <c r="W753">
        <f>IF(AND('Raw Data'!E748&gt;'Raw Data'!D748, ABS('Raw Data'!E748-'Raw Data'!D748)&gt;7), 'Raw Data'!X748, 0)</f>
        <v/>
      </c>
      <c r="X753" s="2">
        <f>IF($A753, 1, 0)</f>
        <v/>
      </c>
      <c r="Y753">
        <f>IF(AND('Raw Data'!D748&gt;'Raw Data'!E748, ABS('Raw Data'!E748-'Raw Data'!D748)&gt;3), 'Raw Data'!Y748, 0)</f>
        <v/>
      </c>
      <c r="Z753" s="2">
        <f>IF($A753, 1, 0)</f>
        <v/>
      </c>
      <c r="AA753">
        <f>IF(ABS('Raw Data'!D748-'Raw Data'!E748)&lt;4, 'Raw Data'!Z748, 0)</f>
        <v/>
      </c>
      <c r="AB753" s="2">
        <f>IF($A753, 1, 0)</f>
        <v/>
      </c>
      <c r="AC753">
        <f>IF(AND('Raw Data'!E748&gt;'Raw Data'!D748, ABS('Raw Data'!E748-'Raw Data'!D748)&gt;7), 'Raw Data'!AA748, 0)</f>
        <v/>
      </c>
      <c r="AD753" s="2">
        <f>IF($A753, 1, 0)</f>
        <v/>
      </c>
      <c r="AE753">
        <f>IF(AND('Raw Data'!D748&gt;9, 'Raw Data'!E748&gt;9), 'Raw Data'!AL748, 0)</f>
        <v/>
      </c>
      <c r="AF753" s="2">
        <f>IF($A753, 1, 0)</f>
        <v/>
      </c>
      <c r="AG753">
        <f>IF(AE753=0, 'Raw Data'!AM748, 0)</f>
        <v/>
      </c>
      <c r="AH753" s="2">
        <f>IF($A753, 1, 0)</f>
        <v/>
      </c>
      <c r="AI753">
        <f>IF(AND('Raw Data'!$D748&gt;14, 'Raw Data'!$E748&gt;14), 'Raw Data'!AN748, 0)</f>
        <v/>
      </c>
      <c r="AJ753" s="2">
        <f>IF($A753, 1, 0)</f>
        <v/>
      </c>
      <c r="AK753">
        <f>IF(AI753=0, 'Raw Data'!AO748, 0)</f>
        <v/>
      </c>
      <c r="AL753" s="2">
        <f>IF($A753, 1, 0)</f>
        <v/>
      </c>
      <c r="AM753">
        <f>IF(AND('Raw Data'!$D748&gt;19, 'Raw Data'!$E748&gt;19), 'Raw Data'!AP748, 0)</f>
        <v/>
      </c>
      <c r="AN753" s="2">
        <f>IF($A753, 1, 0)</f>
        <v/>
      </c>
      <c r="AO753">
        <f>IF(AM753=0, 'Raw Data'!AQ748, 0)</f>
        <v/>
      </c>
      <c r="AP753" s="2">
        <f>IF($A753, 1, 0)</f>
        <v/>
      </c>
      <c r="AQ753">
        <f>IF(AND('Raw Data'!$D748&gt;24, 'Raw Data'!$E748&gt;24), 'Raw Data'!AR748, 0)</f>
        <v/>
      </c>
      <c r="AR753" s="2">
        <f>IF($A753, 1, 0)</f>
        <v/>
      </c>
      <c r="AS753">
        <f>IF(AQ753=0, 'Raw Data'!AS748, 0)</f>
        <v/>
      </c>
      <c r="AT753" s="2">
        <f>IF($A753, 1, 0)</f>
        <v/>
      </c>
      <c r="AU753">
        <f>IF(AND('Raw Data'!$D748&gt;29, 'Raw Data'!$E748&gt;29), 'Raw Data'!AT748, 0)</f>
        <v/>
      </c>
      <c r="AV753" s="2">
        <f>IF($A753, 1, 0)</f>
        <v/>
      </c>
      <c r="AW753">
        <f>IF(AU753=0, 'Raw Data'!AU748, 0)</f>
        <v/>
      </c>
      <c r="AX753" s="2">
        <f>IF($A753, 1, 0)</f>
        <v/>
      </c>
      <c r="AY753">
        <f>IF(ISNUMBER('Raw Data'!D748), IF(_xlfn.XLOOKUP(SMALL('Raw Data'!K748:N748, 1), K753:Q753, K753:Q753, 0)&gt;0, SMALL('Raw Data'!K748:N748, 1), 0), 0)</f>
        <v/>
      </c>
      <c r="AZ753" s="2">
        <f>IF($A753, 1, 0)</f>
        <v/>
      </c>
      <c r="BA753">
        <f>IF(ISNUMBER('Raw Data'!D748), IF(_xlfn.XLOOKUP(SMALL('Raw Data'!K748:N748, 2), K753:Q753, K753:Q753, 0)&gt;0, SMALL('Raw Data'!K748:N748, 2), 0), 0)</f>
        <v/>
      </c>
      <c r="BB753" s="2">
        <f>IF($A753, 1, 0)</f>
        <v/>
      </c>
      <c r="BC753">
        <f>IF(ISNUMBER('Raw Data'!D748), IF(_xlfn.XLOOKUP(SMALL('Raw Data'!K748:N748, 3), K753:Q753, K753:Q753, 0)&gt;0, SMALL('Raw Data'!K748:N748, 3), 0), 0)</f>
        <v/>
      </c>
      <c r="BD753" s="2">
        <f>IF($A753, 1, 0)</f>
        <v/>
      </c>
      <c r="BE753">
        <f>IF(ISNUMBER('Raw Data'!D748), IF(_xlfn.XLOOKUP(SMALL('Raw Data'!K748:N748, 4), K753:Q753, K753:Q753, 0)&gt;0, SMALL('Raw Data'!K748:N748, 4), 0), 0)</f>
        <v/>
      </c>
      <c r="BF753" s="2">
        <f>IF($A753, 1, 0)</f>
        <v/>
      </c>
      <c r="BG753">
        <f>IF(AND('Raw Data'!I748&lt;'Raw Data'!J748, 'Raw Data'!D748&gt;'Raw Data'!E748), 'Raw Data'!I748, IF(AND('Raw Data'!J748&lt;'Raw Data'!I748, 'Raw Data'!E748&gt;'Raw Data'!D748), 'Raw Data'!J748, 0))</f>
        <v/>
      </c>
      <c r="BH753">
        <f>IF(OR(AND('Raw Data'!I748&lt;'Raw Data'!J748, 'Raw Data'!I748&gt;BH$1), AND('Raw Data'!J748&lt;'Raw Data'!I748, 'Raw Data'!J748&gt;BH$1)), 1, 0)</f>
        <v/>
      </c>
      <c r="BI753">
        <f>IF(AND(BH753, ABS('Raw Data'!D748-'Raw Data'!E748)&lt;4), 'Raw Data'!Z748, 0)</f>
        <v/>
      </c>
      <c r="BJ753">
        <f>IF('Raw Data'!F748&gt;Analysis!BJ$1, 1, 0)</f>
        <v/>
      </c>
      <c r="BK753">
        <f>IF(BJ753, AQ753, 0)</f>
        <v/>
      </c>
      <c r="BL753">
        <f>IF(AND('Raw Data'!F748&lt;Analysis!BL$1, ISBLANK('Raw Data'!F748)=FALSE), 1, 0)</f>
        <v/>
      </c>
      <c r="BM753">
        <f>IF(BL753, AS753, 0)</f>
        <v/>
      </c>
      <c r="BN753">
        <f>IF(AND('Raw Data'!F748&lt;Analysis!BN$1, ISBLANK('Raw Data'!F748)=FALSE), 1, 0)</f>
        <v/>
      </c>
      <c r="BO753">
        <f>IF(BN753, AI753, 0)</f>
        <v/>
      </c>
    </row>
    <row r="754">
      <c r="A754" s="2">
        <f>'Raw Data'!A749</f>
        <v/>
      </c>
      <c r="B754" s="2">
        <f>IF(A754, 1, 0)</f>
        <v/>
      </c>
      <c r="C754">
        <f>IF('Raw Data'!D749&lt;'Raw Data'!E749, 'Raw Data'!J749, 0)</f>
        <v/>
      </c>
      <c r="D754" s="2">
        <f>IF(A754, 1, 0)</f>
        <v/>
      </c>
      <c r="E754">
        <f>IF('Raw Data'!D749&gt;'Raw Data'!E749, 'Raw Data'!I749, 0)</f>
        <v/>
      </c>
      <c r="F754" s="2">
        <f>IF('Raw Data'!F749&gt;0, 1, 0)</f>
        <v/>
      </c>
      <c r="G754">
        <f>IF(SUM('Raw Data'!D749:E749)&lt;'Raw Data'!F749, 'Raw Data'!H749, 0)</f>
        <v/>
      </c>
      <c r="H754">
        <f>IF('Raw Data'!F749&gt;0, 1, 0)</f>
        <v/>
      </c>
      <c r="I754">
        <f>IF(SUM('Raw Data'!D749:E749)&gt;'Raw Data'!F749, 'Raw Data'!G749, 0)</f>
        <v/>
      </c>
      <c r="J754" s="2">
        <f>IF($A754, 1, 0)</f>
        <v/>
      </c>
      <c r="K754">
        <f>IF(AND('Raw Data'!D749&gt;'Raw Data'!E749, ABS('Raw Data'!D749-'Raw Data'!E749)&lt;14), 'Raw Data'!K749, 0)</f>
        <v/>
      </c>
      <c r="L754" s="2">
        <f>IF($A754, 1, 0)</f>
        <v/>
      </c>
      <c r="M754">
        <f>IF(AND('Raw Data'!D749&gt;'Raw Data'!E749, ABS('Raw Data'!D749-'Raw Data'!E749)&gt;13), 'Raw Data'!L749, 0)</f>
        <v/>
      </c>
      <c r="N754" s="2">
        <f>IF($A754, 1, 0)</f>
        <v/>
      </c>
      <c r="O754">
        <f>IF(AND('Raw Data'!E749&gt;'Raw Data'!D749, ABS('Raw Data'!E749-'Raw Data'!D749)&lt;14), 'Raw Data'!M749, 0)</f>
        <v/>
      </c>
      <c r="P754" s="2">
        <f>IF($A754, 1, 0)</f>
        <v/>
      </c>
      <c r="Q754">
        <f>IF(AND('Raw Data'!E749&gt;'Raw Data'!D749, ABS('Raw Data'!E749-'Raw Data'!D749)&gt;13), 'Raw Data'!N749, 0)</f>
        <v/>
      </c>
      <c r="R754" s="2">
        <f>IF($A754, 1, 0)</f>
        <v/>
      </c>
      <c r="S754">
        <f>IF(AND('Raw Data'!D749&gt;'Raw Data'!E749, ABS('Raw Data'!E749-'Raw Data'!D749)&gt;7), 'Raw Data'!V749, 0)</f>
        <v/>
      </c>
      <c r="T754" s="2">
        <f>IF($A754, 1, 0)</f>
        <v/>
      </c>
      <c r="U754">
        <f>IF(ABS('Raw Data'!D749-'Raw Data'!E749)&lt;8, 'Raw Data'!W749, 0)</f>
        <v/>
      </c>
      <c r="V754" s="2">
        <f>IF($A754, 1, 0)</f>
        <v/>
      </c>
      <c r="W754">
        <f>IF(AND('Raw Data'!E749&gt;'Raw Data'!D749, ABS('Raw Data'!E749-'Raw Data'!D749)&gt;7), 'Raw Data'!X749, 0)</f>
        <v/>
      </c>
      <c r="X754" s="2">
        <f>IF($A754, 1, 0)</f>
        <v/>
      </c>
      <c r="Y754">
        <f>IF(AND('Raw Data'!D749&gt;'Raw Data'!E749, ABS('Raw Data'!E749-'Raw Data'!D749)&gt;3), 'Raw Data'!Y749, 0)</f>
        <v/>
      </c>
      <c r="Z754" s="2">
        <f>IF($A754, 1, 0)</f>
        <v/>
      </c>
      <c r="AA754">
        <f>IF(ABS('Raw Data'!D749-'Raw Data'!E749)&lt;4, 'Raw Data'!Z749, 0)</f>
        <v/>
      </c>
      <c r="AB754" s="2">
        <f>IF($A754, 1, 0)</f>
        <v/>
      </c>
      <c r="AC754">
        <f>IF(AND('Raw Data'!E749&gt;'Raw Data'!D749, ABS('Raw Data'!E749-'Raw Data'!D749)&gt;7), 'Raw Data'!AA749, 0)</f>
        <v/>
      </c>
      <c r="AD754" s="2">
        <f>IF($A754, 1, 0)</f>
        <v/>
      </c>
      <c r="AE754">
        <f>IF(AND('Raw Data'!D749&gt;9, 'Raw Data'!E749&gt;9), 'Raw Data'!AL749, 0)</f>
        <v/>
      </c>
      <c r="AF754" s="2">
        <f>IF($A754, 1, 0)</f>
        <v/>
      </c>
      <c r="AG754">
        <f>IF(AE754=0, 'Raw Data'!AM749, 0)</f>
        <v/>
      </c>
      <c r="AH754" s="2">
        <f>IF($A754, 1, 0)</f>
        <v/>
      </c>
      <c r="AI754">
        <f>IF(AND('Raw Data'!$D749&gt;14, 'Raw Data'!$E749&gt;14), 'Raw Data'!AN749, 0)</f>
        <v/>
      </c>
      <c r="AJ754" s="2">
        <f>IF($A754, 1, 0)</f>
        <v/>
      </c>
      <c r="AK754">
        <f>IF(AI754=0, 'Raw Data'!AO749, 0)</f>
        <v/>
      </c>
      <c r="AL754" s="2">
        <f>IF($A754, 1, 0)</f>
        <v/>
      </c>
      <c r="AM754">
        <f>IF(AND('Raw Data'!$D749&gt;19, 'Raw Data'!$E749&gt;19), 'Raw Data'!AP749, 0)</f>
        <v/>
      </c>
      <c r="AN754" s="2">
        <f>IF($A754, 1, 0)</f>
        <v/>
      </c>
      <c r="AO754">
        <f>IF(AM754=0, 'Raw Data'!AQ749, 0)</f>
        <v/>
      </c>
      <c r="AP754" s="2">
        <f>IF($A754, 1, 0)</f>
        <v/>
      </c>
      <c r="AQ754">
        <f>IF(AND('Raw Data'!$D749&gt;24, 'Raw Data'!$E749&gt;24), 'Raw Data'!AR749, 0)</f>
        <v/>
      </c>
      <c r="AR754" s="2">
        <f>IF($A754, 1, 0)</f>
        <v/>
      </c>
      <c r="AS754">
        <f>IF(AQ754=0, 'Raw Data'!AS749, 0)</f>
        <v/>
      </c>
      <c r="AT754" s="2">
        <f>IF($A754, 1, 0)</f>
        <v/>
      </c>
      <c r="AU754">
        <f>IF(AND('Raw Data'!$D749&gt;29, 'Raw Data'!$E749&gt;29), 'Raw Data'!AT749, 0)</f>
        <v/>
      </c>
      <c r="AV754" s="2">
        <f>IF($A754, 1, 0)</f>
        <v/>
      </c>
      <c r="AW754">
        <f>IF(AU754=0, 'Raw Data'!AU749, 0)</f>
        <v/>
      </c>
      <c r="AX754" s="2">
        <f>IF($A754, 1, 0)</f>
        <v/>
      </c>
      <c r="AY754">
        <f>IF(ISNUMBER('Raw Data'!D749), IF(_xlfn.XLOOKUP(SMALL('Raw Data'!K749:N749, 1), K754:Q754, K754:Q754, 0)&gt;0, SMALL('Raw Data'!K749:N749, 1), 0), 0)</f>
        <v/>
      </c>
      <c r="AZ754" s="2">
        <f>IF($A754, 1, 0)</f>
        <v/>
      </c>
      <c r="BA754">
        <f>IF(ISNUMBER('Raw Data'!D749), IF(_xlfn.XLOOKUP(SMALL('Raw Data'!K749:N749, 2), K754:Q754, K754:Q754, 0)&gt;0, SMALL('Raw Data'!K749:N749, 2), 0), 0)</f>
        <v/>
      </c>
      <c r="BB754" s="2">
        <f>IF($A754, 1, 0)</f>
        <v/>
      </c>
      <c r="BC754">
        <f>IF(ISNUMBER('Raw Data'!D749), IF(_xlfn.XLOOKUP(SMALL('Raw Data'!K749:N749, 3), K754:Q754, K754:Q754, 0)&gt;0, SMALL('Raw Data'!K749:N749, 3), 0), 0)</f>
        <v/>
      </c>
      <c r="BD754" s="2">
        <f>IF($A754, 1, 0)</f>
        <v/>
      </c>
      <c r="BE754">
        <f>IF(ISNUMBER('Raw Data'!D749), IF(_xlfn.XLOOKUP(SMALL('Raw Data'!K749:N749, 4), K754:Q754, K754:Q754, 0)&gt;0, SMALL('Raw Data'!K749:N749, 4), 0), 0)</f>
        <v/>
      </c>
      <c r="BF754" s="2">
        <f>IF($A754, 1, 0)</f>
        <v/>
      </c>
      <c r="BG754">
        <f>IF(AND('Raw Data'!I749&lt;'Raw Data'!J749, 'Raw Data'!D749&gt;'Raw Data'!E749), 'Raw Data'!I749, IF(AND('Raw Data'!J749&lt;'Raw Data'!I749, 'Raw Data'!E749&gt;'Raw Data'!D749), 'Raw Data'!J749, 0))</f>
        <v/>
      </c>
      <c r="BH754">
        <f>IF(OR(AND('Raw Data'!I749&lt;'Raw Data'!J749, 'Raw Data'!I749&gt;BH$1), AND('Raw Data'!J749&lt;'Raw Data'!I749, 'Raw Data'!J749&gt;BH$1)), 1, 0)</f>
        <v/>
      </c>
      <c r="BI754">
        <f>IF(AND(BH754, ABS('Raw Data'!D749-'Raw Data'!E749)&lt;4), 'Raw Data'!Z749, 0)</f>
        <v/>
      </c>
      <c r="BJ754">
        <f>IF('Raw Data'!F749&gt;Analysis!BJ$1, 1, 0)</f>
        <v/>
      </c>
      <c r="BK754">
        <f>IF(BJ754, AQ754, 0)</f>
        <v/>
      </c>
      <c r="BL754">
        <f>IF(AND('Raw Data'!F749&lt;Analysis!BL$1, ISBLANK('Raw Data'!F749)=FALSE), 1, 0)</f>
        <v/>
      </c>
      <c r="BM754">
        <f>IF(BL754, AS754, 0)</f>
        <v/>
      </c>
      <c r="BN754">
        <f>IF(AND('Raw Data'!F749&lt;Analysis!BN$1, ISBLANK('Raw Data'!F749)=FALSE), 1, 0)</f>
        <v/>
      </c>
      <c r="BO754">
        <f>IF(BN754, AI754, 0)</f>
        <v/>
      </c>
    </row>
    <row r="755">
      <c r="A755" s="2">
        <f>'Raw Data'!A750</f>
        <v/>
      </c>
      <c r="B755" s="2">
        <f>IF(A755, 1, 0)</f>
        <v/>
      </c>
      <c r="C755">
        <f>IF('Raw Data'!D750&lt;'Raw Data'!E750, 'Raw Data'!J750, 0)</f>
        <v/>
      </c>
      <c r="D755" s="2">
        <f>IF(A755, 1, 0)</f>
        <v/>
      </c>
      <c r="E755">
        <f>IF('Raw Data'!D750&gt;'Raw Data'!E750, 'Raw Data'!I750, 0)</f>
        <v/>
      </c>
      <c r="F755" s="2">
        <f>IF('Raw Data'!F750&gt;0, 1, 0)</f>
        <v/>
      </c>
      <c r="G755">
        <f>IF(SUM('Raw Data'!D750:E750)&lt;'Raw Data'!F750, 'Raw Data'!H750, 0)</f>
        <v/>
      </c>
      <c r="H755">
        <f>IF('Raw Data'!F750&gt;0, 1, 0)</f>
        <v/>
      </c>
      <c r="I755">
        <f>IF(SUM('Raw Data'!D750:E750)&gt;'Raw Data'!F750, 'Raw Data'!G750, 0)</f>
        <v/>
      </c>
      <c r="J755" s="2">
        <f>IF($A755, 1, 0)</f>
        <v/>
      </c>
      <c r="K755">
        <f>IF(AND('Raw Data'!D750&gt;'Raw Data'!E750, ABS('Raw Data'!D750-'Raw Data'!E750)&lt;14), 'Raw Data'!K750, 0)</f>
        <v/>
      </c>
      <c r="L755" s="2">
        <f>IF($A755, 1, 0)</f>
        <v/>
      </c>
      <c r="M755">
        <f>IF(AND('Raw Data'!D750&gt;'Raw Data'!E750, ABS('Raw Data'!D750-'Raw Data'!E750)&gt;13), 'Raw Data'!L750, 0)</f>
        <v/>
      </c>
      <c r="N755" s="2">
        <f>IF($A755, 1, 0)</f>
        <v/>
      </c>
      <c r="O755">
        <f>IF(AND('Raw Data'!E750&gt;'Raw Data'!D750, ABS('Raw Data'!E750-'Raw Data'!D750)&lt;14), 'Raw Data'!M750, 0)</f>
        <v/>
      </c>
      <c r="P755" s="2">
        <f>IF($A755, 1, 0)</f>
        <v/>
      </c>
      <c r="Q755">
        <f>IF(AND('Raw Data'!E750&gt;'Raw Data'!D750, ABS('Raw Data'!E750-'Raw Data'!D750)&gt;13), 'Raw Data'!N750, 0)</f>
        <v/>
      </c>
      <c r="R755" s="2">
        <f>IF($A755, 1, 0)</f>
        <v/>
      </c>
      <c r="S755">
        <f>IF(AND('Raw Data'!D750&gt;'Raw Data'!E750, ABS('Raw Data'!E750-'Raw Data'!D750)&gt;7), 'Raw Data'!V750, 0)</f>
        <v/>
      </c>
      <c r="T755" s="2">
        <f>IF($A755, 1, 0)</f>
        <v/>
      </c>
      <c r="U755">
        <f>IF(ABS('Raw Data'!D750-'Raw Data'!E750)&lt;8, 'Raw Data'!W750, 0)</f>
        <v/>
      </c>
      <c r="V755" s="2">
        <f>IF($A755, 1, 0)</f>
        <v/>
      </c>
      <c r="W755">
        <f>IF(AND('Raw Data'!E750&gt;'Raw Data'!D750, ABS('Raw Data'!E750-'Raw Data'!D750)&gt;7), 'Raw Data'!X750, 0)</f>
        <v/>
      </c>
      <c r="X755" s="2">
        <f>IF($A755, 1, 0)</f>
        <v/>
      </c>
      <c r="Y755">
        <f>IF(AND('Raw Data'!D750&gt;'Raw Data'!E750, ABS('Raw Data'!E750-'Raw Data'!D750)&gt;3), 'Raw Data'!Y750, 0)</f>
        <v/>
      </c>
      <c r="Z755" s="2">
        <f>IF($A755, 1, 0)</f>
        <v/>
      </c>
      <c r="AA755">
        <f>IF(ABS('Raw Data'!D750-'Raw Data'!E750)&lt;4, 'Raw Data'!Z750, 0)</f>
        <v/>
      </c>
      <c r="AB755" s="2">
        <f>IF($A755, 1, 0)</f>
        <v/>
      </c>
      <c r="AC755">
        <f>IF(AND('Raw Data'!E750&gt;'Raw Data'!D750, ABS('Raw Data'!E750-'Raw Data'!D750)&gt;7), 'Raw Data'!AA750, 0)</f>
        <v/>
      </c>
      <c r="AD755" s="2">
        <f>IF($A755, 1, 0)</f>
        <v/>
      </c>
      <c r="AE755">
        <f>IF(AND('Raw Data'!D750&gt;9, 'Raw Data'!E750&gt;9), 'Raw Data'!AL750, 0)</f>
        <v/>
      </c>
      <c r="AF755" s="2">
        <f>IF($A755, 1, 0)</f>
        <v/>
      </c>
      <c r="AG755">
        <f>IF(AE755=0, 'Raw Data'!AM750, 0)</f>
        <v/>
      </c>
      <c r="AH755" s="2">
        <f>IF($A755, 1, 0)</f>
        <v/>
      </c>
      <c r="AI755">
        <f>IF(AND('Raw Data'!$D750&gt;14, 'Raw Data'!$E750&gt;14), 'Raw Data'!AN750, 0)</f>
        <v/>
      </c>
      <c r="AJ755" s="2">
        <f>IF($A755, 1, 0)</f>
        <v/>
      </c>
      <c r="AK755">
        <f>IF(AI755=0, 'Raw Data'!AO750, 0)</f>
        <v/>
      </c>
      <c r="AL755" s="2">
        <f>IF($A755, 1, 0)</f>
        <v/>
      </c>
      <c r="AM755">
        <f>IF(AND('Raw Data'!$D750&gt;19, 'Raw Data'!$E750&gt;19), 'Raw Data'!AP750, 0)</f>
        <v/>
      </c>
      <c r="AN755" s="2">
        <f>IF($A755, 1, 0)</f>
        <v/>
      </c>
      <c r="AO755">
        <f>IF(AM755=0, 'Raw Data'!AQ750, 0)</f>
        <v/>
      </c>
      <c r="AP755" s="2">
        <f>IF($A755, 1, 0)</f>
        <v/>
      </c>
      <c r="AQ755">
        <f>IF(AND('Raw Data'!$D750&gt;24, 'Raw Data'!$E750&gt;24), 'Raw Data'!AR750, 0)</f>
        <v/>
      </c>
      <c r="AR755" s="2">
        <f>IF($A755, 1, 0)</f>
        <v/>
      </c>
      <c r="AS755">
        <f>IF(AQ755=0, 'Raw Data'!AS750, 0)</f>
        <v/>
      </c>
      <c r="AT755" s="2">
        <f>IF($A755, 1, 0)</f>
        <v/>
      </c>
      <c r="AU755">
        <f>IF(AND('Raw Data'!$D750&gt;29, 'Raw Data'!$E750&gt;29), 'Raw Data'!AT750, 0)</f>
        <v/>
      </c>
      <c r="AV755" s="2">
        <f>IF($A755, 1, 0)</f>
        <v/>
      </c>
      <c r="AW755">
        <f>IF(AU755=0, 'Raw Data'!AU750, 0)</f>
        <v/>
      </c>
      <c r="AX755" s="2">
        <f>IF($A755, 1, 0)</f>
        <v/>
      </c>
      <c r="AY755">
        <f>IF(ISNUMBER('Raw Data'!D750), IF(_xlfn.XLOOKUP(SMALL('Raw Data'!K750:N750, 1), K755:Q755, K755:Q755, 0)&gt;0, SMALL('Raw Data'!K750:N750, 1), 0), 0)</f>
        <v/>
      </c>
      <c r="AZ755" s="2">
        <f>IF($A755, 1, 0)</f>
        <v/>
      </c>
      <c r="BA755">
        <f>IF(ISNUMBER('Raw Data'!D750), IF(_xlfn.XLOOKUP(SMALL('Raw Data'!K750:N750, 2), K755:Q755, K755:Q755, 0)&gt;0, SMALL('Raw Data'!K750:N750, 2), 0), 0)</f>
        <v/>
      </c>
      <c r="BB755" s="2">
        <f>IF($A755, 1, 0)</f>
        <v/>
      </c>
      <c r="BC755">
        <f>IF(ISNUMBER('Raw Data'!D750), IF(_xlfn.XLOOKUP(SMALL('Raw Data'!K750:N750, 3), K755:Q755, K755:Q755, 0)&gt;0, SMALL('Raw Data'!K750:N750, 3), 0), 0)</f>
        <v/>
      </c>
      <c r="BD755" s="2">
        <f>IF($A755, 1, 0)</f>
        <v/>
      </c>
      <c r="BE755">
        <f>IF(ISNUMBER('Raw Data'!D750), IF(_xlfn.XLOOKUP(SMALL('Raw Data'!K750:N750, 4), K755:Q755, K755:Q755, 0)&gt;0, SMALL('Raw Data'!K750:N750, 4), 0), 0)</f>
        <v/>
      </c>
      <c r="BF755" s="2">
        <f>IF($A755, 1, 0)</f>
        <v/>
      </c>
      <c r="BG755">
        <f>IF(AND('Raw Data'!I750&lt;'Raw Data'!J750, 'Raw Data'!D750&gt;'Raw Data'!E750), 'Raw Data'!I750, IF(AND('Raw Data'!J750&lt;'Raw Data'!I750, 'Raw Data'!E750&gt;'Raw Data'!D750), 'Raw Data'!J750, 0))</f>
        <v/>
      </c>
      <c r="BH755">
        <f>IF(OR(AND('Raw Data'!I750&lt;'Raw Data'!J750, 'Raw Data'!I750&gt;BH$1), AND('Raw Data'!J750&lt;'Raw Data'!I750, 'Raw Data'!J750&gt;BH$1)), 1, 0)</f>
        <v/>
      </c>
      <c r="BI755">
        <f>IF(AND(BH755, ABS('Raw Data'!D750-'Raw Data'!E750)&lt;4), 'Raw Data'!Z750, 0)</f>
        <v/>
      </c>
      <c r="BJ755">
        <f>IF('Raw Data'!F750&gt;Analysis!BJ$1, 1, 0)</f>
        <v/>
      </c>
      <c r="BK755">
        <f>IF(BJ755, AQ755, 0)</f>
        <v/>
      </c>
      <c r="BL755">
        <f>IF(AND('Raw Data'!F750&lt;Analysis!BL$1, ISBLANK('Raw Data'!F750)=FALSE), 1, 0)</f>
        <v/>
      </c>
      <c r="BM755">
        <f>IF(BL755, AS755, 0)</f>
        <v/>
      </c>
      <c r="BN755">
        <f>IF(AND('Raw Data'!F750&lt;Analysis!BN$1, ISBLANK('Raw Data'!F750)=FALSE), 1, 0)</f>
        <v/>
      </c>
      <c r="BO755">
        <f>IF(BN755, AI755, 0)</f>
        <v/>
      </c>
    </row>
    <row r="756">
      <c r="A756" s="2">
        <f>'Raw Data'!A751</f>
        <v/>
      </c>
      <c r="B756" s="2">
        <f>IF(A756, 1, 0)</f>
        <v/>
      </c>
      <c r="C756">
        <f>IF('Raw Data'!D751&lt;'Raw Data'!E751, 'Raw Data'!J751, 0)</f>
        <v/>
      </c>
      <c r="D756" s="2">
        <f>IF(A756, 1, 0)</f>
        <v/>
      </c>
      <c r="E756">
        <f>IF('Raw Data'!D751&gt;'Raw Data'!E751, 'Raw Data'!I751, 0)</f>
        <v/>
      </c>
      <c r="F756" s="2">
        <f>IF('Raw Data'!F751&gt;0, 1, 0)</f>
        <v/>
      </c>
      <c r="G756">
        <f>IF(SUM('Raw Data'!D751:E751)&lt;'Raw Data'!F751, 'Raw Data'!H751, 0)</f>
        <v/>
      </c>
      <c r="H756">
        <f>IF('Raw Data'!F751&gt;0, 1, 0)</f>
        <v/>
      </c>
      <c r="I756">
        <f>IF(SUM('Raw Data'!D751:E751)&gt;'Raw Data'!F751, 'Raw Data'!G751, 0)</f>
        <v/>
      </c>
      <c r="J756" s="2">
        <f>IF($A756, 1, 0)</f>
        <v/>
      </c>
      <c r="K756">
        <f>IF(AND('Raw Data'!D751&gt;'Raw Data'!E751, ABS('Raw Data'!D751-'Raw Data'!E751)&lt;14), 'Raw Data'!K751, 0)</f>
        <v/>
      </c>
      <c r="L756" s="2">
        <f>IF($A756, 1, 0)</f>
        <v/>
      </c>
      <c r="M756">
        <f>IF(AND('Raw Data'!D751&gt;'Raw Data'!E751, ABS('Raw Data'!D751-'Raw Data'!E751)&gt;13), 'Raw Data'!L751, 0)</f>
        <v/>
      </c>
      <c r="N756" s="2">
        <f>IF($A756, 1, 0)</f>
        <v/>
      </c>
      <c r="O756">
        <f>IF(AND('Raw Data'!E751&gt;'Raw Data'!D751, ABS('Raw Data'!E751-'Raw Data'!D751)&lt;14), 'Raw Data'!M751, 0)</f>
        <v/>
      </c>
      <c r="P756" s="2">
        <f>IF($A756, 1, 0)</f>
        <v/>
      </c>
      <c r="Q756">
        <f>IF(AND('Raw Data'!E751&gt;'Raw Data'!D751, ABS('Raw Data'!E751-'Raw Data'!D751)&gt;13), 'Raw Data'!N751, 0)</f>
        <v/>
      </c>
      <c r="R756" s="2">
        <f>IF($A756, 1, 0)</f>
        <v/>
      </c>
      <c r="S756">
        <f>IF(AND('Raw Data'!D751&gt;'Raw Data'!E751, ABS('Raw Data'!E751-'Raw Data'!D751)&gt;7), 'Raw Data'!V751, 0)</f>
        <v/>
      </c>
      <c r="T756" s="2">
        <f>IF($A756, 1, 0)</f>
        <v/>
      </c>
      <c r="U756">
        <f>IF(ABS('Raw Data'!D751-'Raw Data'!E751)&lt;8, 'Raw Data'!W751, 0)</f>
        <v/>
      </c>
      <c r="V756" s="2">
        <f>IF($A756, 1, 0)</f>
        <v/>
      </c>
      <c r="W756">
        <f>IF(AND('Raw Data'!E751&gt;'Raw Data'!D751, ABS('Raw Data'!E751-'Raw Data'!D751)&gt;7), 'Raw Data'!X751, 0)</f>
        <v/>
      </c>
      <c r="X756" s="2">
        <f>IF($A756, 1, 0)</f>
        <v/>
      </c>
      <c r="Y756">
        <f>IF(AND('Raw Data'!D751&gt;'Raw Data'!E751, ABS('Raw Data'!E751-'Raw Data'!D751)&gt;3), 'Raw Data'!Y751, 0)</f>
        <v/>
      </c>
      <c r="Z756" s="2">
        <f>IF($A756, 1, 0)</f>
        <v/>
      </c>
      <c r="AA756">
        <f>IF(ABS('Raw Data'!D751-'Raw Data'!E751)&lt;4, 'Raw Data'!Z751, 0)</f>
        <v/>
      </c>
      <c r="AB756" s="2">
        <f>IF($A756, 1, 0)</f>
        <v/>
      </c>
      <c r="AC756">
        <f>IF(AND('Raw Data'!E751&gt;'Raw Data'!D751, ABS('Raw Data'!E751-'Raw Data'!D751)&gt;7), 'Raw Data'!AA751, 0)</f>
        <v/>
      </c>
      <c r="AD756" s="2">
        <f>IF($A756, 1, 0)</f>
        <v/>
      </c>
      <c r="AE756">
        <f>IF(AND('Raw Data'!D751&gt;9, 'Raw Data'!E751&gt;9), 'Raw Data'!AL751, 0)</f>
        <v/>
      </c>
      <c r="AF756" s="2">
        <f>IF($A756, 1, 0)</f>
        <v/>
      </c>
      <c r="AG756">
        <f>IF(AE756=0, 'Raw Data'!AM751, 0)</f>
        <v/>
      </c>
      <c r="AH756" s="2">
        <f>IF($A756, 1, 0)</f>
        <v/>
      </c>
      <c r="AI756">
        <f>IF(AND('Raw Data'!$D751&gt;14, 'Raw Data'!$E751&gt;14), 'Raw Data'!AN751, 0)</f>
        <v/>
      </c>
      <c r="AJ756" s="2">
        <f>IF($A756, 1, 0)</f>
        <v/>
      </c>
      <c r="AK756">
        <f>IF(AI756=0, 'Raw Data'!AO751, 0)</f>
        <v/>
      </c>
      <c r="AL756" s="2">
        <f>IF($A756, 1, 0)</f>
        <v/>
      </c>
      <c r="AM756">
        <f>IF(AND('Raw Data'!$D751&gt;19, 'Raw Data'!$E751&gt;19), 'Raw Data'!AP751, 0)</f>
        <v/>
      </c>
      <c r="AN756" s="2">
        <f>IF($A756, 1, 0)</f>
        <v/>
      </c>
      <c r="AO756">
        <f>IF(AM756=0, 'Raw Data'!AQ751, 0)</f>
        <v/>
      </c>
      <c r="AP756" s="2">
        <f>IF($A756, 1, 0)</f>
        <v/>
      </c>
      <c r="AQ756">
        <f>IF(AND('Raw Data'!$D751&gt;24, 'Raw Data'!$E751&gt;24), 'Raw Data'!AR751, 0)</f>
        <v/>
      </c>
      <c r="AR756" s="2">
        <f>IF($A756, 1, 0)</f>
        <v/>
      </c>
      <c r="AS756">
        <f>IF(AQ756=0, 'Raw Data'!AS751, 0)</f>
        <v/>
      </c>
      <c r="AT756" s="2">
        <f>IF($A756, 1, 0)</f>
        <v/>
      </c>
      <c r="AU756">
        <f>IF(AND('Raw Data'!$D751&gt;29, 'Raw Data'!$E751&gt;29), 'Raw Data'!AT751, 0)</f>
        <v/>
      </c>
      <c r="AV756" s="2">
        <f>IF($A756, 1, 0)</f>
        <v/>
      </c>
      <c r="AW756">
        <f>IF(AU756=0, 'Raw Data'!AU751, 0)</f>
        <v/>
      </c>
      <c r="AX756" s="2">
        <f>IF($A756, 1, 0)</f>
        <v/>
      </c>
      <c r="AY756">
        <f>IF(ISNUMBER('Raw Data'!D751), IF(_xlfn.XLOOKUP(SMALL('Raw Data'!K751:N751, 1), K756:Q756, K756:Q756, 0)&gt;0, SMALL('Raw Data'!K751:N751, 1), 0), 0)</f>
        <v/>
      </c>
      <c r="AZ756" s="2">
        <f>IF($A756, 1, 0)</f>
        <v/>
      </c>
      <c r="BA756">
        <f>IF(ISNUMBER('Raw Data'!D751), IF(_xlfn.XLOOKUP(SMALL('Raw Data'!K751:N751, 2), K756:Q756, K756:Q756, 0)&gt;0, SMALL('Raw Data'!K751:N751, 2), 0), 0)</f>
        <v/>
      </c>
      <c r="BB756" s="2">
        <f>IF($A756, 1, 0)</f>
        <v/>
      </c>
      <c r="BC756">
        <f>IF(ISNUMBER('Raw Data'!D751), IF(_xlfn.XLOOKUP(SMALL('Raw Data'!K751:N751, 3), K756:Q756, K756:Q756, 0)&gt;0, SMALL('Raw Data'!K751:N751, 3), 0), 0)</f>
        <v/>
      </c>
      <c r="BD756" s="2">
        <f>IF($A756, 1, 0)</f>
        <v/>
      </c>
      <c r="BE756">
        <f>IF(ISNUMBER('Raw Data'!D751), IF(_xlfn.XLOOKUP(SMALL('Raw Data'!K751:N751, 4), K756:Q756, K756:Q756, 0)&gt;0, SMALL('Raw Data'!K751:N751, 4), 0), 0)</f>
        <v/>
      </c>
      <c r="BF756" s="2">
        <f>IF($A756, 1, 0)</f>
        <v/>
      </c>
      <c r="BG756">
        <f>IF(AND('Raw Data'!I751&lt;'Raw Data'!J751, 'Raw Data'!D751&gt;'Raw Data'!E751), 'Raw Data'!I751, IF(AND('Raw Data'!J751&lt;'Raw Data'!I751, 'Raw Data'!E751&gt;'Raw Data'!D751), 'Raw Data'!J751, 0))</f>
        <v/>
      </c>
      <c r="BH756">
        <f>IF(OR(AND('Raw Data'!I751&lt;'Raw Data'!J751, 'Raw Data'!I751&gt;BH$1), AND('Raw Data'!J751&lt;'Raw Data'!I751, 'Raw Data'!J751&gt;BH$1)), 1, 0)</f>
        <v/>
      </c>
      <c r="BI756">
        <f>IF(AND(BH756, ABS('Raw Data'!D751-'Raw Data'!E751)&lt;4), 'Raw Data'!Z751, 0)</f>
        <v/>
      </c>
      <c r="BJ756">
        <f>IF('Raw Data'!F751&gt;Analysis!BJ$1, 1, 0)</f>
        <v/>
      </c>
      <c r="BK756">
        <f>IF(BJ756, AQ756, 0)</f>
        <v/>
      </c>
      <c r="BL756">
        <f>IF(AND('Raw Data'!F751&lt;Analysis!BL$1, ISBLANK('Raw Data'!F751)=FALSE), 1, 0)</f>
        <v/>
      </c>
      <c r="BM756">
        <f>IF(BL756, AS756, 0)</f>
        <v/>
      </c>
      <c r="BN756">
        <f>IF(AND('Raw Data'!F751&lt;Analysis!BN$1, ISBLANK('Raw Data'!F751)=FALSE), 1, 0)</f>
        <v/>
      </c>
      <c r="BO756">
        <f>IF(BN756, AI756, 0)</f>
        <v/>
      </c>
    </row>
    <row r="757">
      <c r="A757" s="2">
        <f>'Raw Data'!A752</f>
        <v/>
      </c>
      <c r="B757" s="2">
        <f>IF(A757, 1, 0)</f>
        <v/>
      </c>
      <c r="C757">
        <f>IF('Raw Data'!D752&lt;'Raw Data'!E752, 'Raw Data'!J752, 0)</f>
        <v/>
      </c>
      <c r="D757" s="2">
        <f>IF(A757, 1, 0)</f>
        <v/>
      </c>
      <c r="E757">
        <f>IF('Raw Data'!D752&gt;'Raw Data'!E752, 'Raw Data'!I752, 0)</f>
        <v/>
      </c>
      <c r="F757" s="2">
        <f>IF('Raw Data'!F752&gt;0, 1, 0)</f>
        <v/>
      </c>
      <c r="G757">
        <f>IF(SUM('Raw Data'!D752:E752)&lt;'Raw Data'!F752, 'Raw Data'!H752, 0)</f>
        <v/>
      </c>
      <c r="H757">
        <f>IF('Raw Data'!F752&gt;0, 1, 0)</f>
        <v/>
      </c>
      <c r="I757">
        <f>IF(SUM('Raw Data'!D752:E752)&gt;'Raw Data'!F752, 'Raw Data'!G752, 0)</f>
        <v/>
      </c>
      <c r="J757" s="2">
        <f>IF($A757, 1, 0)</f>
        <v/>
      </c>
      <c r="K757">
        <f>IF(AND('Raw Data'!D752&gt;'Raw Data'!E752, ABS('Raw Data'!D752-'Raw Data'!E752)&lt;14), 'Raw Data'!K752, 0)</f>
        <v/>
      </c>
      <c r="L757" s="2">
        <f>IF($A757, 1, 0)</f>
        <v/>
      </c>
      <c r="M757">
        <f>IF(AND('Raw Data'!D752&gt;'Raw Data'!E752, ABS('Raw Data'!D752-'Raw Data'!E752)&gt;13), 'Raw Data'!L752, 0)</f>
        <v/>
      </c>
      <c r="N757" s="2">
        <f>IF($A757, 1, 0)</f>
        <v/>
      </c>
      <c r="O757">
        <f>IF(AND('Raw Data'!E752&gt;'Raw Data'!D752, ABS('Raw Data'!E752-'Raw Data'!D752)&lt;14), 'Raw Data'!M752, 0)</f>
        <v/>
      </c>
      <c r="P757" s="2">
        <f>IF($A757, 1, 0)</f>
        <v/>
      </c>
      <c r="Q757">
        <f>IF(AND('Raw Data'!E752&gt;'Raw Data'!D752, ABS('Raw Data'!E752-'Raw Data'!D752)&gt;13), 'Raw Data'!N752, 0)</f>
        <v/>
      </c>
      <c r="R757" s="2">
        <f>IF($A757, 1, 0)</f>
        <v/>
      </c>
      <c r="S757">
        <f>IF(AND('Raw Data'!D752&gt;'Raw Data'!E752, ABS('Raw Data'!E752-'Raw Data'!D752)&gt;7), 'Raw Data'!V752, 0)</f>
        <v/>
      </c>
      <c r="T757" s="2">
        <f>IF($A757, 1, 0)</f>
        <v/>
      </c>
      <c r="U757">
        <f>IF(ABS('Raw Data'!D752-'Raw Data'!E752)&lt;8, 'Raw Data'!W752, 0)</f>
        <v/>
      </c>
      <c r="V757" s="2">
        <f>IF($A757, 1, 0)</f>
        <v/>
      </c>
      <c r="W757">
        <f>IF(AND('Raw Data'!E752&gt;'Raw Data'!D752, ABS('Raw Data'!E752-'Raw Data'!D752)&gt;7), 'Raw Data'!X752, 0)</f>
        <v/>
      </c>
      <c r="X757" s="2">
        <f>IF($A757, 1, 0)</f>
        <v/>
      </c>
      <c r="Y757">
        <f>IF(AND('Raw Data'!D752&gt;'Raw Data'!E752, ABS('Raw Data'!E752-'Raw Data'!D752)&gt;3), 'Raw Data'!Y752, 0)</f>
        <v/>
      </c>
      <c r="Z757" s="2">
        <f>IF($A757, 1, 0)</f>
        <v/>
      </c>
      <c r="AA757">
        <f>IF(ABS('Raw Data'!D752-'Raw Data'!E752)&lt;4, 'Raw Data'!Z752, 0)</f>
        <v/>
      </c>
      <c r="AB757" s="2">
        <f>IF($A757, 1, 0)</f>
        <v/>
      </c>
      <c r="AC757">
        <f>IF(AND('Raw Data'!E752&gt;'Raw Data'!D752, ABS('Raw Data'!E752-'Raw Data'!D752)&gt;7), 'Raw Data'!AA752, 0)</f>
        <v/>
      </c>
      <c r="AD757" s="2">
        <f>IF($A757, 1, 0)</f>
        <v/>
      </c>
      <c r="AE757">
        <f>IF(AND('Raw Data'!D752&gt;9, 'Raw Data'!E752&gt;9), 'Raw Data'!AL752, 0)</f>
        <v/>
      </c>
      <c r="AF757" s="2">
        <f>IF($A757, 1, 0)</f>
        <v/>
      </c>
      <c r="AG757">
        <f>IF(AE757=0, 'Raw Data'!AM752, 0)</f>
        <v/>
      </c>
      <c r="AH757" s="2">
        <f>IF($A757, 1, 0)</f>
        <v/>
      </c>
      <c r="AI757">
        <f>IF(AND('Raw Data'!$D752&gt;14, 'Raw Data'!$E752&gt;14), 'Raw Data'!AN752, 0)</f>
        <v/>
      </c>
      <c r="AJ757" s="2">
        <f>IF($A757, 1, 0)</f>
        <v/>
      </c>
      <c r="AK757">
        <f>IF(AI757=0, 'Raw Data'!AO752, 0)</f>
        <v/>
      </c>
      <c r="AL757" s="2">
        <f>IF($A757, 1, 0)</f>
        <v/>
      </c>
      <c r="AM757">
        <f>IF(AND('Raw Data'!$D752&gt;19, 'Raw Data'!$E752&gt;19), 'Raw Data'!AP752, 0)</f>
        <v/>
      </c>
      <c r="AN757" s="2">
        <f>IF($A757, 1, 0)</f>
        <v/>
      </c>
      <c r="AO757">
        <f>IF(AM757=0, 'Raw Data'!AQ752, 0)</f>
        <v/>
      </c>
      <c r="AP757" s="2">
        <f>IF($A757, 1, 0)</f>
        <v/>
      </c>
      <c r="AQ757">
        <f>IF(AND('Raw Data'!$D752&gt;24, 'Raw Data'!$E752&gt;24), 'Raw Data'!AR752, 0)</f>
        <v/>
      </c>
      <c r="AR757" s="2">
        <f>IF($A757, 1, 0)</f>
        <v/>
      </c>
      <c r="AS757">
        <f>IF(AQ757=0, 'Raw Data'!AS752, 0)</f>
        <v/>
      </c>
      <c r="AT757" s="2">
        <f>IF($A757, 1, 0)</f>
        <v/>
      </c>
      <c r="AU757">
        <f>IF(AND('Raw Data'!$D752&gt;29, 'Raw Data'!$E752&gt;29), 'Raw Data'!AT752, 0)</f>
        <v/>
      </c>
      <c r="AV757" s="2">
        <f>IF($A757, 1, 0)</f>
        <v/>
      </c>
      <c r="AW757">
        <f>IF(AU757=0, 'Raw Data'!AU752, 0)</f>
        <v/>
      </c>
      <c r="AX757" s="2">
        <f>IF($A757, 1, 0)</f>
        <v/>
      </c>
      <c r="AY757">
        <f>IF(ISNUMBER('Raw Data'!D752), IF(_xlfn.XLOOKUP(SMALL('Raw Data'!K752:N752, 1), K757:Q757, K757:Q757, 0)&gt;0, SMALL('Raw Data'!K752:N752, 1), 0), 0)</f>
        <v/>
      </c>
      <c r="AZ757" s="2">
        <f>IF($A757, 1, 0)</f>
        <v/>
      </c>
      <c r="BA757">
        <f>IF(ISNUMBER('Raw Data'!D752), IF(_xlfn.XLOOKUP(SMALL('Raw Data'!K752:N752, 2), K757:Q757, K757:Q757, 0)&gt;0, SMALL('Raw Data'!K752:N752, 2), 0), 0)</f>
        <v/>
      </c>
      <c r="BB757" s="2">
        <f>IF($A757, 1, 0)</f>
        <v/>
      </c>
      <c r="BC757">
        <f>IF(ISNUMBER('Raw Data'!D752), IF(_xlfn.XLOOKUP(SMALL('Raw Data'!K752:N752, 3), K757:Q757, K757:Q757, 0)&gt;0, SMALL('Raw Data'!K752:N752, 3), 0), 0)</f>
        <v/>
      </c>
      <c r="BD757" s="2">
        <f>IF($A757, 1, 0)</f>
        <v/>
      </c>
      <c r="BE757">
        <f>IF(ISNUMBER('Raw Data'!D752), IF(_xlfn.XLOOKUP(SMALL('Raw Data'!K752:N752, 4), K757:Q757, K757:Q757, 0)&gt;0, SMALL('Raw Data'!K752:N752, 4), 0), 0)</f>
        <v/>
      </c>
      <c r="BF757" s="2">
        <f>IF($A757, 1, 0)</f>
        <v/>
      </c>
      <c r="BG757">
        <f>IF(AND('Raw Data'!I752&lt;'Raw Data'!J752, 'Raw Data'!D752&gt;'Raw Data'!E752), 'Raw Data'!I752, IF(AND('Raw Data'!J752&lt;'Raw Data'!I752, 'Raw Data'!E752&gt;'Raw Data'!D752), 'Raw Data'!J752, 0))</f>
        <v/>
      </c>
      <c r="BH757">
        <f>IF(OR(AND('Raw Data'!I752&lt;'Raw Data'!J752, 'Raw Data'!I752&gt;BH$1), AND('Raw Data'!J752&lt;'Raw Data'!I752, 'Raw Data'!J752&gt;BH$1)), 1, 0)</f>
        <v/>
      </c>
      <c r="BI757">
        <f>IF(AND(BH757, ABS('Raw Data'!D752-'Raw Data'!E752)&lt;4), 'Raw Data'!Z752, 0)</f>
        <v/>
      </c>
      <c r="BJ757">
        <f>IF('Raw Data'!F752&gt;Analysis!BJ$1, 1, 0)</f>
        <v/>
      </c>
      <c r="BK757">
        <f>IF(BJ757, AQ757, 0)</f>
        <v/>
      </c>
      <c r="BL757">
        <f>IF(AND('Raw Data'!F752&lt;Analysis!BL$1, ISBLANK('Raw Data'!F752)=FALSE), 1, 0)</f>
        <v/>
      </c>
      <c r="BM757">
        <f>IF(BL757, AS757, 0)</f>
        <v/>
      </c>
      <c r="BN757">
        <f>IF(AND('Raw Data'!F752&lt;Analysis!BN$1, ISBLANK('Raw Data'!F752)=FALSE), 1, 0)</f>
        <v/>
      </c>
      <c r="BO757">
        <f>IF(BN757, AI757, 0)</f>
        <v/>
      </c>
    </row>
    <row r="758">
      <c r="A758" s="2">
        <f>'Raw Data'!A753</f>
        <v/>
      </c>
      <c r="B758" s="2">
        <f>IF(A758, 1, 0)</f>
        <v/>
      </c>
      <c r="C758">
        <f>IF('Raw Data'!D753&lt;'Raw Data'!E753, 'Raw Data'!J753, 0)</f>
        <v/>
      </c>
      <c r="D758" s="2">
        <f>IF(A758, 1, 0)</f>
        <v/>
      </c>
      <c r="E758">
        <f>IF('Raw Data'!D753&gt;'Raw Data'!E753, 'Raw Data'!I753, 0)</f>
        <v/>
      </c>
      <c r="F758" s="2">
        <f>IF('Raw Data'!F753&gt;0, 1, 0)</f>
        <v/>
      </c>
      <c r="G758">
        <f>IF(SUM('Raw Data'!D753:E753)&lt;'Raw Data'!F753, 'Raw Data'!H753, 0)</f>
        <v/>
      </c>
      <c r="H758">
        <f>IF('Raw Data'!F753&gt;0, 1, 0)</f>
        <v/>
      </c>
      <c r="I758">
        <f>IF(SUM('Raw Data'!D753:E753)&gt;'Raw Data'!F753, 'Raw Data'!G753, 0)</f>
        <v/>
      </c>
      <c r="J758" s="2">
        <f>IF($A758, 1, 0)</f>
        <v/>
      </c>
      <c r="K758">
        <f>IF(AND('Raw Data'!D753&gt;'Raw Data'!E753, ABS('Raw Data'!D753-'Raw Data'!E753)&lt;14), 'Raw Data'!K753, 0)</f>
        <v/>
      </c>
      <c r="L758" s="2">
        <f>IF($A758, 1, 0)</f>
        <v/>
      </c>
      <c r="M758">
        <f>IF(AND('Raw Data'!D753&gt;'Raw Data'!E753, ABS('Raw Data'!D753-'Raw Data'!E753)&gt;13), 'Raw Data'!L753, 0)</f>
        <v/>
      </c>
      <c r="N758" s="2">
        <f>IF($A758, 1, 0)</f>
        <v/>
      </c>
      <c r="O758">
        <f>IF(AND('Raw Data'!E753&gt;'Raw Data'!D753, ABS('Raw Data'!E753-'Raw Data'!D753)&lt;14), 'Raw Data'!M753, 0)</f>
        <v/>
      </c>
      <c r="P758" s="2">
        <f>IF($A758, 1, 0)</f>
        <v/>
      </c>
      <c r="Q758">
        <f>IF(AND('Raw Data'!E753&gt;'Raw Data'!D753, ABS('Raw Data'!E753-'Raw Data'!D753)&gt;13), 'Raw Data'!N753, 0)</f>
        <v/>
      </c>
      <c r="R758" s="2">
        <f>IF($A758, 1, 0)</f>
        <v/>
      </c>
      <c r="S758">
        <f>IF(AND('Raw Data'!D753&gt;'Raw Data'!E753, ABS('Raw Data'!E753-'Raw Data'!D753)&gt;7), 'Raw Data'!V753, 0)</f>
        <v/>
      </c>
      <c r="T758" s="2">
        <f>IF($A758, 1, 0)</f>
        <v/>
      </c>
      <c r="U758">
        <f>IF(ABS('Raw Data'!D753-'Raw Data'!E753)&lt;8, 'Raw Data'!W753, 0)</f>
        <v/>
      </c>
      <c r="V758" s="2">
        <f>IF($A758, 1, 0)</f>
        <v/>
      </c>
      <c r="W758">
        <f>IF(AND('Raw Data'!E753&gt;'Raw Data'!D753, ABS('Raw Data'!E753-'Raw Data'!D753)&gt;7), 'Raw Data'!X753, 0)</f>
        <v/>
      </c>
      <c r="X758" s="2">
        <f>IF($A758, 1, 0)</f>
        <v/>
      </c>
      <c r="Y758">
        <f>IF(AND('Raw Data'!D753&gt;'Raw Data'!E753, ABS('Raw Data'!E753-'Raw Data'!D753)&gt;3), 'Raw Data'!Y753, 0)</f>
        <v/>
      </c>
      <c r="Z758" s="2">
        <f>IF($A758, 1, 0)</f>
        <v/>
      </c>
      <c r="AA758">
        <f>IF(ABS('Raw Data'!D753-'Raw Data'!E753)&lt;4, 'Raw Data'!Z753, 0)</f>
        <v/>
      </c>
      <c r="AB758" s="2">
        <f>IF($A758, 1, 0)</f>
        <v/>
      </c>
      <c r="AC758">
        <f>IF(AND('Raw Data'!E753&gt;'Raw Data'!D753, ABS('Raw Data'!E753-'Raw Data'!D753)&gt;7), 'Raw Data'!AA753, 0)</f>
        <v/>
      </c>
      <c r="AD758" s="2">
        <f>IF($A758, 1, 0)</f>
        <v/>
      </c>
      <c r="AE758">
        <f>IF(AND('Raw Data'!D753&gt;9, 'Raw Data'!E753&gt;9), 'Raw Data'!AL753, 0)</f>
        <v/>
      </c>
      <c r="AF758" s="2">
        <f>IF($A758, 1, 0)</f>
        <v/>
      </c>
      <c r="AG758">
        <f>IF(AE758=0, 'Raw Data'!AM753, 0)</f>
        <v/>
      </c>
      <c r="AH758" s="2">
        <f>IF($A758, 1, 0)</f>
        <v/>
      </c>
      <c r="AI758">
        <f>IF(AND('Raw Data'!$D753&gt;14, 'Raw Data'!$E753&gt;14), 'Raw Data'!AN753, 0)</f>
        <v/>
      </c>
      <c r="AJ758" s="2">
        <f>IF($A758, 1, 0)</f>
        <v/>
      </c>
      <c r="AK758">
        <f>IF(AI758=0, 'Raw Data'!AO753, 0)</f>
        <v/>
      </c>
      <c r="AL758" s="2">
        <f>IF($A758, 1, 0)</f>
        <v/>
      </c>
      <c r="AM758">
        <f>IF(AND('Raw Data'!$D753&gt;19, 'Raw Data'!$E753&gt;19), 'Raw Data'!AP753, 0)</f>
        <v/>
      </c>
      <c r="AN758" s="2">
        <f>IF($A758, 1, 0)</f>
        <v/>
      </c>
      <c r="AO758">
        <f>IF(AM758=0, 'Raw Data'!AQ753, 0)</f>
        <v/>
      </c>
      <c r="AP758" s="2">
        <f>IF($A758, 1, 0)</f>
        <v/>
      </c>
      <c r="AQ758">
        <f>IF(AND('Raw Data'!$D753&gt;24, 'Raw Data'!$E753&gt;24), 'Raw Data'!AR753, 0)</f>
        <v/>
      </c>
      <c r="AR758" s="2">
        <f>IF($A758, 1, 0)</f>
        <v/>
      </c>
      <c r="AS758">
        <f>IF(AQ758=0, 'Raw Data'!AS753, 0)</f>
        <v/>
      </c>
      <c r="AT758" s="2">
        <f>IF($A758, 1, 0)</f>
        <v/>
      </c>
      <c r="AU758">
        <f>IF(AND('Raw Data'!$D753&gt;29, 'Raw Data'!$E753&gt;29), 'Raw Data'!AT753, 0)</f>
        <v/>
      </c>
      <c r="AV758" s="2">
        <f>IF($A758, 1, 0)</f>
        <v/>
      </c>
      <c r="AW758">
        <f>IF(AU758=0, 'Raw Data'!AU753, 0)</f>
        <v/>
      </c>
      <c r="AX758" s="2">
        <f>IF($A758, 1, 0)</f>
        <v/>
      </c>
      <c r="AY758">
        <f>IF(ISNUMBER('Raw Data'!D753), IF(_xlfn.XLOOKUP(SMALL('Raw Data'!K753:N753, 1), K758:Q758, K758:Q758, 0)&gt;0, SMALL('Raw Data'!K753:N753, 1), 0), 0)</f>
        <v/>
      </c>
      <c r="AZ758" s="2">
        <f>IF($A758, 1, 0)</f>
        <v/>
      </c>
      <c r="BA758">
        <f>IF(ISNUMBER('Raw Data'!D753), IF(_xlfn.XLOOKUP(SMALL('Raw Data'!K753:N753, 2), K758:Q758, K758:Q758, 0)&gt;0, SMALL('Raw Data'!K753:N753, 2), 0), 0)</f>
        <v/>
      </c>
      <c r="BB758" s="2">
        <f>IF($A758, 1, 0)</f>
        <v/>
      </c>
      <c r="BC758">
        <f>IF(ISNUMBER('Raw Data'!D753), IF(_xlfn.XLOOKUP(SMALL('Raw Data'!K753:N753, 3), K758:Q758, K758:Q758, 0)&gt;0, SMALL('Raw Data'!K753:N753, 3), 0), 0)</f>
        <v/>
      </c>
      <c r="BD758" s="2">
        <f>IF($A758, 1, 0)</f>
        <v/>
      </c>
      <c r="BE758">
        <f>IF(ISNUMBER('Raw Data'!D753), IF(_xlfn.XLOOKUP(SMALL('Raw Data'!K753:N753, 4), K758:Q758, K758:Q758, 0)&gt;0, SMALL('Raw Data'!K753:N753, 4), 0), 0)</f>
        <v/>
      </c>
      <c r="BF758" s="2">
        <f>IF($A758, 1, 0)</f>
        <v/>
      </c>
      <c r="BG758">
        <f>IF(AND('Raw Data'!I753&lt;'Raw Data'!J753, 'Raw Data'!D753&gt;'Raw Data'!E753), 'Raw Data'!I753, IF(AND('Raw Data'!J753&lt;'Raw Data'!I753, 'Raw Data'!E753&gt;'Raw Data'!D753), 'Raw Data'!J753, 0))</f>
        <v/>
      </c>
      <c r="BH758">
        <f>IF(OR(AND('Raw Data'!I753&lt;'Raw Data'!J753, 'Raw Data'!I753&gt;BH$1), AND('Raw Data'!J753&lt;'Raw Data'!I753, 'Raw Data'!J753&gt;BH$1)), 1, 0)</f>
        <v/>
      </c>
      <c r="BI758">
        <f>IF(AND(BH758, ABS('Raw Data'!D753-'Raw Data'!E753)&lt;4), 'Raw Data'!Z753, 0)</f>
        <v/>
      </c>
      <c r="BJ758">
        <f>IF('Raw Data'!F753&gt;Analysis!BJ$1, 1, 0)</f>
        <v/>
      </c>
      <c r="BK758">
        <f>IF(BJ758, AQ758, 0)</f>
        <v/>
      </c>
      <c r="BL758">
        <f>IF(AND('Raw Data'!F753&lt;Analysis!BL$1, ISBLANK('Raw Data'!F753)=FALSE), 1, 0)</f>
        <v/>
      </c>
      <c r="BM758">
        <f>IF(BL758, AS758, 0)</f>
        <v/>
      </c>
      <c r="BN758">
        <f>IF(AND('Raw Data'!F753&lt;Analysis!BN$1, ISBLANK('Raw Data'!F753)=FALSE), 1, 0)</f>
        <v/>
      </c>
      <c r="BO758">
        <f>IF(BN758, AI758, 0)</f>
        <v/>
      </c>
    </row>
    <row r="759">
      <c r="A759" s="2">
        <f>'Raw Data'!A754</f>
        <v/>
      </c>
      <c r="B759" s="2">
        <f>IF(A759, 1, 0)</f>
        <v/>
      </c>
      <c r="C759">
        <f>IF('Raw Data'!D754&lt;'Raw Data'!E754, 'Raw Data'!J754, 0)</f>
        <v/>
      </c>
      <c r="D759" s="2">
        <f>IF(A759, 1, 0)</f>
        <v/>
      </c>
      <c r="E759">
        <f>IF('Raw Data'!D754&gt;'Raw Data'!E754, 'Raw Data'!I754, 0)</f>
        <v/>
      </c>
      <c r="F759" s="2">
        <f>IF('Raw Data'!F754&gt;0, 1, 0)</f>
        <v/>
      </c>
      <c r="G759">
        <f>IF(SUM('Raw Data'!D754:E754)&lt;'Raw Data'!F754, 'Raw Data'!H754, 0)</f>
        <v/>
      </c>
      <c r="H759">
        <f>IF('Raw Data'!F754&gt;0, 1, 0)</f>
        <v/>
      </c>
      <c r="I759">
        <f>IF(SUM('Raw Data'!D754:E754)&gt;'Raw Data'!F754, 'Raw Data'!G754, 0)</f>
        <v/>
      </c>
      <c r="J759" s="2">
        <f>IF($A759, 1, 0)</f>
        <v/>
      </c>
      <c r="K759">
        <f>IF(AND('Raw Data'!D754&gt;'Raw Data'!E754, ABS('Raw Data'!D754-'Raw Data'!E754)&lt;14), 'Raw Data'!K754, 0)</f>
        <v/>
      </c>
      <c r="L759" s="2">
        <f>IF($A759, 1, 0)</f>
        <v/>
      </c>
      <c r="M759">
        <f>IF(AND('Raw Data'!D754&gt;'Raw Data'!E754, ABS('Raw Data'!D754-'Raw Data'!E754)&gt;13), 'Raw Data'!L754, 0)</f>
        <v/>
      </c>
      <c r="N759" s="2">
        <f>IF($A759, 1, 0)</f>
        <v/>
      </c>
      <c r="O759">
        <f>IF(AND('Raw Data'!E754&gt;'Raw Data'!D754, ABS('Raw Data'!E754-'Raw Data'!D754)&lt;14), 'Raw Data'!M754, 0)</f>
        <v/>
      </c>
      <c r="P759" s="2">
        <f>IF($A759, 1, 0)</f>
        <v/>
      </c>
      <c r="Q759">
        <f>IF(AND('Raw Data'!E754&gt;'Raw Data'!D754, ABS('Raw Data'!E754-'Raw Data'!D754)&gt;13), 'Raw Data'!N754, 0)</f>
        <v/>
      </c>
      <c r="R759" s="2">
        <f>IF($A759, 1, 0)</f>
        <v/>
      </c>
      <c r="S759">
        <f>IF(AND('Raw Data'!D754&gt;'Raw Data'!E754, ABS('Raw Data'!E754-'Raw Data'!D754)&gt;7), 'Raw Data'!V754, 0)</f>
        <v/>
      </c>
      <c r="T759" s="2">
        <f>IF($A759, 1, 0)</f>
        <v/>
      </c>
      <c r="U759">
        <f>IF(ABS('Raw Data'!D754-'Raw Data'!E754)&lt;8, 'Raw Data'!W754, 0)</f>
        <v/>
      </c>
      <c r="V759" s="2">
        <f>IF($A759, 1, 0)</f>
        <v/>
      </c>
      <c r="W759">
        <f>IF(AND('Raw Data'!E754&gt;'Raw Data'!D754, ABS('Raw Data'!E754-'Raw Data'!D754)&gt;7), 'Raw Data'!X754, 0)</f>
        <v/>
      </c>
      <c r="X759" s="2">
        <f>IF($A759, 1, 0)</f>
        <v/>
      </c>
      <c r="Y759">
        <f>IF(AND('Raw Data'!D754&gt;'Raw Data'!E754, ABS('Raw Data'!E754-'Raw Data'!D754)&gt;3), 'Raw Data'!Y754, 0)</f>
        <v/>
      </c>
      <c r="Z759" s="2">
        <f>IF($A759, 1, 0)</f>
        <v/>
      </c>
      <c r="AA759">
        <f>IF(ABS('Raw Data'!D754-'Raw Data'!E754)&lt;4, 'Raw Data'!Z754, 0)</f>
        <v/>
      </c>
      <c r="AB759" s="2">
        <f>IF($A759, 1, 0)</f>
        <v/>
      </c>
      <c r="AC759">
        <f>IF(AND('Raw Data'!E754&gt;'Raw Data'!D754, ABS('Raw Data'!E754-'Raw Data'!D754)&gt;7), 'Raw Data'!AA754, 0)</f>
        <v/>
      </c>
      <c r="AD759" s="2">
        <f>IF($A759, 1, 0)</f>
        <v/>
      </c>
      <c r="AE759">
        <f>IF(AND('Raw Data'!D754&gt;9, 'Raw Data'!E754&gt;9), 'Raw Data'!AL754, 0)</f>
        <v/>
      </c>
      <c r="AF759" s="2">
        <f>IF($A759, 1, 0)</f>
        <v/>
      </c>
      <c r="AG759">
        <f>IF(AE759=0, 'Raw Data'!AM754, 0)</f>
        <v/>
      </c>
      <c r="AH759" s="2">
        <f>IF($A759, 1, 0)</f>
        <v/>
      </c>
      <c r="AI759">
        <f>IF(AND('Raw Data'!$D754&gt;14, 'Raw Data'!$E754&gt;14), 'Raw Data'!AN754, 0)</f>
        <v/>
      </c>
      <c r="AJ759" s="2">
        <f>IF($A759, 1, 0)</f>
        <v/>
      </c>
      <c r="AK759">
        <f>IF(AI759=0, 'Raw Data'!AO754, 0)</f>
        <v/>
      </c>
      <c r="AL759" s="2">
        <f>IF($A759, 1, 0)</f>
        <v/>
      </c>
      <c r="AM759">
        <f>IF(AND('Raw Data'!$D754&gt;19, 'Raw Data'!$E754&gt;19), 'Raw Data'!AP754, 0)</f>
        <v/>
      </c>
      <c r="AN759" s="2">
        <f>IF($A759, 1, 0)</f>
        <v/>
      </c>
      <c r="AO759">
        <f>IF(AM759=0, 'Raw Data'!AQ754, 0)</f>
        <v/>
      </c>
      <c r="AP759" s="2">
        <f>IF($A759, 1, 0)</f>
        <v/>
      </c>
      <c r="AQ759">
        <f>IF(AND('Raw Data'!$D754&gt;24, 'Raw Data'!$E754&gt;24), 'Raw Data'!AR754, 0)</f>
        <v/>
      </c>
      <c r="AR759" s="2">
        <f>IF($A759, 1, 0)</f>
        <v/>
      </c>
      <c r="AS759">
        <f>IF(AQ759=0, 'Raw Data'!AS754, 0)</f>
        <v/>
      </c>
      <c r="AT759" s="2">
        <f>IF($A759, 1, 0)</f>
        <v/>
      </c>
      <c r="AU759">
        <f>IF(AND('Raw Data'!$D754&gt;29, 'Raw Data'!$E754&gt;29), 'Raw Data'!AT754, 0)</f>
        <v/>
      </c>
      <c r="AV759" s="2">
        <f>IF($A759, 1, 0)</f>
        <v/>
      </c>
      <c r="AW759">
        <f>IF(AU759=0, 'Raw Data'!AU754, 0)</f>
        <v/>
      </c>
      <c r="AX759" s="2">
        <f>IF($A759, 1, 0)</f>
        <v/>
      </c>
      <c r="AY759">
        <f>IF(ISNUMBER('Raw Data'!D754), IF(_xlfn.XLOOKUP(SMALL('Raw Data'!K754:N754, 1), K759:Q759, K759:Q759, 0)&gt;0, SMALL('Raw Data'!K754:N754, 1), 0), 0)</f>
        <v/>
      </c>
      <c r="AZ759" s="2">
        <f>IF($A759, 1, 0)</f>
        <v/>
      </c>
      <c r="BA759">
        <f>IF(ISNUMBER('Raw Data'!D754), IF(_xlfn.XLOOKUP(SMALL('Raw Data'!K754:N754, 2), K759:Q759, K759:Q759, 0)&gt;0, SMALL('Raw Data'!K754:N754, 2), 0), 0)</f>
        <v/>
      </c>
      <c r="BB759" s="2">
        <f>IF($A759, 1, 0)</f>
        <v/>
      </c>
      <c r="BC759">
        <f>IF(ISNUMBER('Raw Data'!D754), IF(_xlfn.XLOOKUP(SMALL('Raw Data'!K754:N754, 3), K759:Q759, K759:Q759, 0)&gt;0, SMALL('Raw Data'!K754:N754, 3), 0), 0)</f>
        <v/>
      </c>
      <c r="BD759" s="2">
        <f>IF($A759, 1, 0)</f>
        <v/>
      </c>
      <c r="BE759">
        <f>IF(ISNUMBER('Raw Data'!D754), IF(_xlfn.XLOOKUP(SMALL('Raw Data'!K754:N754, 4), K759:Q759, K759:Q759, 0)&gt;0, SMALL('Raw Data'!K754:N754, 4), 0), 0)</f>
        <v/>
      </c>
      <c r="BF759" s="2">
        <f>IF($A759, 1, 0)</f>
        <v/>
      </c>
      <c r="BG759">
        <f>IF(AND('Raw Data'!I754&lt;'Raw Data'!J754, 'Raw Data'!D754&gt;'Raw Data'!E754), 'Raw Data'!I754, IF(AND('Raw Data'!J754&lt;'Raw Data'!I754, 'Raw Data'!E754&gt;'Raw Data'!D754), 'Raw Data'!J754, 0))</f>
        <v/>
      </c>
      <c r="BH759">
        <f>IF(OR(AND('Raw Data'!I754&lt;'Raw Data'!J754, 'Raw Data'!I754&gt;BH$1), AND('Raw Data'!J754&lt;'Raw Data'!I754, 'Raw Data'!J754&gt;BH$1)), 1, 0)</f>
        <v/>
      </c>
      <c r="BI759">
        <f>IF(AND(BH759, ABS('Raw Data'!D754-'Raw Data'!E754)&lt;4), 'Raw Data'!Z754, 0)</f>
        <v/>
      </c>
      <c r="BJ759">
        <f>IF('Raw Data'!F754&gt;Analysis!BJ$1, 1, 0)</f>
        <v/>
      </c>
      <c r="BK759">
        <f>IF(BJ759, AQ759, 0)</f>
        <v/>
      </c>
      <c r="BL759">
        <f>IF(AND('Raw Data'!F754&lt;Analysis!BL$1, ISBLANK('Raw Data'!F754)=FALSE), 1, 0)</f>
        <v/>
      </c>
      <c r="BM759">
        <f>IF(BL759, AS759, 0)</f>
        <v/>
      </c>
      <c r="BN759">
        <f>IF(AND('Raw Data'!F754&lt;Analysis!BN$1, ISBLANK('Raw Data'!F754)=FALSE), 1, 0)</f>
        <v/>
      </c>
      <c r="BO759">
        <f>IF(BN759, AI759, 0)</f>
        <v/>
      </c>
    </row>
    <row r="760">
      <c r="A760" s="2">
        <f>'Raw Data'!A755</f>
        <v/>
      </c>
      <c r="B760" s="2">
        <f>IF(A760, 1, 0)</f>
        <v/>
      </c>
      <c r="C760">
        <f>IF('Raw Data'!D755&lt;'Raw Data'!E755, 'Raw Data'!J755, 0)</f>
        <v/>
      </c>
      <c r="D760" s="2">
        <f>IF(A760, 1, 0)</f>
        <v/>
      </c>
      <c r="E760">
        <f>IF('Raw Data'!D755&gt;'Raw Data'!E755, 'Raw Data'!I755, 0)</f>
        <v/>
      </c>
      <c r="F760" s="2">
        <f>IF('Raw Data'!F755&gt;0, 1, 0)</f>
        <v/>
      </c>
      <c r="G760">
        <f>IF(SUM('Raw Data'!D755:E755)&lt;'Raw Data'!F755, 'Raw Data'!H755, 0)</f>
        <v/>
      </c>
      <c r="H760">
        <f>IF('Raw Data'!F755&gt;0, 1, 0)</f>
        <v/>
      </c>
      <c r="I760">
        <f>IF(SUM('Raw Data'!D755:E755)&gt;'Raw Data'!F755, 'Raw Data'!G755, 0)</f>
        <v/>
      </c>
      <c r="J760" s="2">
        <f>IF($A760, 1, 0)</f>
        <v/>
      </c>
      <c r="K760">
        <f>IF(AND('Raw Data'!D755&gt;'Raw Data'!E755, ABS('Raw Data'!D755-'Raw Data'!E755)&lt;14), 'Raw Data'!K755, 0)</f>
        <v/>
      </c>
      <c r="L760" s="2">
        <f>IF($A760, 1, 0)</f>
        <v/>
      </c>
      <c r="M760">
        <f>IF(AND('Raw Data'!D755&gt;'Raw Data'!E755, ABS('Raw Data'!D755-'Raw Data'!E755)&gt;13), 'Raw Data'!L755, 0)</f>
        <v/>
      </c>
      <c r="N760" s="2">
        <f>IF($A760, 1, 0)</f>
        <v/>
      </c>
      <c r="O760">
        <f>IF(AND('Raw Data'!E755&gt;'Raw Data'!D755, ABS('Raw Data'!E755-'Raw Data'!D755)&lt;14), 'Raw Data'!M755, 0)</f>
        <v/>
      </c>
      <c r="P760" s="2">
        <f>IF($A760, 1, 0)</f>
        <v/>
      </c>
      <c r="Q760">
        <f>IF(AND('Raw Data'!E755&gt;'Raw Data'!D755, ABS('Raw Data'!E755-'Raw Data'!D755)&gt;13), 'Raw Data'!N755, 0)</f>
        <v/>
      </c>
      <c r="R760" s="2">
        <f>IF($A760, 1, 0)</f>
        <v/>
      </c>
      <c r="S760">
        <f>IF(AND('Raw Data'!D755&gt;'Raw Data'!E755, ABS('Raw Data'!E755-'Raw Data'!D755)&gt;7), 'Raw Data'!V755, 0)</f>
        <v/>
      </c>
      <c r="T760" s="2">
        <f>IF($A760, 1, 0)</f>
        <v/>
      </c>
      <c r="U760">
        <f>IF(ABS('Raw Data'!D755-'Raw Data'!E755)&lt;8, 'Raw Data'!W755, 0)</f>
        <v/>
      </c>
      <c r="V760" s="2">
        <f>IF($A760, 1, 0)</f>
        <v/>
      </c>
      <c r="W760">
        <f>IF(AND('Raw Data'!E755&gt;'Raw Data'!D755, ABS('Raw Data'!E755-'Raw Data'!D755)&gt;7), 'Raw Data'!X755, 0)</f>
        <v/>
      </c>
      <c r="X760" s="2">
        <f>IF($A760, 1, 0)</f>
        <v/>
      </c>
      <c r="Y760">
        <f>IF(AND('Raw Data'!D755&gt;'Raw Data'!E755, ABS('Raw Data'!E755-'Raw Data'!D755)&gt;3), 'Raw Data'!Y755, 0)</f>
        <v/>
      </c>
      <c r="Z760" s="2">
        <f>IF($A760, 1, 0)</f>
        <v/>
      </c>
      <c r="AA760">
        <f>IF(ABS('Raw Data'!D755-'Raw Data'!E755)&lt;4, 'Raw Data'!Z755, 0)</f>
        <v/>
      </c>
      <c r="AB760" s="2">
        <f>IF($A760, 1, 0)</f>
        <v/>
      </c>
      <c r="AC760">
        <f>IF(AND('Raw Data'!E755&gt;'Raw Data'!D755, ABS('Raw Data'!E755-'Raw Data'!D755)&gt;7), 'Raw Data'!AA755, 0)</f>
        <v/>
      </c>
      <c r="AD760" s="2">
        <f>IF($A760, 1, 0)</f>
        <v/>
      </c>
      <c r="AE760">
        <f>IF(AND('Raw Data'!D755&gt;9, 'Raw Data'!E755&gt;9), 'Raw Data'!AL755, 0)</f>
        <v/>
      </c>
      <c r="AF760" s="2">
        <f>IF($A760, 1, 0)</f>
        <v/>
      </c>
      <c r="AG760">
        <f>IF(AE760=0, 'Raw Data'!AM755, 0)</f>
        <v/>
      </c>
      <c r="AH760" s="2">
        <f>IF($A760, 1, 0)</f>
        <v/>
      </c>
      <c r="AI760">
        <f>IF(AND('Raw Data'!$D755&gt;14, 'Raw Data'!$E755&gt;14), 'Raw Data'!AN755, 0)</f>
        <v/>
      </c>
      <c r="AJ760" s="2">
        <f>IF($A760, 1, 0)</f>
        <v/>
      </c>
      <c r="AK760">
        <f>IF(AI760=0, 'Raw Data'!AO755, 0)</f>
        <v/>
      </c>
      <c r="AL760" s="2">
        <f>IF($A760, 1, 0)</f>
        <v/>
      </c>
      <c r="AM760">
        <f>IF(AND('Raw Data'!$D755&gt;19, 'Raw Data'!$E755&gt;19), 'Raw Data'!AP755, 0)</f>
        <v/>
      </c>
      <c r="AN760" s="2">
        <f>IF($A760, 1, 0)</f>
        <v/>
      </c>
      <c r="AO760">
        <f>IF(AM760=0, 'Raw Data'!AQ755, 0)</f>
        <v/>
      </c>
      <c r="AP760" s="2">
        <f>IF($A760, 1, 0)</f>
        <v/>
      </c>
      <c r="AQ760">
        <f>IF(AND('Raw Data'!$D755&gt;24, 'Raw Data'!$E755&gt;24), 'Raw Data'!AR755, 0)</f>
        <v/>
      </c>
      <c r="AR760" s="2">
        <f>IF($A760, 1, 0)</f>
        <v/>
      </c>
      <c r="AS760">
        <f>IF(AQ760=0, 'Raw Data'!AS755, 0)</f>
        <v/>
      </c>
      <c r="AT760" s="2">
        <f>IF($A760, 1, 0)</f>
        <v/>
      </c>
      <c r="AU760">
        <f>IF(AND('Raw Data'!$D755&gt;29, 'Raw Data'!$E755&gt;29), 'Raw Data'!AT755, 0)</f>
        <v/>
      </c>
      <c r="AV760" s="2">
        <f>IF($A760, 1, 0)</f>
        <v/>
      </c>
      <c r="AW760">
        <f>IF(AU760=0, 'Raw Data'!AU755, 0)</f>
        <v/>
      </c>
      <c r="AX760" s="2">
        <f>IF($A760, 1, 0)</f>
        <v/>
      </c>
      <c r="AY760">
        <f>IF(ISNUMBER('Raw Data'!D755), IF(_xlfn.XLOOKUP(SMALL('Raw Data'!K755:N755, 1), K760:Q760, K760:Q760, 0)&gt;0, SMALL('Raw Data'!K755:N755, 1), 0), 0)</f>
        <v/>
      </c>
      <c r="AZ760" s="2">
        <f>IF($A760, 1, 0)</f>
        <v/>
      </c>
      <c r="BA760">
        <f>IF(ISNUMBER('Raw Data'!D755), IF(_xlfn.XLOOKUP(SMALL('Raw Data'!K755:N755, 2), K760:Q760, K760:Q760, 0)&gt;0, SMALL('Raw Data'!K755:N755, 2), 0), 0)</f>
        <v/>
      </c>
      <c r="BB760" s="2">
        <f>IF($A760, 1, 0)</f>
        <v/>
      </c>
      <c r="BC760">
        <f>IF(ISNUMBER('Raw Data'!D755), IF(_xlfn.XLOOKUP(SMALL('Raw Data'!K755:N755, 3), K760:Q760, K760:Q760, 0)&gt;0, SMALL('Raw Data'!K755:N755, 3), 0), 0)</f>
        <v/>
      </c>
      <c r="BD760" s="2">
        <f>IF($A760, 1, 0)</f>
        <v/>
      </c>
      <c r="BE760">
        <f>IF(ISNUMBER('Raw Data'!D755), IF(_xlfn.XLOOKUP(SMALL('Raw Data'!K755:N755, 4), K760:Q760, K760:Q760, 0)&gt;0, SMALL('Raw Data'!K755:N755, 4), 0), 0)</f>
        <v/>
      </c>
      <c r="BF760" s="2">
        <f>IF($A760, 1, 0)</f>
        <v/>
      </c>
      <c r="BG760">
        <f>IF(AND('Raw Data'!I755&lt;'Raw Data'!J755, 'Raw Data'!D755&gt;'Raw Data'!E755), 'Raw Data'!I755, IF(AND('Raw Data'!J755&lt;'Raw Data'!I755, 'Raw Data'!E755&gt;'Raw Data'!D755), 'Raw Data'!J755, 0))</f>
        <v/>
      </c>
      <c r="BH760">
        <f>IF(OR(AND('Raw Data'!I755&lt;'Raw Data'!J755, 'Raw Data'!I755&gt;BH$1), AND('Raw Data'!J755&lt;'Raw Data'!I755, 'Raw Data'!J755&gt;BH$1)), 1, 0)</f>
        <v/>
      </c>
      <c r="BI760">
        <f>IF(AND(BH760, ABS('Raw Data'!D755-'Raw Data'!E755)&lt;4), 'Raw Data'!Z755, 0)</f>
        <v/>
      </c>
      <c r="BJ760">
        <f>IF('Raw Data'!F755&gt;Analysis!BJ$1, 1, 0)</f>
        <v/>
      </c>
      <c r="BK760">
        <f>IF(BJ760, AQ760, 0)</f>
        <v/>
      </c>
      <c r="BL760">
        <f>IF(AND('Raw Data'!F755&lt;Analysis!BL$1, ISBLANK('Raw Data'!F755)=FALSE), 1, 0)</f>
        <v/>
      </c>
      <c r="BM760">
        <f>IF(BL760, AS760, 0)</f>
        <v/>
      </c>
      <c r="BN760">
        <f>IF(AND('Raw Data'!F755&lt;Analysis!BN$1, ISBLANK('Raw Data'!F755)=FALSE), 1, 0)</f>
        <v/>
      </c>
      <c r="BO760">
        <f>IF(BN760, AI760, 0)</f>
        <v/>
      </c>
    </row>
    <row r="761">
      <c r="A761" s="2">
        <f>'Raw Data'!A756</f>
        <v/>
      </c>
      <c r="B761" s="2">
        <f>IF(A761, 1, 0)</f>
        <v/>
      </c>
      <c r="C761">
        <f>IF('Raw Data'!D756&lt;'Raw Data'!E756, 'Raw Data'!J756, 0)</f>
        <v/>
      </c>
      <c r="D761" s="2">
        <f>IF(A761, 1, 0)</f>
        <v/>
      </c>
      <c r="E761">
        <f>IF('Raw Data'!D756&gt;'Raw Data'!E756, 'Raw Data'!I756, 0)</f>
        <v/>
      </c>
      <c r="F761" s="2">
        <f>IF('Raw Data'!F756&gt;0, 1, 0)</f>
        <v/>
      </c>
      <c r="G761">
        <f>IF(SUM('Raw Data'!D756:E756)&lt;'Raw Data'!F756, 'Raw Data'!H756, 0)</f>
        <v/>
      </c>
      <c r="H761">
        <f>IF('Raw Data'!F756&gt;0, 1, 0)</f>
        <v/>
      </c>
      <c r="I761">
        <f>IF(SUM('Raw Data'!D756:E756)&gt;'Raw Data'!F756, 'Raw Data'!G756, 0)</f>
        <v/>
      </c>
      <c r="J761" s="2">
        <f>IF($A761, 1, 0)</f>
        <v/>
      </c>
      <c r="K761">
        <f>IF(AND('Raw Data'!D756&gt;'Raw Data'!E756, ABS('Raw Data'!D756-'Raw Data'!E756)&lt;14), 'Raw Data'!K756, 0)</f>
        <v/>
      </c>
      <c r="L761" s="2">
        <f>IF($A761, 1, 0)</f>
        <v/>
      </c>
      <c r="M761">
        <f>IF(AND('Raw Data'!D756&gt;'Raw Data'!E756, ABS('Raw Data'!D756-'Raw Data'!E756)&gt;13), 'Raw Data'!L756, 0)</f>
        <v/>
      </c>
      <c r="N761" s="2">
        <f>IF($A761, 1, 0)</f>
        <v/>
      </c>
      <c r="O761">
        <f>IF(AND('Raw Data'!E756&gt;'Raw Data'!D756, ABS('Raw Data'!E756-'Raw Data'!D756)&lt;14), 'Raw Data'!M756, 0)</f>
        <v/>
      </c>
      <c r="P761" s="2">
        <f>IF($A761, 1, 0)</f>
        <v/>
      </c>
      <c r="Q761">
        <f>IF(AND('Raw Data'!E756&gt;'Raw Data'!D756, ABS('Raw Data'!E756-'Raw Data'!D756)&gt;13), 'Raw Data'!N756, 0)</f>
        <v/>
      </c>
      <c r="R761" s="2">
        <f>IF($A761, 1, 0)</f>
        <v/>
      </c>
      <c r="S761">
        <f>IF(AND('Raw Data'!D756&gt;'Raw Data'!E756, ABS('Raw Data'!E756-'Raw Data'!D756)&gt;7), 'Raw Data'!V756, 0)</f>
        <v/>
      </c>
      <c r="T761" s="2">
        <f>IF($A761, 1, 0)</f>
        <v/>
      </c>
      <c r="U761">
        <f>IF(ABS('Raw Data'!D756-'Raw Data'!E756)&lt;8, 'Raw Data'!W756, 0)</f>
        <v/>
      </c>
      <c r="V761" s="2">
        <f>IF($A761, 1, 0)</f>
        <v/>
      </c>
      <c r="W761">
        <f>IF(AND('Raw Data'!E756&gt;'Raw Data'!D756, ABS('Raw Data'!E756-'Raw Data'!D756)&gt;7), 'Raw Data'!X756, 0)</f>
        <v/>
      </c>
      <c r="X761" s="2">
        <f>IF($A761, 1, 0)</f>
        <v/>
      </c>
      <c r="Y761">
        <f>IF(AND('Raw Data'!D756&gt;'Raw Data'!E756, ABS('Raw Data'!E756-'Raw Data'!D756)&gt;3), 'Raw Data'!Y756, 0)</f>
        <v/>
      </c>
      <c r="Z761" s="2">
        <f>IF($A761, 1, 0)</f>
        <v/>
      </c>
      <c r="AA761">
        <f>IF(ABS('Raw Data'!D756-'Raw Data'!E756)&lt;4, 'Raw Data'!Z756, 0)</f>
        <v/>
      </c>
      <c r="AB761" s="2">
        <f>IF($A761, 1, 0)</f>
        <v/>
      </c>
      <c r="AC761">
        <f>IF(AND('Raw Data'!E756&gt;'Raw Data'!D756, ABS('Raw Data'!E756-'Raw Data'!D756)&gt;7), 'Raw Data'!AA756, 0)</f>
        <v/>
      </c>
      <c r="AD761" s="2">
        <f>IF($A761, 1, 0)</f>
        <v/>
      </c>
      <c r="AE761">
        <f>IF(AND('Raw Data'!D756&gt;9, 'Raw Data'!E756&gt;9), 'Raw Data'!AL756, 0)</f>
        <v/>
      </c>
      <c r="AF761" s="2">
        <f>IF($A761, 1, 0)</f>
        <v/>
      </c>
      <c r="AG761">
        <f>IF(AE761=0, 'Raw Data'!AM756, 0)</f>
        <v/>
      </c>
      <c r="AH761" s="2">
        <f>IF($A761, 1, 0)</f>
        <v/>
      </c>
      <c r="AI761">
        <f>IF(AND('Raw Data'!$D756&gt;14, 'Raw Data'!$E756&gt;14), 'Raw Data'!AN756, 0)</f>
        <v/>
      </c>
      <c r="AJ761" s="2">
        <f>IF($A761, 1, 0)</f>
        <v/>
      </c>
      <c r="AK761">
        <f>IF(AI761=0, 'Raw Data'!AO756, 0)</f>
        <v/>
      </c>
      <c r="AL761" s="2">
        <f>IF($A761, 1, 0)</f>
        <v/>
      </c>
      <c r="AM761">
        <f>IF(AND('Raw Data'!$D756&gt;19, 'Raw Data'!$E756&gt;19), 'Raw Data'!AP756, 0)</f>
        <v/>
      </c>
      <c r="AN761" s="2">
        <f>IF($A761, 1, 0)</f>
        <v/>
      </c>
      <c r="AO761">
        <f>IF(AM761=0, 'Raw Data'!AQ756, 0)</f>
        <v/>
      </c>
      <c r="AP761" s="2">
        <f>IF($A761, 1, 0)</f>
        <v/>
      </c>
      <c r="AQ761">
        <f>IF(AND('Raw Data'!$D756&gt;24, 'Raw Data'!$E756&gt;24), 'Raw Data'!AR756, 0)</f>
        <v/>
      </c>
      <c r="AR761" s="2">
        <f>IF($A761, 1, 0)</f>
        <v/>
      </c>
      <c r="AS761">
        <f>IF(AQ761=0, 'Raw Data'!AS756, 0)</f>
        <v/>
      </c>
      <c r="AT761" s="2">
        <f>IF($A761, 1, 0)</f>
        <v/>
      </c>
      <c r="AU761">
        <f>IF(AND('Raw Data'!$D756&gt;29, 'Raw Data'!$E756&gt;29), 'Raw Data'!AT756, 0)</f>
        <v/>
      </c>
      <c r="AV761" s="2">
        <f>IF($A761, 1, 0)</f>
        <v/>
      </c>
      <c r="AW761">
        <f>IF(AU761=0, 'Raw Data'!AU756, 0)</f>
        <v/>
      </c>
      <c r="AX761" s="2">
        <f>IF($A761, 1, 0)</f>
        <v/>
      </c>
      <c r="AY761">
        <f>IF(ISNUMBER('Raw Data'!D756), IF(_xlfn.XLOOKUP(SMALL('Raw Data'!K756:N756, 1), K761:Q761, K761:Q761, 0)&gt;0, SMALL('Raw Data'!K756:N756, 1), 0), 0)</f>
        <v/>
      </c>
      <c r="AZ761" s="2">
        <f>IF($A761, 1, 0)</f>
        <v/>
      </c>
      <c r="BA761">
        <f>IF(ISNUMBER('Raw Data'!D756), IF(_xlfn.XLOOKUP(SMALL('Raw Data'!K756:N756, 2), K761:Q761, K761:Q761, 0)&gt;0, SMALL('Raw Data'!K756:N756, 2), 0), 0)</f>
        <v/>
      </c>
      <c r="BB761" s="2">
        <f>IF($A761, 1, 0)</f>
        <v/>
      </c>
      <c r="BC761">
        <f>IF(ISNUMBER('Raw Data'!D756), IF(_xlfn.XLOOKUP(SMALL('Raw Data'!K756:N756, 3), K761:Q761, K761:Q761, 0)&gt;0, SMALL('Raw Data'!K756:N756, 3), 0), 0)</f>
        <v/>
      </c>
      <c r="BD761" s="2">
        <f>IF($A761, 1, 0)</f>
        <v/>
      </c>
      <c r="BE761">
        <f>IF(ISNUMBER('Raw Data'!D756), IF(_xlfn.XLOOKUP(SMALL('Raw Data'!K756:N756, 4), K761:Q761, K761:Q761, 0)&gt;0, SMALL('Raw Data'!K756:N756, 4), 0), 0)</f>
        <v/>
      </c>
      <c r="BF761" s="2">
        <f>IF($A761, 1, 0)</f>
        <v/>
      </c>
      <c r="BG761">
        <f>IF(AND('Raw Data'!I756&lt;'Raw Data'!J756, 'Raw Data'!D756&gt;'Raw Data'!E756), 'Raw Data'!I756, IF(AND('Raw Data'!J756&lt;'Raw Data'!I756, 'Raw Data'!E756&gt;'Raw Data'!D756), 'Raw Data'!J756, 0))</f>
        <v/>
      </c>
      <c r="BH761">
        <f>IF(OR(AND('Raw Data'!I756&lt;'Raw Data'!J756, 'Raw Data'!I756&gt;BH$1), AND('Raw Data'!J756&lt;'Raw Data'!I756, 'Raw Data'!J756&gt;BH$1)), 1, 0)</f>
        <v/>
      </c>
      <c r="BI761">
        <f>IF(AND(BH761, ABS('Raw Data'!D756-'Raw Data'!E756)&lt;4), 'Raw Data'!Z756, 0)</f>
        <v/>
      </c>
      <c r="BJ761">
        <f>IF('Raw Data'!F756&gt;Analysis!BJ$1, 1, 0)</f>
        <v/>
      </c>
      <c r="BK761">
        <f>IF(BJ761, AQ761, 0)</f>
        <v/>
      </c>
      <c r="BL761">
        <f>IF(AND('Raw Data'!F756&lt;Analysis!BL$1, ISBLANK('Raw Data'!F756)=FALSE), 1, 0)</f>
        <v/>
      </c>
      <c r="BM761">
        <f>IF(BL761, AS761, 0)</f>
        <v/>
      </c>
      <c r="BN761">
        <f>IF(AND('Raw Data'!F756&lt;Analysis!BN$1, ISBLANK('Raw Data'!F756)=FALSE), 1, 0)</f>
        <v/>
      </c>
      <c r="BO761">
        <f>IF(BN761, AI761, 0)</f>
        <v/>
      </c>
    </row>
    <row r="762">
      <c r="A762" s="2">
        <f>'Raw Data'!A757</f>
        <v/>
      </c>
      <c r="B762" s="2">
        <f>IF(A762, 1, 0)</f>
        <v/>
      </c>
      <c r="C762">
        <f>IF('Raw Data'!D757&lt;'Raw Data'!E757, 'Raw Data'!J757, 0)</f>
        <v/>
      </c>
      <c r="D762" s="2">
        <f>IF(A762, 1, 0)</f>
        <v/>
      </c>
      <c r="E762">
        <f>IF('Raw Data'!D757&gt;'Raw Data'!E757, 'Raw Data'!I757, 0)</f>
        <v/>
      </c>
      <c r="F762" s="2">
        <f>IF('Raw Data'!F757&gt;0, 1, 0)</f>
        <v/>
      </c>
      <c r="G762">
        <f>IF(SUM('Raw Data'!D757:E757)&lt;'Raw Data'!F757, 'Raw Data'!H757, 0)</f>
        <v/>
      </c>
      <c r="H762">
        <f>IF('Raw Data'!F757&gt;0, 1, 0)</f>
        <v/>
      </c>
      <c r="I762">
        <f>IF(SUM('Raw Data'!D757:E757)&gt;'Raw Data'!F757, 'Raw Data'!G757, 0)</f>
        <v/>
      </c>
      <c r="J762" s="2">
        <f>IF($A762, 1, 0)</f>
        <v/>
      </c>
      <c r="K762">
        <f>IF(AND('Raw Data'!D757&gt;'Raw Data'!E757, ABS('Raw Data'!D757-'Raw Data'!E757)&lt;14), 'Raw Data'!K757, 0)</f>
        <v/>
      </c>
      <c r="L762" s="2">
        <f>IF($A762, 1, 0)</f>
        <v/>
      </c>
      <c r="M762">
        <f>IF(AND('Raw Data'!D757&gt;'Raw Data'!E757, ABS('Raw Data'!D757-'Raw Data'!E757)&gt;13), 'Raw Data'!L757, 0)</f>
        <v/>
      </c>
      <c r="N762" s="2">
        <f>IF($A762, 1, 0)</f>
        <v/>
      </c>
      <c r="O762">
        <f>IF(AND('Raw Data'!E757&gt;'Raw Data'!D757, ABS('Raw Data'!E757-'Raw Data'!D757)&lt;14), 'Raw Data'!M757, 0)</f>
        <v/>
      </c>
      <c r="P762" s="2">
        <f>IF($A762, 1, 0)</f>
        <v/>
      </c>
      <c r="Q762">
        <f>IF(AND('Raw Data'!E757&gt;'Raw Data'!D757, ABS('Raw Data'!E757-'Raw Data'!D757)&gt;13), 'Raw Data'!N757, 0)</f>
        <v/>
      </c>
      <c r="R762" s="2">
        <f>IF($A762, 1, 0)</f>
        <v/>
      </c>
      <c r="S762">
        <f>IF(AND('Raw Data'!D757&gt;'Raw Data'!E757, ABS('Raw Data'!E757-'Raw Data'!D757)&gt;7), 'Raw Data'!V757, 0)</f>
        <v/>
      </c>
      <c r="T762" s="2">
        <f>IF($A762, 1, 0)</f>
        <v/>
      </c>
      <c r="U762">
        <f>IF(ABS('Raw Data'!D757-'Raw Data'!E757)&lt;8, 'Raw Data'!W757, 0)</f>
        <v/>
      </c>
      <c r="V762" s="2">
        <f>IF($A762, 1, 0)</f>
        <v/>
      </c>
      <c r="W762">
        <f>IF(AND('Raw Data'!E757&gt;'Raw Data'!D757, ABS('Raw Data'!E757-'Raw Data'!D757)&gt;7), 'Raw Data'!X757, 0)</f>
        <v/>
      </c>
      <c r="X762" s="2">
        <f>IF($A762, 1, 0)</f>
        <v/>
      </c>
      <c r="Y762">
        <f>IF(AND('Raw Data'!D757&gt;'Raw Data'!E757, ABS('Raw Data'!E757-'Raw Data'!D757)&gt;3), 'Raw Data'!Y757, 0)</f>
        <v/>
      </c>
      <c r="Z762" s="2">
        <f>IF($A762, 1, 0)</f>
        <v/>
      </c>
      <c r="AA762">
        <f>IF(ABS('Raw Data'!D757-'Raw Data'!E757)&lt;4, 'Raw Data'!Z757, 0)</f>
        <v/>
      </c>
      <c r="AB762" s="2">
        <f>IF($A762, 1, 0)</f>
        <v/>
      </c>
      <c r="AC762">
        <f>IF(AND('Raw Data'!E757&gt;'Raw Data'!D757, ABS('Raw Data'!E757-'Raw Data'!D757)&gt;7), 'Raw Data'!AA757, 0)</f>
        <v/>
      </c>
      <c r="AD762" s="2">
        <f>IF($A762, 1, 0)</f>
        <v/>
      </c>
      <c r="AE762">
        <f>IF(AND('Raw Data'!D757&gt;9, 'Raw Data'!E757&gt;9), 'Raw Data'!AL757, 0)</f>
        <v/>
      </c>
      <c r="AF762" s="2">
        <f>IF($A762, 1, 0)</f>
        <v/>
      </c>
      <c r="AG762">
        <f>IF(AE762=0, 'Raw Data'!AM757, 0)</f>
        <v/>
      </c>
      <c r="AH762" s="2">
        <f>IF($A762, 1, 0)</f>
        <v/>
      </c>
      <c r="AI762">
        <f>IF(AND('Raw Data'!$D757&gt;14, 'Raw Data'!$E757&gt;14), 'Raw Data'!AN757, 0)</f>
        <v/>
      </c>
      <c r="AJ762" s="2">
        <f>IF($A762, 1, 0)</f>
        <v/>
      </c>
      <c r="AK762">
        <f>IF(AI762=0, 'Raw Data'!AO757, 0)</f>
        <v/>
      </c>
      <c r="AL762" s="2">
        <f>IF($A762, 1, 0)</f>
        <v/>
      </c>
      <c r="AM762">
        <f>IF(AND('Raw Data'!$D757&gt;19, 'Raw Data'!$E757&gt;19), 'Raw Data'!AP757, 0)</f>
        <v/>
      </c>
      <c r="AN762" s="2">
        <f>IF($A762, 1, 0)</f>
        <v/>
      </c>
      <c r="AO762">
        <f>IF(AM762=0, 'Raw Data'!AQ757, 0)</f>
        <v/>
      </c>
      <c r="AP762" s="2">
        <f>IF($A762, 1, 0)</f>
        <v/>
      </c>
      <c r="AQ762">
        <f>IF(AND('Raw Data'!$D757&gt;24, 'Raw Data'!$E757&gt;24), 'Raw Data'!AR757, 0)</f>
        <v/>
      </c>
      <c r="AR762" s="2">
        <f>IF($A762, 1, 0)</f>
        <v/>
      </c>
      <c r="AS762">
        <f>IF(AQ762=0, 'Raw Data'!AS757, 0)</f>
        <v/>
      </c>
      <c r="AT762" s="2">
        <f>IF($A762, 1, 0)</f>
        <v/>
      </c>
      <c r="AU762">
        <f>IF(AND('Raw Data'!$D757&gt;29, 'Raw Data'!$E757&gt;29), 'Raw Data'!AT757, 0)</f>
        <v/>
      </c>
      <c r="AV762" s="2">
        <f>IF($A762, 1, 0)</f>
        <v/>
      </c>
      <c r="AW762">
        <f>IF(AU762=0, 'Raw Data'!AU757, 0)</f>
        <v/>
      </c>
      <c r="AX762" s="2">
        <f>IF($A762, 1, 0)</f>
        <v/>
      </c>
      <c r="AY762">
        <f>IF(ISNUMBER('Raw Data'!D757), IF(_xlfn.XLOOKUP(SMALL('Raw Data'!K757:N757, 1), K762:Q762, K762:Q762, 0)&gt;0, SMALL('Raw Data'!K757:N757, 1), 0), 0)</f>
        <v/>
      </c>
      <c r="AZ762" s="2">
        <f>IF($A762, 1, 0)</f>
        <v/>
      </c>
      <c r="BA762">
        <f>IF(ISNUMBER('Raw Data'!D757), IF(_xlfn.XLOOKUP(SMALL('Raw Data'!K757:N757, 2), K762:Q762, K762:Q762, 0)&gt;0, SMALL('Raw Data'!K757:N757, 2), 0), 0)</f>
        <v/>
      </c>
      <c r="BB762" s="2">
        <f>IF($A762, 1, 0)</f>
        <v/>
      </c>
      <c r="BC762">
        <f>IF(ISNUMBER('Raw Data'!D757), IF(_xlfn.XLOOKUP(SMALL('Raw Data'!K757:N757, 3), K762:Q762, K762:Q762, 0)&gt;0, SMALL('Raw Data'!K757:N757, 3), 0), 0)</f>
        <v/>
      </c>
      <c r="BD762" s="2">
        <f>IF($A762, 1, 0)</f>
        <v/>
      </c>
      <c r="BE762">
        <f>IF(ISNUMBER('Raw Data'!D757), IF(_xlfn.XLOOKUP(SMALL('Raw Data'!K757:N757, 4), K762:Q762, K762:Q762, 0)&gt;0, SMALL('Raw Data'!K757:N757, 4), 0), 0)</f>
        <v/>
      </c>
      <c r="BF762" s="2">
        <f>IF($A762, 1, 0)</f>
        <v/>
      </c>
      <c r="BG762">
        <f>IF(AND('Raw Data'!I757&lt;'Raw Data'!J757, 'Raw Data'!D757&gt;'Raw Data'!E757), 'Raw Data'!I757, IF(AND('Raw Data'!J757&lt;'Raw Data'!I757, 'Raw Data'!E757&gt;'Raw Data'!D757), 'Raw Data'!J757, 0))</f>
        <v/>
      </c>
      <c r="BH762">
        <f>IF(OR(AND('Raw Data'!I757&lt;'Raw Data'!J757, 'Raw Data'!I757&gt;BH$1), AND('Raw Data'!J757&lt;'Raw Data'!I757, 'Raw Data'!J757&gt;BH$1)), 1, 0)</f>
        <v/>
      </c>
      <c r="BI762">
        <f>IF(AND(BH762, ABS('Raw Data'!D757-'Raw Data'!E757)&lt;4), 'Raw Data'!Z757, 0)</f>
        <v/>
      </c>
      <c r="BJ762">
        <f>IF('Raw Data'!F757&gt;Analysis!BJ$1, 1, 0)</f>
        <v/>
      </c>
      <c r="BK762">
        <f>IF(BJ762, AQ762, 0)</f>
        <v/>
      </c>
      <c r="BL762">
        <f>IF(AND('Raw Data'!F757&lt;Analysis!BL$1, ISBLANK('Raw Data'!F757)=FALSE), 1, 0)</f>
        <v/>
      </c>
      <c r="BM762">
        <f>IF(BL762, AS762, 0)</f>
        <v/>
      </c>
      <c r="BN762">
        <f>IF(AND('Raw Data'!F757&lt;Analysis!BN$1, ISBLANK('Raw Data'!F757)=FALSE), 1, 0)</f>
        <v/>
      </c>
      <c r="BO762">
        <f>IF(BN762, AI762, 0)</f>
        <v/>
      </c>
    </row>
    <row r="763">
      <c r="A763" s="2">
        <f>'Raw Data'!A758</f>
        <v/>
      </c>
      <c r="B763" s="2">
        <f>IF(A763, 1, 0)</f>
        <v/>
      </c>
      <c r="C763">
        <f>IF('Raw Data'!D758&lt;'Raw Data'!E758, 'Raw Data'!J758, 0)</f>
        <v/>
      </c>
      <c r="D763" s="2">
        <f>IF(A763, 1, 0)</f>
        <v/>
      </c>
      <c r="E763">
        <f>IF('Raw Data'!D758&gt;'Raw Data'!E758, 'Raw Data'!I758, 0)</f>
        <v/>
      </c>
      <c r="F763" s="2">
        <f>IF('Raw Data'!F758&gt;0, 1, 0)</f>
        <v/>
      </c>
      <c r="G763">
        <f>IF(SUM('Raw Data'!D758:E758)&lt;'Raw Data'!F758, 'Raw Data'!H758, 0)</f>
        <v/>
      </c>
      <c r="H763">
        <f>IF('Raw Data'!F758&gt;0, 1, 0)</f>
        <v/>
      </c>
      <c r="I763">
        <f>IF(SUM('Raw Data'!D758:E758)&gt;'Raw Data'!F758, 'Raw Data'!G758, 0)</f>
        <v/>
      </c>
      <c r="J763" s="2">
        <f>IF($A763, 1, 0)</f>
        <v/>
      </c>
      <c r="K763">
        <f>IF(AND('Raw Data'!D758&gt;'Raw Data'!E758, ABS('Raw Data'!D758-'Raw Data'!E758)&lt;14), 'Raw Data'!K758, 0)</f>
        <v/>
      </c>
      <c r="L763" s="2">
        <f>IF($A763, 1, 0)</f>
        <v/>
      </c>
      <c r="M763">
        <f>IF(AND('Raw Data'!D758&gt;'Raw Data'!E758, ABS('Raw Data'!D758-'Raw Data'!E758)&gt;13), 'Raw Data'!L758, 0)</f>
        <v/>
      </c>
      <c r="N763" s="2">
        <f>IF($A763, 1, 0)</f>
        <v/>
      </c>
      <c r="O763">
        <f>IF(AND('Raw Data'!E758&gt;'Raw Data'!D758, ABS('Raw Data'!E758-'Raw Data'!D758)&lt;14), 'Raw Data'!M758, 0)</f>
        <v/>
      </c>
      <c r="P763" s="2">
        <f>IF($A763, 1, 0)</f>
        <v/>
      </c>
      <c r="Q763">
        <f>IF(AND('Raw Data'!E758&gt;'Raw Data'!D758, ABS('Raw Data'!E758-'Raw Data'!D758)&gt;13), 'Raw Data'!N758, 0)</f>
        <v/>
      </c>
      <c r="R763" s="2">
        <f>IF($A763, 1, 0)</f>
        <v/>
      </c>
      <c r="S763">
        <f>IF(AND('Raw Data'!D758&gt;'Raw Data'!E758, ABS('Raw Data'!E758-'Raw Data'!D758)&gt;7), 'Raw Data'!V758, 0)</f>
        <v/>
      </c>
      <c r="T763" s="2">
        <f>IF($A763, 1, 0)</f>
        <v/>
      </c>
      <c r="U763">
        <f>IF(ABS('Raw Data'!D758-'Raw Data'!E758)&lt;8, 'Raw Data'!W758, 0)</f>
        <v/>
      </c>
      <c r="V763" s="2">
        <f>IF($A763, 1, 0)</f>
        <v/>
      </c>
      <c r="W763">
        <f>IF(AND('Raw Data'!E758&gt;'Raw Data'!D758, ABS('Raw Data'!E758-'Raw Data'!D758)&gt;7), 'Raw Data'!X758, 0)</f>
        <v/>
      </c>
      <c r="X763" s="2">
        <f>IF($A763, 1, 0)</f>
        <v/>
      </c>
      <c r="Y763">
        <f>IF(AND('Raw Data'!D758&gt;'Raw Data'!E758, ABS('Raw Data'!E758-'Raw Data'!D758)&gt;3), 'Raw Data'!Y758, 0)</f>
        <v/>
      </c>
      <c r="Z763" s="2">
        <f>IF($A763, 1, 0)</f>
        <v/>
      </c>
      <c r="AA763">
        <f>IF(ABS('Raw Data'!D758-'Raw Data'!E758)&lt;4, 'Raw Data'!Z758, 0)</f>
        <v/>
      </c>
      <c r="AB763" s="2">
        <f>IF($A763, 1, 0)</f>
        <v/>
      </c>
      <c r="AC763">
        <f>IF(AND('Raw Data'!E758&gt;'Raw Data'!D758, ABS('Raw Data'!E758-'Raw Data'!D758)&gt;7), 'Raw Data'!AA758, 0)</f>
        <v/>
      </c>
      <c r="AD763" s="2">
        <f>IF($A763, 1, 0)</f>
        <v/>
      </c>
      <c r="AE763">
        <f>IF(AND('Raw Data'!D758&gt;9, 'Raw Data'!E758&gt;9), 'Raw Data'!AL758, 0)</f>
        <v/>
      </c>
      <c r="AF763" s="2">
        <f>IF($A763, 1, 0)</f>
        <v/>
      </c>
      <c r="AG763">
        <f>IF(AE763=0, 'Raw Data'!AM758, 0)</f>
        <v/>
      </c>
      <c r="AH763" s="2">
        <f>IF($A763, 1, 0)</f>
        <v/>
      </c>
      <c r="AI763">
        <f>IF(AND('Raw Data'!$D758&gt;14, 'Raw Data'!$E758&gt;14), 'Raw Data'!AN758, 0)</f>
        <v/>
      </c>
      <c r="AJ763" s="2">
        <f>IF($A763, 1, 0)</f>
        <v/>
      </c>
      <c r="AK763">
        <f>IF(AI763=0, 'Raw Data'!AO758, 0)</f>
        <v/>
      </c>
      <c r="AL763" s="2">
        <f>IF($A763, 1, 0)</f>
        <v/>
      </c>
      <c r="AM763">
        <f>IF(AND('Raw Data'!$D758&gt;19, 'Raw Data'!$E758&gt;19), 'Raw Data'!AP758, 0)</f>
        <v/>
      </c>
      <c r="AN763" s="2">
        <f>IF($A763, 1, 0)</f>
        <v/>
      </c>
      <c r="AO763">
        <f>IF(AM763=0, 'Raw Data'!AQ758, 0)</f>
        <v/>
      </c>
      <c r="AP763" s="2">
        <f>IF($A763, 1, 0)</f>
        <v/>
      </c>
      <c r="AQ763">
        <f>IF(AND('Raw Data'!$D758&gt;24, 'Raw Data'!$E758&gt;24), 'Raw Data'!AR758, 0)</f>
        <v/>
      </c>
      <c r="AR763" s="2">
        <f>IF($A763, 1, 0)</f>
        <v/>
      </c>
      <c r="AS763">
        <f>IF(AQ763=0, 'Raw Data'!AS758, 0)</f>
        <v/>
      </c>
      <c r="AT763" s="2">
        <f>IF($A763, 1, 0)</f>
        <v/>
      </c>
      <c r="AU763">
        <f>IF(AND('Raw Data'!$D758&gt;29, 'Raw Data'!$E758&gt;29), 'Raw Data'!AT758, 0)</f>
        <v/>
      </c>
      <c r="AV763" s="2">
        <f>IF($A763, 1, 0)</f>
        <v/>
      </c>
      <c r="AW763">
        <f>IF(AU763=0, 'Raw Data'!AU758, 0)</f>
        <v/>
      </c>
      <c r="AX763" s="2">
        <f>IF($A763, 1, 0)</f>
        <v/>
      </c>
      <c r="AY763">
        <f>IF(ISNUMBER('Raw Data'!D758), IF(_xlfn.XLOOKUP(SMALL('Raw Data'!K758:N758, 1), K763:Q763, K763:Q763, 0)&gt;0, SMALL('Raw Data'!K758:N758, 1), 0), 0)</f>
        <v/>
      </c>
      <c r="AZ763" s="2">
        <f>IF($A763, 1, 0)</f>
        <v/>
      </c>
      <c r="BA763">
        <f>IF(ISNUMBER('Raw Data'!D758), IF(_xlfn.XLOOKUP(SMALL('Raw Data'!K758:N758, 2), K763:Q763, K763:Q763, 0)&gt;0, SMALL('Raw Data'!K758:N758, 2), 0), 0)</f>
        <v/>
      </c>
      <c r="BB763" s="2">
        <f>IF($A763, 1, 0)</f>
        <v/>
      </c>
      <c r="BC763">
        <f>IF(ISNUMBER('Raw Data'!D758), IF(_xlfn.XLOOKUP(SMALL('Raw Data'!K758:N758, 3), K763:Q763, K763:Q763, 0)&gt;0, SMALL('Raw Data'!K758:N758, 3), 0), 0)</f>
        <v/>
      </c>
      <c r="BD763" s="2">
        <f>IF($A763, 1, 0)</f>
        <v/>
      </c>
      <c r="BE763">
        <f>IF(ISNUMBER('Raw Data'!D758), IF(_xlfn.XLOOKUP(SMALL('Raw Data'!K758:N758, 4), K763:Q763, K763:Q763, 0)&gt;0, SMALL('Raw Data'!K758:N758, 4), 0), 0)</f>
        <v/>
      </c>
      <c r="BF763" s="2">
        <f>IF($A763, 1, 0)</f>
        <v/>
      </c>
      <c r="BG763">
        <f>IF(AND('Raw Data'!I758&lt;'Raw Data'!J758, 'Raw Data'!D758&gt;'Raw Data'!E758), 'Raw Data'!I758, IF(AND('Raw Data'!J758&lt;'Raw Data'!I758, 'Raw Data'!E758&gt;'Raw Data'!D758), 'Raw Data'!J758, 0))</f>
        <v/>
      </c>
      <c r="BH763">
        <f>IF(OR(AND('Raw Data'!I758&lt;'Raw Data'!J758, 'Raw Data'!I758&gt;BH$1), AND('Raw Data'!J758&lt;'Raw Data'!I758, 'Raw Data'!J758&gt;BH$1)), 1, 0)</f>
        <v/>
      </c>
      <c r="BI763">
        <f>IF(AND(BH763, ABS('Raw Data'!D758-'Raw Data'!E758)&lt;4), 'Raw Data'!Z758, 0)</f>
        <v/>
      </c>
      <c r="BJ763">
        <f>IF('Raw Data'!F758&gt;Analysis!BJ$1, 1, 0)</f>
        <v/>
      </c>
      <c r="BK763">
        <f>IF(BJ763, AQ763, 0)</f>
        <v/>
      </c>
      <c r="BL763">
        <f>IF(AND('Raw Data'!F758&lt;Analysis!BL$1, ISBLANK('Raw Data'!F758)=FALSE), 1, 0)</f>
        <v/>
      </c>
      <c r="BM763">
        <f>IF(BL763, AS763, 0)</f>
        <v/>
      </c>
      <c r="BN763">
        <f>IF(AND('Raw Data'!F758&lt;Analysis!BN$1, ISBLANK('Raw Data'!F758)=FALSE), 1, 0)</f>
        <v/>
      </c>
      <c r="BO763">
        <f>IF(BN763, AI763, 0)</f>
        <v/>
      </c>
    </row>
    <row r="764">
      <c r="A764" s="2">
        <f>'Raw Data'!A759</f>
        <v/>
      </c>
      <c r="B764" s="2">
        <f>IF(A764, 1, 0)</f>
        <v/>
      </c>
      <c r="C764">
        <f>IF('Raw Data'!D759&lt;'Raw Data'!E759, 'Raw Data'!J759, 0)</f>
        <v/>
      </c>
      <c r="D764" s="2">
        <f>IF(A764, 1, 0)</f>
        <v/>
      </c>
      <c r="E764">
        <f>IF('Raw Data'!D759&gt;'Raw Data'!E759, 'Raw Data'!I759, 0)</f>
        <v/>
      </c>
      <c r="F764" s="2">
        <f>IF('Raw Data'!F759&gt;0, 1, 0)</f>
        <v/>
      </c>
      <c r="G764">
        <f>IF(SUM('Raw Data'!D759:E759)&lt;'Raw Data'!F759, 'Raw Data'!H759, 0)</f>
        <v/>
      </c>
      <c r="H764">
        <f>IF('Raw Data'!F759&gt;0, 1, 0)</f>
        <v/>
      </c>
      <c r="I764">
        <f>IF(SUM('Raw Data'!D759:E759)&gt;'Raw Data'!F759, 'Raw Data'!G759, 0)</f>
        <v/>
      </c>
      <c r="J764" s="2">
        <f>IF($A764, 1, 0)</f>
        <v/>
      </c>
      <c r="K764">
        <f>IF(AND('Raw Data'!D759&gt;'Raw Data'!E759, ABS('Raw Data'!D759-'Raw Data'!E759)&lt;14), 'Raw Data'!K759, 0)</f>
        <v/>
      </c>
      <c r="L764" s="2">
        <f>IF($A764, 1, 0)</f>
        <v/>
      </c>
      <c r="M764">
        <f>IF(AND('Raw Data'!D759&gt;'Raw Data'!E759, ABS('Raw Data'!D759-'Raw Data'!E759)&gt;13), 'Raw Data'!L759, 0)</f>
        <v/>
      </c>
      <c r="N764" s="2">
        <f>IF($A764, 1, 0)</f>
        <v/>
      </c>
      <c r="O764">
        <f>IF(AND('Raw Data'!E759&gt;'Raw Data'!D759, ABS('Raw Data'!E759-'Raw Data'!D759)&lt;14), 'Raw Data'!M759, 0)</f>
        <v/>
      </c>
      <c r="P764" s="2">
        <f>IF($A764, 1, 0)</f>
        <v/>
      </c>
      <c r="Q764">
        <f>IF(AND('Raw Data'!E759&gt;'Raw Data'!D759, ABS('Raw Data'!E759-'Raw Data'!D759)&gt;13), 'Raw Data'!N759, 0)</f>
        <v/>
      </c>
      <c r="R764" s="2">
        <f>IF($A764, 1, 0)</f>
        <v/>
      </c>
      <c r="S764">
        <f>IF(AND('Raw Data'!D759&gt;'Raw Data'!E759, ABS('Raw Data'!E759-'Raw Data'!D759)&gt;7), 'Raw Data'!V759, 0)</f>
        <v/>
      </c>
      <c r="T764" s="2">
        <f>IF($A764, 1, 0)</f>
        <v/>
      </c>
      <c r="U764">
        <f>IF(ABS('Raw Data'!D759-'Raw Data'!E759)&lt;8, 'Raw Data'!W759, 0)</f>
        <v/>
      </c>
      <c r="V764" s="2">
        <f>IF($A764, 1, 0)</f>
        <v/>
      </c>
      <c r="W764">
        <f>IF(AND('Raw Data'!E759&gt;'Raw Data'!D759, ABS('Raw Data'!E759-'Raw Data'!D759)&gt;7), 'Raw Data'!X759, 0)</f>
        <v/>
      </c>
      <c r="X764" s="2">
        <f>IF($A764, 1, 0)</f>
        <v/>
      </c>
      <c r="Y764">
        <f>IF(AND('Raw Data'!D759&gt;'Raw Data'!E759, ABS('Raw Data'!E759-'Raw Data'!D759)&gt;3), 'Raw Data'!Y759, 0)</f>
        <v/>
      </c>
      <c r="Z764" s="2">
        <f>IF($A764, 1, 0)</f>
        <v/>
      </c>
      <c r="AA764">
        <f>IF(ABS('Raw Data'!D759-'Raw Data'!E759)&lt;4, 'Raw Data'!Z759, 0)</f>
        <v/>
      </c>
      <c r="AB764" s="2">
        <f>IF($A764, 1, 0)</f>
        <v/>
      </c>
      <c r="AC764">
        <f>IF(AND('Raw Data'!E759&gt;'Raw Data'!D759, ABS('Raw Data'!E759-'Raw Data'!D759)&gt;7), 'Raw Data'!AA759, 0)</f>
        <v/>
      </c>
      <c r="AD764" s="2">
        <f>IF($A764, 1, 0)</f>
        <v/>
      </c>
      <c r="AE764">
        <f>IF(AND('Raw Data'!D759&gt;9, 'Raw Data'!E759&gt;9), 'Raw Data'!AL759, 0)</f>
        <v/>
      </c>
      <c r="AF764" s="2">
        <f>IF($A764, 1, 0)</f>
        <v/>
      </c>
      <c r="AG764">
        <f>IF(AE764=0, 'Raw Data'!AM759, 0)</f>
        <v/>
      </c>
      <c r="AH764" s="2">
        <f>IF($A764, 1, 0)</f>
        <v/>
      </c>
      <c r="AI764">
        <f>IF(AND('Raw Data'!$D759&gt;14, 'Raw Data'!$E759&gt;14), 'Raw Data'!AN759, 0)</f>
        <v/>
      </c>
      <c r="AJ764" s="2">
        <f>IF($A764, 1, 0)</f>
        <v/>
      </c>
      <c r="AK764">
        <f>IF(AI764=0, 'Raw Data'!AO759, 0)</f>
        <v/>
      </c>
      <c r="AL764" s="2">
        <f>IF($A764, 1, 0)</f>
        <v/>
      </c>
      <c r="AM764">
        <f>IF(AND('Raw Data'!$D759&gt;19, 'Raw Data'!$E759&gt;19), 'Raw Data'!AP759, 0)</f>
        <v/>
      </c>
      <c r="AN764" s="2">
        <f>IF($A764, 1, 0)</f>
        <v/>
      </c>
      <c r="AO764">
        <f>IF(AM764=0, 'Raw Data'!AQ759, 0)</f>
        <v/>
      </c>
      <c r="AP764" s="2">
        <f>IF($A764, 1, 0)</f>
        <v/>
      </c>
      <c r="AQ764">
        <f>IF(AND('Raw Data'!$D759&gt;24, 'Raw Data'!$E759&gt;24), 'Raw Data'!AR759, 0)</f>
        <v/>
      </c>
      <c r="AR764" s="2">
        <f>IF($A764, 1, 0)</f>
        <v/>
      </c>
      <c r="AS764">
        <f>IF(AQ764=0, 'Raw Data'!AS759, 0)</f>
        <v/>
      </c>
      <c r="AT764" s="2">
        <f>IF($A764, 1, 0)</f>
        <v/>
      </c>
      <c r="AU764">
        <f>IF(AND('Raw Data'!$D759&gt;29, 'Raw Data'!$E759&gt;29), 'Raw Data'!AT759, 0)</f>
        <v/>
      </c>
      <c r="AV764" s="2">
        <f>IF($A764, 1, 0)</f>
        <v/>
      </c>
      <c r="AW764">
        <f>IF(AU764=0, 'Raw Data'!AU759, 0)</f>
        <v/>
      </c>
      <c r="AX764" s="2">
        <f>IF($A764, 1, 0)</f>
        <v/>
      </c>
      <c r="AY764">
        <f>IF(ISNUMBER('Raw Data'!D759), IF(_xlfn.XLOOKUP(SMALL('Raw Data'!K759:N759, 1), K764:Q764, K764:Q764, 0)&gt;0, SMALL('Raw Data'!K759:N759, 1), 0), 0)</f>
        <v/>
      </c>
      <c r="AZ764" s="2">
        <f>IF($A764, 1, 0)</f>
        <v/>
      </c>
      <c r="BA764">
        <f>IF(ISNUMBER('Raw Data'!D759), IF(_xlfn.XLOOKUP(SMALL('Raw Data'!K759:N759, 2), K764:Q764, K764:Q764, 0)&gt;0, SMALL('Raw Data'!K759:N759, 2), 0), 0)</f>
        <v/>
      </c>
      <c r="BB764" s="2">
        <f>IF($A764, 1, 0)</f>
        <v/>
      </c>
      <c r="BC764">
        <f>IF(ISNUMBER('Raw Data'!D759), IF(_xlfn.XLOOKUP(SMALL('Raw Data'!K759:N759, 3), K764:Q764, K764:Q764, 0)&gt;0, SMALL('Raw Data'!K759:N759, 3), 0), 0)</f>
        <v/>
      </c>
      <c r="BD764" s="2">
        <f>IF($A764, 1, 0)</f>
        <v/>
      </c>
      <c r="BE764">
        <f>IF(ISNUMBER('Raw Data'!D759), IF(_xlfn.XLOOKUP(SMALL('Raw Data'!K759:N759, 4), K764:Q764, K764:Q764, 0)&gt;0, SMALL('Raw Data'!K759:N759, 4), 0), 0)</f>
        <v/>
      </c>
      <c r="BF764" s="2">
        <f>IF($A764, 1, 0)</f>
        <v/>
      </c>
      <c r="BG764">
        <f>IF(AND('Raw Data'!I759&lt;'Raw Data'!J759, 'Raw Data'!D759&gt;'Raw Data'!E759), 'Raw Data'!I759, IF(AND('Raw Data'!J759&lt;'Raw Data'!I759, 'Raw Data'!E759&gt;'Raw Data'!D759), 'Raw Data'!J759, 0))</f>
        <v/>
      </c>
      <c r="BH764">
        <f>IF(OR(AND('Raw Data'!I759&lt;'Raw Data'!J759, 'Raw Data'!I759&gt;BH$1), AND('Raw Data'!J759&lt;'Raw Data'!I759, 'Raw Data'!J759&gt;BH$1)), 1, 0)</f>
        <v/>
      </c>
      <c r="BI764">
        <f>IF(AND(BH764, ABS('Raw Data'!D759-'Raw Data'!E759)&lt;4), 'Raw Data'!Z759, 0)</f>
        <v/>
      </c>
      <c r="BJ764">
        <f>IF('Raw Data'!F759&gt;Analysis!BJ$1, 1, 0)</f>
        <v/>
      </c>
      <c r="BK764">
        <f>IF(BJ764, AQ764, 0)</f>
        <v/>
      </c>
      <c r="BL764">
        <f>IF(AND('Raw Data'!F759&lt;Analysis!BL$1, ISBLANK('Raw Data'!F759)=FALSE), 1, 0)</f>
        <v/>
      </c>
      <c r="BM764">
        <f>IF(BL764, AS764, 0)</f>
        <v/>
      </c>
      <c r="BN764">
        <f>IF(AND('Raw Data'!F759&lt;Analysis!BN$1, ISBLANK('Raw Data'!F759)=FALSE), 1, 0)</f>
        <v/>
      </c>
      <c r="BO764">
        <f>IF(BN764, AI764, 0)</f>
        <v/>
      </c>
    </row>
    <row r="765">
      <c r="A765" s="2">
        <f>'Raw Data'!A760</f>
        <v/>
      </c>
      <c r="B765" s="2">
        <f>IF(A765, 1, 0)</f>
        <v/>
      </c>
      <c r="C765">
        <f>IF('Raw Data'!D760&lt;'Raw Data'!E760, 'Raw Data'!J760, 0)</f>
        <v/>
      </c>
      <c r="D765" s="2">
        <f>IF(A765, 1, 0)</f>
        <v/>
      </c>
      <c r="E765">
        <f>IF('Raw Data'!D760&gt;'Raw Data'!E760, 'Raw Data'!I760, 0)</f>
        <v/>
      </c>
      <c r="F765" s="2">
        <f>IF('Raw Data'!F760&gt;0, 1, 0)</f>
        <v/>
      </c>
      <c r="G765">
        <f>IF(SUM('Raw Data'!D760:E760)&lt;'Raw Data'!F760, 'Raw Data'!H760, 0)</f>
        <v/>
      </c>
      <c r="H765">
        <f>IF('Raw Data'!F760&gt;0, 1, 0)</f>
        <v/>
      </c>
      <c r="I765">
        <f>IF(SUM('Raw Data'!D760:E760)&gt;'Raw Data'!F760, 'Raw Data'!G760, 0)</f>
        <v/>
      </c>
      <c r="J765" s="2">
        <f>IF($A765, 1, 0)</f>
        <v/>
      </c>
      <c r="K765">
        <f>IF(AND('Raw Data'!D760&gt;'Raw Data'!E760, ABS('Raw Data'!D760-'Raw Data'!E760)&lt;14), 'Raw Data'!K760, 0)</f>
        <v/>
      </c>
      <c r="L765" s="2">
        <f>IF($A765, 1, 0)</f>
        <v/>
      </c>
      <c r="M765">
        <f>IF(AND('Raw Data'!D760&gt;'Raw Data'!E760, ABS('Raw Data'!D760-'Raw Data'!E760)&gt;13), 'Raw Data'!L760, 0)</f>
        <v/>
      </c>
      <c r="N765" s="2">
        <f>IF($A765, 1, 0)</f>
        <v/>
      </c>
      <c r="O765">
        <f>IF(AND('Raw Data'!E760&gt;'Raw Data'!D760, ABS('Raw Data'!E760-'Raw Data'!D760)&lt;14), 'Raw Data'!M760, 0)</f>
        <v/>
      </c>
      <c r="P765" s="2">
        <f>IF($A765, 1, 0)</f>
        <v/>
      </c>
      <c r="Q765">
        <f>IF(AND('Raw Data'!E760&gt;'Raw Data'!D760, ABS('Raw Data'!E760-'Raw Data'!D760)&gt;13), 'Raw Data'!N760, 0)</f>
        <v/>
      </c>
      <c r="R765" s="2">
        <f>IF($A765, 1, 0)</f>
        <v/>
      </c>
      <c r="S765">
        <f>IF(AND('Raw Data'!D760&gt;'Raw Data'!E760, ABS('Raw Data'!E760-'Raw Data'!D760)&gt;7), 'Raw Data'!V760, 0)</f>
        <v/>
      </c>
      <c r="T765" s="2">
        <f>IF($A765, 1, 0)</f>
        <v/>
      </c>
      <c r="U765">
        <f>IF(ABS('Raw Data'!D760-'Raw Data'!E760)&lt;8, 'Raw Data'!W760, 0)</f>
        <v/>
      </c>
      <c r="V765" s="2">
        <f>IF($A765, 1, 0)</f>
        <v/>
      </c>
      <c r="W765">
        <f>IF(AND('Raw Data'!E760&gt;'Raw Data'!D760, ABS('Raw Data'!E760-'Raw Data'!D760)&gt;7), 'Raw Data'!X760, 0)</f>
        <v/>
      </c>
      <c r="X765" s="2">
        <f>IF($A765, 1, 0)</f>
        <v/>
      </c>
      <c r="Y765">
        <f>IF(AND('Raw Data'!D760&gt;'Raw Data'!E760, ABS('Raw Data'!E760-'Raw Data'!D760)&gt;3), 'Raw Data'!Y760, 0)</f>
        <v/>
      </c>
      <c r="Z765" s="2">
        <f>IF($A765, 1, 0)</f>
        <v/>
      </c>
      <c r="AA765">
        <f>IF(ABS('Raw Data'!D760-'Raw Data'!E760)&lt;4, 'Raw Data'!Z760, 0)</f>
        <v/>
      </c>
      <c r="AB765" s="2">
        <f>IF($A765, 1, 0)</f>
        <v/>
      </c>
      <c r="AC765">
        <f>IF(AND('Raw Data'!E760&gt;'Raw Data'!D760, ABS('Raw Data'!E760-'Raw Data'!D760)&gt;7), 'Raw Data'!AA760, 0)</f>
        <v/>
      </c>
      <c r="AD765" s="2">
        <f>IF($A765, 1, 0)</f>
        <v/>
      </c>
      <c r="AE765">
        <f>IF(AND('Raw Data'!D760&gt;9, 'Raw Data'!E760&gt;9), 'Raw Data'!AL760, 0)</f>
        <v/>
      </c>
      <c r="AF765" s="2">
        <f>IF($A765, 1, 0)</f>
        <v/>
      </c>
      <c r="AG765">
        <f>IF(AE765=0, 'Raw Data'!AM760, 0)</f>
        <v/>
      </c>
      <c r="AH765" s="2">
        <f>IF($A765, 1, 0)</f>
        <v/>
      </c>
      <c r="AI765">
        <f>IF(AND('Raw Data'!$D760&gt;14, 'Raw Data'!$E760&gt;14), 'Raw Data'!AN760, 0)</f>
        <v/>
      </c>
      <c r="AJ765" s="2">
        <f>IF($A765, 1, 0)</f>
        <v/>
      </c>
      <c r="AK765">
        <f>IF(AI765=0, 'Raw Data'!AO760, 0)</f>
        <v/>
      </c>
      <c r="AL765" s="2">
        <f>IF($A765, 1, 0)</f>
        <v/>
      </c>
      <c r="AM765">
        <f>IF(AND('Raw Data'!$D760&gt;19, 'Raw Data'!$E760&gt;19), 'Raw Data'!AP760, 0)</f>
        <v/>
      </c>
      <c r="AN765" s="2">
        <f>IF($A765, 1, 0)</f>
        <v/>
      </c>
      <c r="AO765">
        <f>IF(AM765=0, 'Raw Data'!AQ760, 0)</f>
        <v/>
      </c>
      <c r="AP765" s="2">
        <f>IF($A765, 1, 0)</f>
        <v/>
      </c>
      <c r="AQ765">
        <f>IF(AND('Raw Data'!$D760&gt;24, 'Raw Data'!$E760&gt;24), 'Raw Data'!AR760, 0)</f>
        <v/>
      </c>
      <c r="AR765" s="2">
        <f>IF($A765, 1, 0)</f>
        <v/>
      </c>
      <c r="AS765">
        <f>IF(AQ765=0, 'Raw Data'!AS760, 0)</f>
        <v/>
      </c>
      <c r="AT765" s="2">
        <f>IF($A765, 1, 0)</f>
        <v/>
      </c>
      <c r="AU765">
        <f>IF(AND('Raw Data'!$D760&gt;29, 'Raw Data'!$E760&gt;29), 'Raw Data'!AT760, 0)</f>
        <v/>
      </c>
      <c r="AV765" s="2">
        <f>IF($A765, 1, 0)</f>
        <v/>
      </c>
      <c r="AW765">
        <f>IF(AU765=0, 'Raw Data'!AU760, 0)</f>
        <v/>
      </c>
      <c r="AX765" s="2">
        <f>IF($A765, 1, 0)</f>
        <v/>
      </c>
      <c r="AY765">
        <f>IF(ISNUMBER('Raw Data'!D760), IF(_xlfn.XLOOKUP(SMALL('Raw Data'!K760:N760, 1), K765:Q765, K765:Q765, 0)&gt;0, SMALL('Raw Data'!K760:N760, 1), 0), 0)</f>
        <v/>
      </c>
      <c r="AZ765" s="2">
        <f>IF($A765, 1, 0)</f>
        <v/>
      </c>
      <c r="BA765">
        <f>IF(ISNUMBER('Raw Data'!D760), IF(_xlfn.XLOOKUP(SMALL('Raw Data'!K760:N760, 2), K765:Q765, K765:Q765, 0)&gt;0, SMALL('Raw Data'!K760:N760, 2), 0), 0)</f>
        <v/>
      </c>
      <c r="BB765" s="2">
        <f>IF($A765, 1, 0)</f>
        <v/>
      </c>
      <c r="BC765">
        <f>IF(ISNUMBER('Raw Data'!D760), IF(_xlfn.XLOOKUP(SMALL('Raw Data'!K760:N760, 3), K765:Q765, K765:Q765, 0)&gt;0, SMALL('Raw Data'!K760:N760, 3), 0), 0)</f>
        <v/>
      </c>
      <c r="BD765" s="2">
        <f>IF($A765, 1, 0)</f>
        <v/>
      </c>
      <c r="BE765">
        <f>IF(ISNUMBER('Raw Data'!D760), IF(_xlfn.XLOOKUP(SMALL('Raw Data'!K760:N760, 4), K765:Q765, K765:Q765, 0)&gt;0, SMALL('Raw Data'!K760:N760, 4), 0), 0)</f>
        <v/>
      </c>
      <c r="BF765" s="2">
        <f>IF($A765, 1, 0)</f>
        <v/>
      </c>
      <c r="BG765">
        <f>IF(AND('Raw Data'!I760&lt;'Raw Data'!J760, 'Raw Data'!D760&gt;'Raw Data'!E760), 'Raw Data'!I760, IF(AND('Raw Data'!J760&lt;'Raw Data'!I760, 'Raw Data'!E760&gt;'Raw Data'!D760), 'Raw Data'!J760, 0))</f>
        <v/>
      </c>
      <c r="BH765">
        <f>IF(OR(AND('Raw Data'!I760&lt;'Raw Data'!J760, 'Raw Data'!I760&gt;BH$1), AND('Raw Data'!J760&lt;'Raw Data'!I760, 'Raw Data'!J760&gt;BH$1)), 1, 0)</f>
        <v/>
      </c>
      <c r="BI765">
        <f>IF(AND(BH765, ABS('Raw Data'!D760-'Raw Data'!E760)&lt;4), 'Raw Data'!Z760, 0)</f>
        <v/>
      </c>
      <c r="BJ765">
        <f>IF('Raw Data'!F760&gt;Analysis!BJ$1, 1, 0)</f>
        <v/>
      </c>
      <c r="BK765">
        <f>IF(BJ765, AQ765, 0)</f>
        <v/>
      </c>
      <c r="BL765">
        <f>IF(AND('Raw Data'!F760&lt;Analysis!BL$1, ISBLANK('Raw Data'!F760)=FALSE), 1, 0)</f>
        <v/>
      </c>
      <c r="BM765">
        <f>IF(BL765, AS765, 0)</f>
        <v/>
      </c>
      <c r="BN765">
        <f>IF(AND('Raw Data'!F760&lt;Analysis!BN$1, ISBLANK('Raw Data'!F760)=FALSE), 1, 0)</f>
        <v/>
      </c>
      <c r="BO765">
        <f>IF(BN765, AI765, 0)</f>
        <v/>
      </c>
    </row>
    <row r="766">
      <c r="A766" s="2">
        <f>'Raw Data'!A761</f>
        <v/>
      </c>
      <c r="B766" s="2">
        <f>IF(A766, 1, 0)</f>
        <v/>
      </c>
      <c r="C766">
        <f>IF('Raw Data'!D761&lt;'Raw Data'!E761, 'Raw Data'!J761, 0)</f>
        <v/>
      </c>
      <c r="D766" s="2">
        <f>IF(A766, 1, 0)</f>
        <v/>
      </c>
      <c r="E766">
        <f>IF('Raw Data'!D761&gt;'Raw Data'!E761, 'Raw Data'!I761, 0)</f>
        <v/>
      </c>
      <c r="F766" s="2">
        <f>IF('Raw Data'!F761&gt;0, 1, 0)</f>
        <v/>
      </c>
      <c r="G766">
        <f>IF(SUM('Raw Data'!D761:E761)&lt;'Raw Data'!F761, 'Raw Data'!H761, 0)</f>
        <v/>
      </c>
      <c r="H766">
        <f>IF('Raw Data'!F761&gt;0, 1, 0)</f>
        <v/>
      </c>
      <c r="I766">
        <f>IF(SUM('Raw Data'!D761:E761)&gt;'Raw Data'!F761, 'Raw Data'!G761, 0)</f>
        <v/>
      </c>
      <c r="J766" s="2">
        <f>IF($A766, 1, 0)</f>
        <v/>
      </c>
      <c r="K766">
        <f>IF(AND('Raw Data'!D761&gt;'Raw Data'!E761, ABS('Raw Data'!D761-'Raw Data'!E761)&lt;14), 'Raw Data'!K761, 0)</f>
        <v/>
      </c>
      <c r="L766" s="2">
        <f>IF($A766, 1, 0)</f>
        <v/>
      </c>
      <c r="M766">
        <f>IF(AND('Raw Data'!D761&gt;'Raw Data'!E761, ABS('Raw Data'!D761-'Raw Data'!E761)&gt;13), 'Raw Data'!L761, 0)</f>
        <v/>
      </c>
      <c r="N766" s="2">
        <f>IF($A766, 1, 0)</f>
        <v/>
      </c>
      <c r="O766">
        <f>IF(AND('Raw Data'!E761&gt;'Raw Data'!D761, ABS('Raw Data'!E761-'Raw Data'!D761)&lt;14), 'Raw Data'!M761, 0)</f>
        <v/>
      </c>
      <c r="P766" s="2">
        <f>IF($A766, 1, 0)</f>
        <v/>
      </c>
      <c r="Q766">
        <f>IF(AND('Raw Data'!E761&gt;'Raw Data'!D761, ABS('Raw Data'!E761-'Raw Data'!D761)&gt;13), 'Raw Data'!N761, 0)</f>
        <v/>
      </c>
      <c r="R766" s="2">
        <f>IF($A766, 1, 0)</f>
        <v/>
      </c>
      <c r="S766">
        <f>IF(AND('Raw Data'!D761&gt;'Raw Data'!E761, ABS('Raw Data'!E761-'Raw Data'!D761)&gt;7), 'Raw Data'!V761, 0)</f>
        <v/>
      </c>
      <c r="T766" s="2">
        <f>IF($A766, 1, 0)</f>
        <v/>
      </c>
      <c r="U766">
        <f>IF(ABS('Raw Data'!D761-'Raw Data'!E761)&lt;8, 'Raw Data'!W761, 0)</f>
        <v/>
      </c>
      <c r="V766" s="2">
        <f>IF($A766, 1, 0)</f>
        <v/>
      </c>
      <c r="W766">
        <f>IF(AND('Raw Data'!E761&gt;'Raw Data'!D761, ABS('Raw Data'!E761-'Raw Data'!D761)&gt;7), 'Raw Data'!X761, 0)</f>
        <v/>
      </c>
      <c r="X766" s="2">
        <f>IF($A766, 1, 0)</f>
        <v/>
      </c>
      <c r="Y766">
        <f>IF(AND('Raw Data'!D761&gt;'Raw Data'!E761, ABS('Raw Data'!E761-'Raw Data'!D761)&gt;3), 'Raw Data'!Y761, 0)</f>
        <v/>
      </c>
      <c r="Z766" s="2">
        <f>IF($A766, 1, 0)</f>
        <v/>
      </c>
      <c r="AA766">
        <f>IF(ABS('Raw Data'!D761-'Raw Data'!E761)&lt;4, 'Raw Data'!Z761, 0)</f>
        <v/>
      </c>
      <c r="AB766" s="2">
        <f>IF($A766, 1, 0)</f>
        <v/>
      </c>
      <c r="AC766">
        <f>IF(AND('Raw Data'!E761&gt;'Raw Data'!D761, ABS('Raw Data'!E761-'Raw Data'!D761)&gt;7), 'Raw Data'!AA761, 0)</f>
        <v/>
      </c>
      <c r="AD766" s="2">
        <f>IF($A766, 1, 0)</f>
        <v/>
      </c>
      <c r="AE766">
        <f>IF(AND('Raw Data'!D761&gt;9, 'Raw Data'!E761&gt;9), 'Raw Data'!AL761, 0)</f>
        <v/>
      </c>
      <c r="AF766" s="2">
        <f>IF($A766, 1, 0)</f>
        <v/>
      </c>
      <c r="AG766">
        <f>IF(AE766=0, 'Raw Data'!AM761, 0)</f>
        <v/>
      </c>
      <c r="AH766" s="2">
        <f>IF($A766, 1, 0)</f>
        <v/>
      </c>
      <c r="AI766">
        <f>IF(AND('Raw Data'!$D761&gt;14, 'Raw Data'!$E761&gt;14), 'Raw Data'!AN761, 0)</f>
        <v/>
      </c>
      <c r="AJ766" s="2">
        <f>IF($A766, 1, 0)</f>
        <v/>
      </c>
      <c r="AK766">
        <f>IF(AI766=0, 'Raw Data'!AO761, 0)</f>
        <v/>
      </c>
      <c r="AL766" s="2">
        <f>IF($A766, 1, 0)</f>
        <v/>
      </c>
      <c r="AM766">
        <f>IF(AND('Raw Data'!$D761&gt;19, 'Raw Data'!$E761&gt;19), 'Raw Data'!AP761, 0)</f>
        <v/>
      </c>
      <c r="AN766" s="2">
        <f>IF($A766, 1, 0)</f>
        <v/>
      </c>
      <c r="AO766">
        <f>IF(AM766=0, 'Raw Data'!AQ761, 0)</f>
        <v/>
      </c>
      <c r="AP766" s="2">
        <f>IF($A766, 1, 0)</f>
        <v/>
      </c>
      <c r="AQ766">
        <f>IF(AND('Raw Data'!$D761&gt;24, 'Raw Data'!$E761&gt;24), 'Raw Data'!AR761, 0)</f>
        <v/>
      </c>
      <c r="AR766" s="2">
        <f>IF($A766, 1, 0)</f>
        <v/>
      </c>
      <c r="AS766">
        <f>IF(AQ766=0, 'Raw Data'!AS761, 0)</f>
        <v/>
      </c>
      <c r="AT766" s="2">
        <f>IF($A766, 1, 0)</f>
        <v/>
      </c>
      <c r="AU766">
        <f>IF(AND('Raw Data'!$D761&gt;29, 'Raw Data'!$E761&gt;29), 'Raw Data'!AT761, 0)</f>
        <v/>
      </c>
      <c r="AV766" s="2">
        <f>IF($A766, 1, 0)</f>
        <v/>
      </c>
      <c r="AW766">
        <f>IF(AU766=0, 'Raw Data'!AU761, 0)</f>
        <v/>
      </c>
      <c r="AX766" s="2">
        <f>IF($A766, 1, 0)</f>
        <v/>
      </c>
      <c r="AY766">
        <f>IF(ISNUMBER('Raw Data'!D761), IF(_xlfn.XLOOKUP(SMALL('Raw Data'!K761:N761, 1), K766:Q766, K766:Q766, 0)&gt;0, SMALL('Raw Data'!K761:N761, 1), 0), 0)</f>
        <v/>
      </c>
      <c r="AZ766" s="2">
        <f>IF($A766, 1, 0)</f>
        <v/>
      </c>
      <c r="BA766">
        <f>IF(ISNUMBER('Raw Data'!D761), IF(_xlfn.XLOOKUP(SMALL('Raw Data'!K761:N761, 2), K766:Q766, K766:Q766, 0)&gt;0, SMALL('Raw Data'!K761:N761, 2), 0), 0)</f>
        <v/>
      </c>
      <c r="BB766" s="2">
        <f>IF($A766, 1, 0)</f>
        <v/>
      </c>
      <c r="BC766">
        <f>IF(ISNUMBER('Raw Data'!D761), IF(_xlfn.XLOOKUP(SMALL('Raw Data'!K761:N761, 3), K766:Q766, K766:Q766, 0)&gt;0, SMALL('Raw Data'!K761:N761, 3), 0), 0)</f>
        <v/>
      </c>
      <c r="BD766" s="2">
        <f>IF($A766, 1, 0)</f>
        <v/>
      </c>
      <c r="BE766">
        <f>IF(ISNUMBER('Raw Data'!D761), IF(_xlfn.XLOOKUP(SMALL('Raw Data'!K761:N761, 4), K766:Q766, K766:Q766, 0)&gt;0, SMALL('Raw Data'!K761:N761, 4), 0), 0)</f>
        <v/>
      </c>
      <c r="BF766" s="2">
        <f>IF($A766, 1, 0)</f>
        <v/>
      </c>
      <c r="BG766">
        <f>IF(AND('Raw Data'!I761&lt;'Raw Data'!J761, 'Raw Data'!D761&gt;'Raw Data'!E761), 'Raw Data'!I761, IF(AND('Raw Data'!J761&lt;'Raw Data'!I761, 'Raw Data'!E761&gt;'Raw Data'!D761), 'Raw Data'!J761, 0))</f>
        <v/>
      </c>
      <c r="BH766">
        <f>IF(OR(AND('Raw Data'!I761&lt;'Raw Data'!J761, 'Raw Data'!I761&gt;BH$1), AND('Raw Data'!J761&lt;'Raw Data'!I761, 'Raw Data'!J761&gt;BH$1)), 1, 0)</f>
        <v/>
      </c>
      <c r="BI766">
        <f>IF(AND(BH766, ABS('Raw Data'!D761-'Raw Data'!E761)&lt;4), 'Raw Data'!Z761, 0)</f>
        <v/>
      </c>
      <c r="BJ766">
        <f>IF('Raw Data'!F761&gt;Analysis!BJ$1, 1, 0)</f>
        <v/>
      </c>
      <c r="BK766">
        <f>IF(BJ766, AQ766, 0)</f>
        <v/>
      </c>
      <c r="BL766">
        <f>IF(AND('Raw Data'!F761&lt;Analysis!BL$1, ISBLANK('Raw Data'!F761)=FALSE), 1, 0)</f>
        <v/>
      </c>
      <c r="BM766">
        <f>IF(BL766, AS766, 0)</f>
        <v/>
      </c>
      <c r="BN766">
        <f>IF(AND('Raw Data'!F761&lt;Analysis!BN$1, ISBLANK('Raw Data'!F761)=FALSE), 1, 0)</f>
        <v/>
      </c>
      <c r="BO766">
        <f>IF(BN766, AI766, 0)</f>
        <v/>
      </c>
    </row>
    <row r="767">
      <c r="A767" s="2">
        <f>'Raw Data'!A762</f>
        <v/>
      </c>
      <c r="B767" s="2">
        <f>IF(A767, 1, 0)</f>
        <v/>
      </c>
      <c r="C767">
        <f>IF('Raw Data'!D762&lt;'Raw Data'!E762, 'Raw Data'!J762, 0)</f>
        <v/>
      </c>
      <c r="D767" s="2">
        <f>IF(A767, 1, 0)</f>
        <v/>
      </c>
      <c r="E767">
        <f>IF('Raw Data'!D762&gt;'Raw Data'!E762, 'Raw Data'!I762, 0)</f>
        <v/>
      </c>
      <c r="F767" s="2">
        <f>IF('Raw Data'!F762&gt;0, 1, 0)</f>
        <v/>
      </c>
      <c r="G767">
        <f>IF(SUM('Raw Data'!D762:E762)&lt;'Raw Data'!F762, 'Raw Data'!H762, 0)</f>
        <v/>
      </c>
      <c r="H767">
        <f>IF('Raw Data'!F762&gt;0, 1, 0)</f>
        <v/>
      </c>
      <c r="I767">
        <f>IF(SUM('Raw Data'!D762:E762)&gt;'Raw Data'!F762, 'Raw Data'!G762, 0)</f>
        <v/>
      </c>
      <c r="J767" s="2">
        <f>IF($A767, 1, 0)</f>
        <v/>
      </c>
      <c r="K767">
        <f>IF(AND('Raw Data'!D762&gt;'Raw Data'!E762, ABS('Raw Data'!D762-'Raw Data'!E762)&lt;14), 'Raw Data'!K762, 0)</f>
        <v/>
      </c>
      <c r="L767" s="2">
        <f>IF($A767, 1, 0)</f>
        <v/>
      </c>
      <c r="M767">
        <f>IF(AND('Raw Data'!D762&gt;'Raw Data'!E762, ABS('Raw Data'!D762-'Raw Data'!E762)&gt;13), 'Raw Data'!L762, 0)</f>
        <v/>
      </c>
      <c r="N767" s="2">
        <f>IF($A767, 1, 0)</f>
        <v/>
      </c>
      <c r="O767">
        <f>IF(AND('Raw Data'!E762&gt;'Raw Data'!D762, ABS('Raw Data'!E762-'Raw Data'!D762)&lt;14), 'Raw Data'!M762, 0)</f>
        <v/>
      </c>
      <c r="P767" s="2">
        <f>IF($A767, 1, 0)</f>
        <v/>
      </c>
      <c r="Q767">
        <f>IF(AND('Raw Data'!E762&gt;'Raw Data'!D762, ABS('Raw Data'!E762-'Raw Data'!D762)&gt;13), 'Raw Data'!N762, 0)</f>
        <v/>
      </c>
      <c r="R767" s="2">
        <f>IF($A767, 1, 0)</f>
        <v/>
      </c>
      <c r="S767">
        <f>IF(AND('Raw Data'!D762&gt;'Raw Data'!E762, ABS('Raw Data'!E762-'Raw Data'!D762)&gt;7), 'Raw Data'!V762, 0)</f>
        <v/>
      </c>
      <c r="T767" s="2">
        <f>IF($A767, 1, 0)</f>
        <v/>
      </c>
      <c r="U767">
        <f>IF(ABS('Raw Data'!D762-'Raw Data'!E762)&lt;8, 'Raw Data'!W762, 0)</f>
        <v/>
      </c>
      <c r="V767" s="2">
        <f>IF($A767, 1, 0)</f>
        <v/>
      </c>
      <c r="W767">
        <f>IF(AND('Raw Data'!E762&gt;'Raw Data'!D762, ABS('Raw Data'!E762-'Raw Data'!D762)&gt;7), 'Raw Data'!X762, 0)</f>
        <v/>
      </c>
      <c r="X767" s="2">
        <f>IF($A767, 1, 0)</f>
        <v/>
      </c>
      <c r="Y767">
        <f>IF(AND('Raw Data'!D762&gt;'Raw Data'!E762, ABS('Raw Data'!E762-'Raw Data'!D762)&gt;3), 'Raw Data'!Y762, 0)</f>
        <v/>
      </c>
      <c r="Z767" s="2">
        <f>IF($A767, 1, 0)</f>
        <v/>
      </c>
      <c r="AA767">
        <f>IF(ABS('Raw Data'!D762-'Raw Data'!E762)&lt;4, 'Raw Data'!Z762, 0)</f>
        <v/>
      </c>
      <c r="AB767" s="2">
        <f>IF($A767, 1, 0)</f>
        <v/>
      </c>
      <c r="AC767">
        <f>IF(AND('Raw Data'!E762&gt;'Raw Data'!D762, ABS('Raw Data'!E762-'Raw Data'!D762)&gt;7), 'Raw Data'!AA762, 0)</f>
        <v/>
      </c>
      <c r="AD767" s="2">
        <f>IF($A767, 1, 0)</f>
        <v/>
      </c>
      <c r="AE767">
        <f>IF(AND('Raw Data'!D762&gt;9, 'Raw Data'!E762&gt;9), 'Raw Data'!AL762, 0)</f>
        <v/>
      </c>
      <c r="AF767" s="2">
        <f>IF($A767, 1, 0)</f>
        <v/>
      </c>
      <c r="AG767">
        <f>IF(AE767=0, 'Raw Data'!AM762, 0)</f>
        <v/>
      </c>
      <c r="AH767" s="2">
        <f>IF($A767, 1, 0)</f>
        <v/>
      </c>
      <c r="AI767">
        <f>IF(AND('Raw Data'!$D762&gt;14, 'Raw Data'!$E762&gt;14), 'Raw Data'!AN762, 0)</f>
        <v/>
      </c>
      <c r="AJ767" s="2">
        <f>IF($A767, 1, 0)</f>
        <v/>
      </c>
      <c r="AK767">
        <f>IF(AI767=0, 'Raw Data'!AO762, 0)</f>
        <v/>
      </c>
      <c r="AL767" s="2">
        <f>IF($A767, 1, 0)</f>
        <v/>
      </c>
      <c r="AM767">
        <f>IF(AND('Raw Data'!$D762&gt;19, 'Raw Data'!$E762&gt;19), 'Raw Data'!AP762, 0)</f>
        <v/>
      </c>
      <c r="AN767" s="2">
        <f>IF($A767, 1, 0)</f>
        <v/>
      </c>
      <c r="AO767">
        <f>IF(AM767=0, 'Raw Data'!AQ762, 0)</f>
        <v/>
      </c>
      <c r="AP767" s="2">
        <f>IF($A767, 1, 0)</f>
        <v/>
      </c>
      <c r="AQ767">
        <f>IF(AND('Raw Data'!$D762&gt;24, 'Raw Data'!$E762&gt;24), 'Raw Data'!AR762, 0)</f>
        <v/>
      </c>
      <c r="AR767" s="2">
        <f>IF($A767, 1, 0)</f>
        <v/>
      </c>
      <c r="AS767">
        <f>IF(AQ767=0, 'Raw Data'!AS762, 0)</f>
        <v/>
      </c>
      <c r="AT767" s="2">
        <f>IF($A767, 1, 0)</f>
        <v/>
      </c>
      <c r="AU767">
        <f>IF(AND('Raw Data'!$D762&gt;29, 'Raw Data'!$E762&gt;29), 'Raw Data'!AT762, 0)</f>
        <v/>
      </c>
      <c r="AV767" s="2">
        <f>IF($A767, 1, 0)</f>
        <v/>
      </c>
      <c r="AW767">
        <f>IF(AU767=0, 'Raw Data'!AU762, 0)</f>
        <v/>
      </c>
      <c r="AX767" s="2">
        <f>IF($A767, 1, 0)</f>
        <v/>
      </c>
      <c r="AY767">
        <f>IF(ISNUMBER('Raw Data'!D762), IF(_xlfn.XLOOKUP(SMALL('Raw Data'!K762:N762, 1), K767:Q767, K767:Q767, 0)&gt;0, SMALL('Raw Data'!K762:N762, 1), 0), 0)</f>
        <v/>
      </c>
      <c r="AZ767" s="2">
        <f>IF($A767, 1, 0)</f>
        <v/>
      </c>
      <c r="BA767">
        <f>IF(ISNUMBER('Raw Data'!D762), IF(_xlfn.XLOOKUP(SMALL('Raw Data'!K762:N762, 2), K767:Q767, K767:Q767, 0)&gt;0, SMALL('Raw Data'!K762:N762, 2), 0), 0)</f>
        <v/>
      </c>
      <c r="BB767" s="2">
        <f>IF($A767, 1, 0)</f>
        <v/>
      </c>
      <c r="BC767">
        <f>IF(ISNUMBER('Raw Data'!D762), IF(_xlfn.XLOOKUP(SMALL('Raw Data'!K762:N762, 3), K767:Q767, K767:Q767, 0)&gt;0, SMALL('Raw Data'!K762:N762, 3), 0), 0)</f>
        <v/>
      </c>
      <c r="BD767" s="2">
        <f>IF($A767, 1, 0)</f>
        <v/>
      </c>
      <c r="BE767">
        <f>IF(ISNUMBER('Raw Data'!D762), IF(_xlfn.XLOOKUP(SMALL('Raw Data'!K762:N762, 4), K767:Q767, K767:Q767, 0)&gt;0, SMALL('Raw Data'!K762:N762, 4), 0), 0)</f>
        <v/>
      </c>
      <c r="BF767" s="2">
        <f>IF($A767, 1, 0)</f>
        <v/>
      </c>
      <c r="BG767">
        <f>IF(AND('Raw Data'!I762&lt;'Raw Data'!J762, 'Raw Data'!D762&gt;'Raw Data'!E762), 'Raw Data'!I762, IF(AND('Raw Data'!J762&lt;'Raw Data'!I762, 'Raw Data'!E762&gt;'Raw Data'!D762), 'Raw Data'!J762, 0))</f>
        <v/>
      </c>
      <c r="BH767">
        <f>IF(OR(AND('Raw Data'!I762&lt;'Raw Data'!J762, 'Raw Data'!I762&gt;BH$1), AND('Raw Data'!J762&lt;'Raw Data'!I762, 'Raw Data'!J762&gt;BH$1)), 1, 0)</f>
        <v/>
      </c>
      <c r="BI767">
        <f>IF(AND(BH767, ABS('Raw Data'!D762-'Raw Data'!E762)&lt;4), 'Raw Data'!Z762, 0)</f>
        <v/>
      </c>
      <c r="BJ767">
        <f>IF('Raw Data'!F762&gt;Analysis!BJ$1, 1, 0)</f>
        <v/>
      </c>
      <c r="BK767">
        <f>IF(BJ767, AQ767, 0)</f>
        <v/>
      </c>
      <c r="BL767">
        <f>IF(AND('Raw Data'!F762&lt;Analysis!BL$1, ISBLANK('Raw Data'!F762)=FALSE), 1, 0)</f>
        <v/>
      </c>
      <c r="BM767">
        <f>IF(BL767, AS767, 0)</f>
        <v/>
      </c>
      <c r="BN767">
        <f>IF(AND('Raw Data'!F762&lt;Analysis!BN$1, ISBLANK('Raw Data'!F762)=FALSE), 1, 0)</f>
        <v/>
      </c>
      <c r="BO767">
        <f>IF(BN767, AI767, 0)</f>
        <v/>
      </c>
    </row>
    <row r="768">
      <c r="A768" s="2">
        <f>'Raw Data'!A763</f>
        <v/>
      </c>
      <c r="B768" s="2">
        <f>IF(A768, 1, 0)</f>
        <v/>
      </c>
      <c r="C768">
        <f>IF('Raw Data'!D763&lt;'Raw Data'!E763, 'Raw Data'!J763, 0)</f>
        <v/>
      </c>
      <c r="D768" s="2">
        <f>IF(A768, 1, 0)</f>
        <v/>
      </c>
      <c r="E768">
        <f>IF('Raw Data'!D763&gt;'Raw Data'!E763, 'Raw Data'!I763, 0)</f>
        <v/>
      </c>
      <c r="F768" s="2">
        <f>IF('Raw Data'!F763&gt;0, 1, 0)</f>
        <v/>
      </c>
      <c r="G768">
        <f>IF(SUM('Raw Data'!D763:E763)&lt;'Raw Data'!F763, 'Raw Data'!H763, 0)</f>
        <v/>
      </c>
      <c r="H768">
        <f>IF('Raw Data'!F763&gt;0, 1, 0)</f>
        <v/>
      </c>
      <c r="I768">
        <f>IF(SUM('Raw Data'!D763:E763)&gt;'Raw Data'!F763, 'Raw Data'!G763, 0)</f>
        <v/>
      </c>
      <c r="J768" s="2">
        <f>IF($A768, 1, 0)</f>
        <v/>
      </c>
      <c r="K768">
        <f>IF(AND('Raw Data'!D763&gt;'Raw Data'!E763, ABS('Raw Data'!D763-'Raw Data'!E763)&lt;14), 'Raw Data'!K763, 0)</f>
        <v/>
      </c>
      <c r="L768" s="2">
        <f>IF($A768, 1, 0)</f>
        <v/>
      </c>
      <c r="M768">
        <f>IF(AND('Raw Data'!D763&gt;'Raw Data'!E763, ABS('Raw Data'!D763-'Raw Data'!E763)&gt;13), 'Raw Data'!L763, 0)</f>
        <v/>
      </c>
      <c r="N768" s="2">
        <f>IF($A768, 1, 0)</f>
        <v/>
      </c>
      <c r="O768">
        <f>IF(AND('Raw Data'!E763&gt;'Raw Data'!D763, ABS('Raw Data'!E763-'Raw Data'!D763)&lt;14), 'Raw Data'!M763, 0)</f>
        <v/>
      </c>
      <c r="P768" s="2">
        <f>IF($A768, 1, 0)</f>
        <v/>
      </c>
      <c r="Q768">
        <f>IF(AND('Raw Data'!E763&gt;'Raw Data'!D763, ABS('Raw Data'!E763-'Raw Data'!D763)&gt;13), 'Raw Data'!N763, 0)</f>
        <v/>
      </c>
      <c r="R768" s="2">
        <f>IF($A768, 1, 0)</f>
        <v/>
      </c>
      <c r="S768">
        <f>IF(AND('Raw Data'!D763&gt;'Raw Data'!E763, ABS('Raw Data'!E763-'Raw Data'!D763)&gt;7), 'Raw Data'!V763, 0)</f>
        <v/>
      </c>
      <c r="T768" s="2">
        <f>IF($A768, 1, 0)</f>
        <v/>
      </c>
      <c r="U768">
        <f>IF(ABS('Raw Data'!D763-'Raw Data'!E763)&lt;8, 'Raw Data'!W763, 0)</f>
        <v/>
      </c>
      <c r="V768" s="2">
        <f>IF($A768, 1, 0)</f>
        <v/>
      </c>
      <c r="W768">
        <f>IF(AND('Raw Data'!E763&gt;'Raw Data'!D763, ABS('Raw Data'!E763-'Raw Data'!D763)&gt;7), 'Raw Data'!X763, 0)</f>
        <v/>
      </c>
      <c r="X768" s="2">
        <f>IF($A768, 1, 0)</f>
        <v/>
      </c>
      <c r="Y768">
        <f>IF(AND('Raw Data'!D763&gt;'Raw Data'!E763, ABS('Raw Data'!E763-'Raw Data'!D763)&gt;3), 'Raw Data'!Y763, 0)</f>
        <v/>
      </c>
      <c r="Z768" s="2">
        <f>IF($A768, 1, 0)</f>
        <v/>
      </c>
      <c r="AA768">
        <f>IF(ABS('Raw Data'!D763-'Raw Data'!E763)&lt;4, 'Raw Data'!Z763, 0)</f>
        <v/>
      </c>
      <c r="AB768" s="2">
        <f>IF($A768, 1, 0)</f>
        <v/>
      </c>
      <c r="AC768">
        <f>IF(AND('Raw Data'!E763&gt;'Raw Data'!D763, ABS('Raw Data'!E763-'Raw Data'!D763)&gt;7), 'Raw Data'!AA763, 0)</f>
        <v/>
      </c>
      <c r="AD768" s="2">
        <f>IF($A768, 1, 0)</f>
        <v/>
      </c>
      <c r="AE768">
        <f>IF(AND('Raw Data'!D763&gt;9, 'Raw Data'!E763&gt;9), 'Raw Data'!AL763, 0)</f>
        <v/>
      </c>
      <c r="AF768" s="2">
        <f>IF($A768, 1, 0)</f>
        <v/>
      </c>
      <c r="AG768">
        <f>IF(AE768=0, 'Raw Data'!AM763, 0)</f>
        <v/>
      </c>
      <c r="AH768" s="2">
        <f>IF($A768, 1, 0)</f>
        <v/>
      </c>
      <c r="AI768">
        <f>IF(AND('Raw Data'!$D763&gt;14, 'Raw Data'!$E763&gt;14), 'Raw Data'!AN763, 0)</f>
        <v/>
      </c>
      <c r="AJ768" s="2">
        <f>IF($A768, 1, 0)</f>
        <v/>
      </c>
      <c r="AK768">
        <f>IF(AI768=0, 'Raw Data'!AO763, 0)</f>
        <v/>
      </c>
      <c r="AL768" s="2">
        <f>IF($A768, 1, 0)</f>
        <v/>
      </c>
      <c r="AM768">
        <f>IF(AND('Raw Data'!$D763&gt;19, 'Raw Data'!$E763&gt;19), 'Raw Data'!AP763, 0)</f>
        <v/>
      </c>
      <c r="AN768" s="2">
        <f>IF($A768, 1, 0)</f>
        <v/>
      </c>
      <c r="AO768">
        <f>IF(AM768=0, 'Raw Data'!AQ763, 0)</f>
        <v/>
      </c>
      <c r="AP768" s="2">
        <f>IF($A768, 1, 0)</f>
        <v/>
      </c>
      <c r="AQ768">
        <f>IF(AND('Raw Data'!$D763&gt;24, 'Raw Data'!$E763&gt;24), 'Raw Data'!AR763, 0)</f>
        <v/>
      </c>
      <c r="AR768" s="2">
        <f>IF($A768, 1, 0)</f>
        <v/>
      </c>
      <c r="AS768">
        <f>IF(AQ768=0, 'Raw Data'!AS763, 0)</f>
        <v/>
      </c>
      <c r="AT768" s="2">
        <f>IF($A768, 1, 0)</f>
        <v/>
      </c>
      <c r="AU768">
        <f>IF(AND('Raw Data'!$D763&gt;29, 'Raw Data'!$E763&gt;29), 'Raw Data'!AT763, 0)</f>
        <v/>
      </c>
      <c r="AV768" s="2">
        <f>IF($A768, 1, 0)</f>
        <v/>
      </c>
      <c r="AW768">
        <f>IF(AU768=0, 'Raw Data'!AU763, 0)</f>
        <v/>
      </c>
      <c r="AX768" s="2">
        <f>IF($A768, 1, 0)</f>
        <v/>
      </c>
      <c r="AY768">
        <f>IF(ISNUMBER('Raw Data'!D763), IF(_xlfn.XLOOKUP(SMALL('Raw Data'!K763:N763, 1), K768:Q768, K768:Q768, 0)&gt;0, SMALL('Raw Data'!K763:N763, 1), 0), 0)</f>
        <v/>
      </c>
      <c r="AZ768" s="2">
        <f>IF($A768, 1, 0)</f>
        <v/>
      </c>
      <c r="BA768">
        <f>IF(ISNUMBER('Raw Data'!D763), IF(_xlfn.XLOOKUP(SMALL('Raw Data'!K763:N763, 2), K768:Q768, K768:Q768, 0)&gt;0, SMALL('Raw Data'!K763:N763, 2), 0), 0)</f>
        <v/>
      </c>
      <c r="BB768" s="2">
        <f>IF($A768, 1, 0)</f>
        <v/>
      </c>
      <c r="BC768">
        <f>IF(ISNUMBER('Raw Data'!D763), IF(_xlfn.XLOOKUP(SMALL('Raw Data'!K763:N763, 3), K768:Q768, K768:Q768, 0)&gt;0, SMALL('Raw Data'!K763:N763, 3), 0), 0)</f>
        <v/>
      </c>
      <c r="BD768" s="2">
        <f>IF($A768, 1, 0)</f>
        <v/>
      </c>
      <c r="BE768">
        <f>IF(ISNUMBER('Raw Data'!D763), IF(_xlfn.XLOOKUP(SMALL('Raw Data'!K763:N763, 4), K768:Q768, K768:Q768, 0)&gt;0, SMALL('Raw Data'!K763:N763, 4), 0), 0)</f>
        <v/>
      </c>
      <c r="BF768" s="2">
        <f>IF($A768, 1, 0)</f>
        <v/>
      </c>
      <c r="BG768">
        <f>IF(AND('Raw Data'!I763&lt;'Raw Data'!J763, 'Raw Data'!D763&gt;'Raw Data'!E763), 'Raw Data'!I763, IF(AND('Raw Data'!J763&lt;'Raw Data'!I763, 'Raw Data'!E763&gt;'Raw Data'!D763), 'Raw Data'!J763, 0))</f>
        <v/>
      </c>
      <c r="BH768">
        <f>IF(OR(AND('Raw Data'!I763&lt;'Raw Data'!J763, 'Raw Data'!I763&gt;BH$1), AND('Raw Data'!J763&lt;'Raw Data'!I763, 'Raw Data'!J763&gt;BH$1)), 1, 0)</f>
        <v/>
      </c>
      <c r="BI768">
        <f>IF(AND(BH768, ABS('Raw Data'!D763-'Raw Data'!E763)&lt;4), 'Raw Data'!Z763, 0)</f>
        <v/>
      </c>
      <c r="BJ768">
        <f>IF('Raw Data'!F763&gt;Analysis!BJ$1, 1, 0)</f>
        <v/>
      </c>
      <c r="BK768">
        <f>IF(BJ768, AQ768, 0)</f>
        <v/>
      </c>
      <c r="BL768">
        <f>IF(AND('Raw Data'!F763&lt;Analysis!BL$1, ISBLANK('Raw Data'!F763)=FALSE), 1, 0)</f>
        <v/>
      </c>
      <c r="BM768">
        <f>IF(BL768, AS768, 0)</f>
        <v/>
      </c>
      <c r="BN768">
        <f>IF(AND('Raw Data'!F763&lt;Analysis!BN$1, ISBLANK('Raw Data'!F763)=FALSE), 1, 0)</f>
        <v/>
      </c>
      <c r="BO768">
        <f>IF(BN768, AI768, 0)</f>
        <v/>
      </c>
    </row>
    <row r="769">
      <c r="A769" s="2">
        <f>'Raw Data'!A764</f>
        <v/>
      </c>
      <c r="B769" s="2">
        <f>IF(A769, 1, 0)</f>
        <v/>
      </c>
      <c r="C769">
        <f>IF('Raw Data'!D764&lt;'Raw Data'!E764, 'Raw Data'!J764, 0)</f>
        <v/>
      </c>
      <c r="D769" s="2">
        <f>IF(A769, 1, 0)</f>
        <v/>
      </c>
      <c r="E769">
        <f>IF('Raw Data'!D764&gt;'Raw Data'!E764, 'Raw Data'!I764, 0)</f>
        <v/>
      </c>
      <c r="F769" s="2">
        <f>IF('Raw Data'!F764&gt;0, 1, 0)</f>
        <v/>
      </c>
      <c r="G769">
        <f>IF(SUM('Raw Data'!D764:E764)&lt;'Raw Data'!F764, 'Raw Data'!H764, 0)</f>
        <v/>
      </c>
      <c r="H769">
        <f>IF('Raw Data'!F764&gt;0, 1, 0)</f>
        <v/>
      </c>
      <c r="I769">
        <f>IF(SUM('Raw Data'!D764:E764)&gt;'Raw Data'!F764, 'Raw Data'!G764, 0)</f>
        <v/>
      </c>
      <c r="J769" s="2">
        <f>IF($A769, 1, 0)</f>
        <v/>
      </c>
      <c r="K769">
        <f>IF(AND('Raw Data'!D764&gt;'Raw Data'!E764, ABS('Raw Data'!D764-'Raw Data'!E764)&lt;14), 'Raw Data'!K764, 0)</f>
        <v/>
      </c>
      <c r="L769" s="2">
        <f>IF($A769, 1, 0)</f>
        <v/>
      </c>
      <c r="M769">
        <f>IF(AND('Raw Data'!D764&gt;'Raw Data'!E764, ABS('Raw Data'!D764-'Raw Data'!E764)&gt;13), 'Raw Data'!L764, 0)</f>
        <v/>
      </c>
      <c r="N769" s="2">
        <f>IF($A769, 1, 0)</f>
        <v/>
      </c>
      <c r="O769">
        <f>IF(AND('Raw Data'!E764&gt;'Raw Data'!D764, ABS('Raw Data'!E764-'Raw Data'!D764)&lt;14), 'Raw Data'!M764, 0)</f>
        <v/>
      </c>
      <c r="P769" s="2">
        <f>IF($A769, 1, 0)</f>
        <v/>
      </c>
      <c r="Q769">
        <f>IF(AND('Raw Data'!E764&gt;'Raw Data'!D764, ABS('Raw Data'!E764-'Raw Data'!D764)&gt;13), 'Raw Data'!N764, 0)</f>
        <v/>
      </c>
      <c r="R769" s="2">
        <f>IF($A769, 1, 0)</f>
        <v/>
      </c>
      <c r="S769">
        <f>IF(AND('Raw Data'!D764&gt;'Raw Data'!E764, ABS('Raw Data'!E764-'Raw Data'!D764)&gt;7), 'Raw Data'!V764, 0)</f>
        <v/>
      </c>
      <c r="T769" s="2">
        <f>IF($A769, 1, 0)</f>
        <v/>
      </c>
      <c r="U769">
        <f>IF(ABS('Raw Data'!D764-'Raw Data'!E764)&lt;8, 'Raw Data'!W764, 0)</f>
        <v/>
      </c>
      <c r="V769" s="2">
        <f>IF($A769, 1, 0)</f>
        <v/>
      </c>
      <c r="W769">
        <f>IF(AND('Raw Data'!E764&gt;'Raw Data'!D764, ABS('Raw Data'!E764-'Raw Data'!D764)&gt;7), 'Raw Data'!X764, 0)</f>
        <v/>
      </c>
      <c r="X769" s="2">
        <f>IF($A769, 1, 0)</f>
        <v/>
      </c>
      <c r="Y769">
        <f>IF(AND('Raw Data'!D764&gt;'Raw Data'!E764, ABS('Raw Data'!E764-'Raw Data'!D764)&gt;3), 'Raw Data'!Y764, 0)</f>
        <v/>
      </c>
      <c r="Z769" s="2">
        <f>IF($A769, 1, 0)</f>
        <v/>
      </c>
      <c r="AA769">
        <f>IF(ABS('Raw Data'!D764-'Raw Data'!E764)&lt;4, 'Raw Data'!Z764, 0)</f>
        <v/>
      </c>
      <c r="AB769" s="2">
        <f>IF($A769, 1, 0)</f>
        <v/>
      </c>
      <c r="AC769">
        <f>IF(AND('Raw Data'!E764&gt;'Raw Data'!D764, ABS('Raw Data'!E764-'Raw Data'!D764)&gt;7), 'Raw Data'!AA764, 0)</f>
        <v/>
      </c>
      <c r="AD769" s="2">
        <f>IF($A769, 1, 0)</f>
        <v/>
      </c>
      <c r="AE769">
        <f>IF(AND('Raw Data'!D764&gt;9, 'Raw Data'!E764&gt;9), 'Raw Data'!AL764, 0)</f>
        <v/>
      </c>
      <c r="AF769" s="2">
        <f>IF($A769, 1, 0)</f>
        <v/>
      </c>
      <c r="AG769">
        <f>IF(AE769=0, 'Raw Data'!AM764, 0)</f>
        <v/>
      </c>
      <c r="AH769" s="2">
        <f>IF($A769, 1, 0)</f>
        <v/>
      </c>
      <c r="AI769">
        <f>IF(AND('Raw Data'!$D764&gt;14, 'Raw Data'!$E764&gt;14), 'Raw Data'!AN764, 0)</f>
        <v/>
      </c>
      <c r="AJ769" s="2">
        <f>IF($A769, 1, 0)</f>
        <v/>
      </c>
      <c r="AK769">
        <f>IF(AI769=0, 'Raw Data'!AO764, 0)</f>
        <v/>
      </c>
      <c r="AL769" s="2">
        <f>IF($A769, 1, 0)</f>
        <v/>
      </c>
      <c r="AM769">
        <f>IF(AND('Raw Data'!$D764&gt;19, 'Raw Data'!$E764&gt;19), 'Raw Data'!AP764, 0)</f>
        <v/>
      </c>
      <c r="AN769" s="2">
        <f>IF($A769, 1, 0)</f>
        <v/>
      </c>
      <c r="AO769">
        <f>IF(AM769=0, 'Raw Data'!AQ764, 0)</f>
        <v/>
      </c>
      <c r="AP769" s="2">
        <f>IF($A769, 1, 0)</f>
        <v/>
      </c>
      <c r="AQ769">
        <f>IF(AND('Raw Data'!$D764&gt;24, 'Raw Data'!$E764&gt;24), 'Raw Data'!AR764, 0)</f>
        <v/>
      </c>
      <c r="AR769" s="2">
        <f>IF($A769, 1, 0)</f>
        <v/>
      </c>
      <c r="AS769">
        <f>IF(AQ769=0, 'Raw Data'!AS764, 0)</f>
        <v/>
      </c>
      <c r="AT769" s="2">
        <f>IF($A769, 1, 0)</f>
        <v/>
      </c>
      <c r="AU769">
        <f>IF(AND('Raw Data'!$D764&gt;29, 'Raw Data'!$E764&gt;29), 'Raw Data'!AT764, 0)</f>
        <v/>
      </c>
      <c r="AV769" s="2">
        <f>IF($A769, 1, 0)</f>
        <v/>
      </c>
      <c r="AW769">
        <f>IF(AU769=0, 'Raw Data'!AU764, 0)</f>
        <v/>
      </c>
      <c r="AX769" s="2">
        <f>IF($A769, 1, 0)</f>
        <v/>
      </c>
      <c r="AY769">
        <f>IF(ISNUMBER('Raw Data'!D764), IF(_xlfn.XLOOKUP(SMALL('Raw Data'!K764:N764, 1), K769:Q769, K769:Q769, 0)&gt;0, SMALL('Raw Data'!K764:N764, 1), 0), 0)</f>
        <v/>
      </c>
      <c r="AZ769" s="2">
        <f>IF($A769, 1, 0)</f>
        <v/>
      </c>
      <c r="BA769">
        <f>IF(ISNUMBER('Raw Data'!D764), IF(_xlfn.XLOOKUP(SMALL('Raw Data'!K764:N764, 2), K769:Q769, K769:Q769, 0)&gt;0, SMALL('Raw Data'!K764:N764, 2), 0), 0)</f>
        <v/>
      </c>
      <c r="BB769" s="2">
        <f>IF($A769, 1, 0)</f>
        <v/>
      </c>
      <c r="BC769">
        <f>IF(ISNUMBER('Raw Data'!D764), IF(_xlfn.XLOOKUP(SMALL('Raw Data'!K764:N764, 3), K769:Q769, K769:Q769, 0)&gt;0, SMALL('Raw Data'!K764:N764, 3), 0), 0)</f>
        <v/>
      </c>
      <c r="BD769" s="2">
        <f>IF($A769, 1, 0)</f>
        <v/>
      </c>
      <c r="BE769">
        <f>IF(ISNUMBER('Raw Data'!D764), IF(_xlfn.XLOOKUP(SMALL('Raw Data'!K764:N764, 4), K769:Q769, K769:Q769, 0)&gt;0, SMALL('Raw Data'!K764:N764, 4), 0), 0)</f>
        <v/>
      </c>
      <c r="BF769" s="2">
        <f>IF($A769, 1, 0)</f>
        <v/>
      </c>
      <c r="BG769">
        <f>IF(AND('Raw Data'!I764&lt;'Raw Data'!J764, 'Raw Data'!D764&gt;'Raw Data'!E764), 'Raw Data'!I764, IF(AND('Raw Data'!J764&lt;'Raw Data'!I764, 'Raw Data'!E764&gt;'Raw Data'!D764), 'Raw Data'!J764, 0))</f>
        <v/>
      </c>
      <c r="BH769">
        <f>IF(OR(AND('Raw Data'!I764&lt;'Raw Data'!J764, 'Raw Data'!I764&gt;BH$1), AND('Raw Data'!J764&lt;'Raw Data'!I764, 'Raw Data'!J764&gt;BH$1)), 1, 0)</f>
        <v/>
      </c>
      <c r="BI769">
        <f>IF(AND(BH769, ABS('Raw Data'!D764-'Raw Data'!E764)&lt;4), 'Raw Data'!Z764, 0)</f>
        <v/>
      </c>
      <c r="BJ769">
        <f>IF('Raw Data'!F764&gt;Analysis!BJ$1, 1, 0)</f>
        <v/>
      </c>
      <c r="BK769">
        <f>IF(BJ769, AQ769, 0)</f>
        <v/>
      </c>
      <c r="BL769">
        <f>IF(AND('Raw Data'!F764&lt;Analysis!BL$1, ISBLANK('Raw Data'!F764)=FALSE), 1, 0)</f>
        <v/>
      </c>
      <c r="BM769">
        <f>IF(BL769, AS769, 0)</f>
        <v/>
      </c>
      <c r="BN769">
        <f>IF(AND('Raw Data'!F764&lt;Analysis!BN$1, ISBLANK('Raw Data'!F764)=FALSE), 1, 0)</f>
        <v/>
      </c>
      <c r="BO769">
        <f>IF(BN769, AI769, 0)</f>
        <v/>
      </c>
    </row>
    <row r="770">
      <c r="A770" s="2">
        <f>'Raw Data'!A765</f>
        <v/>
      </c>
      <c r="B770" s="2">
        <f>IF(A770, 1, 0)</f>
        <v/>
      </c>
      <c r="C770">
        <f>IF('Raw Data'!D765&lt;'Raw Data'!E765, 'Raw Data'!J765, 0)</f>
        <v/>
      </c>
      <c r="D770" s="2">
        <f>IF(A770, 1, 0)</f>
        <v/>
      </c>
      <c r="E770">
        <f>IF('Raw Data'!D765&gt;'Raw Data'!E765, 'Raw Data'!I765, 0)</f>
        <v/>
      </c>
      <c r="F770" s="2">
        <f>IF('Raw Data'!F765&gt;0, 1, 0)</f>
        <v/>
      </c>
      <c r="G770">
        <f>IF(SUM('Raw Data'!D765:E765)&lt;'Raw Data'!F765, 'Raw Data'!H765, 0)</f>
        <v/>
      </c>
      <c r="H770">
        <f>IF('Raw Data'!F765&gt;0, 1, 0)</f>
        <v/>
      </c>
      <c r="I770">
        <f>IF(SUM('Raw Data'!D765:E765)&gt;'Raw Data'!F765, 'Raw Data'!G765, 0)</f>
        <v/>
      </c>
      <c r="J770" s="2">
        <f>IF($A770, 1, 0)</f>
        <v/>
      </c>
      <c r="K770">
        <f>IF(AND('Raw Data'!D765&gt;'Raw Data'!E765, ABS('Raw Data'!D765-'Raw Data'!E765)&lt;14), 'Raw Data'!K765, 0)</f>
        <v/>
      </c>
      <c r="L770" s="2">
        <f>IF($A770, 1, 0)</f>
        <v/>
      </c>
      <c r="M770">
        <f>IF(AND('Raw Data'!D765&gt;'Raw Data'!E765, ABS('Raw Data'!D765-'Raw Data'!E765)&gt;13), 'Raw Data'!L765, 0)</f>
        <v/>
      </c>
      <c r="N770" s="2">
        <f>IF($A770, 1, 0)</f>
        <v/>
      </c>
      <c r="O770">
        <f>IF(AND('Raw Data'!E765&gt;'Raw Data'!D765, ABS('Raw Data'!E765-'Raw Data'!D765)&lt;14), 'Raw Data'!M765, 0)</f>
        <v/>
      </c>
      <c r="P770" s="2">
        <f>IF($A770, 1, 0)</f>
        <v/>
      </c>
      <c r="Q770">
        <f>IF(AND('Raw Data'!E765&gt;'Raw Data'!D765, ABS('Raw Data'!E765-'Raw Data'!D765)&gt;13), 'Raw Data'!N765, 0)</f>
        <v/>
      </c>
      <c r="R770" s="2">
        <f>IF($A770, 1, 0)</f>
        <v/>
      </c>
      <c r="S770">
        <f>IF(AND('Raw Data'!D765&gt;'Raw Data'!E765, ABS('Raw Data'!E765-'Raw Data'!D765)&gt;7), 'Raw Data'!V765, 0)</f>
        <v/>
      </c>
      <c r="T770" s="2">
        <f>IF($A770, 1, 0)</f>
        <v/>
      </c>
      <c r="U770">
        <f>IF(ABS('Raw Data'!D765-'Raw Data'!E765)&lt;8, 'Raw Data'!W765, 0)</f>
        <v/>
      </c>
      <c r="V770" s="2">
        <f>IF($A770, 1, 0)</f>
        <v/>
      </c>
      <c r="W770">
        <f>IF(AND('Raw Data'!E765&gt;'Raw Data'!D765, ABS('Raw Data'!E765-'Raw Data'!D765)&gt;7), 'Raw Data'!X765, 0)</f>
        <v/>
      </c>
      <c r="X770" s="2">
        <f>IF($A770, 1, 0)</f>
        <v/>
      </c>
      <c r="Y770">
        <f>IF(AND('Raw Data'!D765&gt;'Raw Data'!E765, ABS('Raw Data'!E765-'Raw Data'!D765)&gt;3), 'Raw Data'!Y765, 0)</f>
        <v/>
      </c>
      <c r="Z770" s="2">
        <f>IF($A770, 1, 0)</f>
        <v/>
      </c>
      <c r="AA770">
        <f>IF(ABS('Raw Data'!D765-'Raw Data'!E765)&lt;4, 'Raw Data'!Z765, 0)</f>
        <v/>
      </c>
      <c r="AB770" s="2">
        <f>IF($A770, 1, 0)</f>
        <v/>
      </c>
      <c r="AC770">
        <f>IF(AND('Raw Data'!E765&gt;'Raw Data'!D765, ABS('Raw Data'!E765-'Raw Data'!D765)&gt;7), 'Raw Data'!AA765, 0)</f>
        <v/>
      </c>
      <c r="AD770" s="2">
        <f>IF($A770, 1, 0)</f>
        <v/>
      </c>
      <c r="AE770">
        <f>IF(AND('Raw Data'!D765&gt;9, 'Raw Data'!E765&gt;9), 'Raw Data'!AL765, 0)</f>
        <v/>
      </c>
      <c r="AF770" s="2">
        <f>IF($A770, 1, 0)</f>
        <v/>
      </c>
      <c r="AG770">
        <f>IF(AE770=0, 'Raw Data'!AM765, 0)</f>
        <v/>
      </c>
      <c r="AH770" s="2">
        <f>IF($A770, 1, 0)</f>
        <v/>
      </c>
      <c r="AI770">
        <f>IF(AND('Raw Data'!$D765&gt;14, 'Raw Data'!$E765&gt;14), 'Raw Data'!AN765, 0)</f>
        <v/>
      </c>
      <c r="AJ770" s="2">
        <f>IF($A770, 1, 0)</f>
        <v/>
      </c>
      <c r="AK770">
        <f>IF(AI770=0, 'Raw Data'!AO765, 0)</f>
        <v/>
      </c>
      <c r="AL770" s="2">
        <f>IF($A770, 1, 0)</f>
        <v/>
      </c>
      <c r="AM770">
        <f>IF(AND('Raw Data'!$D765&gt;19, 'Raw Data'!$E765&gt;19), 'Raw Data'!AP765, 0)</f>
        <v/>
      </c>
      <c r="AN770" s="2">
        <f>IF($A770, 1, 0)</f>
        <v/>
      </c>
      <c r="AO770">
        <f>IF(AM770=0, 'Raw Data'!AQ765, 0)</f>
        <v/>
      </c>
      <c r="AP770" s="2">
        <f>IF($A770, 1, 0)</f>
        <v/>
      </c>
      <c r="AQ770">
        <f>IF(AND('Raw Data'!$D765&gt;24, 'Raw Data'!$E765&gt;24), 'Raw Data'!AR765, 0)</f>
        <v/>
      </c>
      <c r="AR770" s="2">
        <f>IF($A770, 1, 0)</f>
        <v/>
      </c>
      <c r="AS770">
        <f>IF(AQ770=0, 'Raw Data'!AS765, 0)</f>
        <v/>
      </c>
      <c r="AT770" s="2">
        <f>IF($A770, 1, 0)</f>
        <v/>
      </c>
      <c r="AU770">
        <f>IF(AND('Raw Data'!$D765&gt;29, 'Raw Data'!$E765&gt;29), 'Raw Data'!AT765, 0)</f>
        <v/>
      </c>
      <c r="AV770" s="2">
        <f>IF($A770, 1, 0)</f>
        <v/>
      </c>
      <c r="AW770">
        <f>IF(AU770=0, 'Raw Data'!AU765, 0)</f>
        <v/>
      </c>
      <c r="AX770" s="2">
        <f>IF($A770, 1, 0)</f>
        <v/>
      </c>
      <c r="AY770">
        <f>IF(ISNUMBER('Raw Data'!D765), IF(_xlfn.XLOOKUP(SMALL('Raw Data'!K765:N765, 1), K770:Q770, K770:Q770, 0)&gt;0, SMALL('Raw Data'!K765:N765, 1), 0), 0)</f>
        <v/>
      </c>
      <c r="AZ770" s="2">
        <f>IF($A770, 1, 0)</f>
        <v/>
      </c>
      <c r="BA770">
        <f>IF(ISNUMBER('Raw Data'!D765), IF(_xlfn.XLOOKUP(SMALL('Raw Data'!K765:N765, 2), K770:Q770, K770:Q770, 0)&gt;0, SMALL('Raw Data'!K765:N765, 2), 0), 0)</f>
        <v/>
      </c>
      <c r="BB770" s="2">
        <f>IF($A770, 1, 0)</f>
        <v/>
      </c>
      <c r="BC770">
        <f>IF(ISNUMBER('Raw Data'!D765), IF(_xlfn.XLOOKUP(SMALL('Raw Data'!K765:N765, 3), K770:Q770, K770:Q770, 0)&gt;0, SMALL('Raw Data'!K765:N765, 3), 0), 0)</f>
        <v/>
      </c>
      <c r="BD770" s="2">
        <f>IF($A770, 1, 0)</f>
        <v/>
      </c>
      <c r="BE770">
        <f>IF(ISNUMBER('Raw Data'!D765), IF(_xlfn.XLOOKUP(SMALL('Raw Data'!K765:N765, 4), K770:Q770, K770:Q770, 0)&gt;0, SMALL('Raw Data'!K765:N765, 4), 0), 0)</f>
        <v/>
      </c>
      <c r="BF770" s="2">
        <f>IF($A770, 1, 0)</f>
        <v/>
      </c>
      <c r="BG770">
        <f>IF(AND('Raw Data'!I765&lt;'Raw Data'!J765, 'Raw Data'!D765&gt;'Raw Data'!E765), 'Raw Data'!I765, IF(AND('Raw Data'!J765&lt;'Raw Data'!I765, 'Raw Data'!E765&gt;'Raw Data'!D765), 'Raw Data'!J765, 0))</f>
        <v/>
      </c>
      <c r="BH770">
        <f>IF(OR(AND('Raw Data'!I765&lt;'Raw Data'!J765, 'Raw Data'!I765&gt;BH$1), AND('Raw Data'!J765&lt;'Raw Data'!I765, 'Raw Data'!J765&gt;BH$1)), 1, 0)</f>
        <v/>
      </c>
      <c r="BI770">
        <f>IF(AND(BH770, ABS('Raw Data'!D765-'Raw Data'!E765)&lt;4), 'Raw Data'!Z765, 0)</f>
        <v/>
      </c>
      <c r="BJ770">
        <f>IF('Raw Data'!F765&gt;Analysis!BJ$1, 1, 0)</f>
        <v/>
      </c>
      <c r="BK770">
        <f>IF(BJ770, AQ770, 0)</f>
        <v/>
      </c>
      <c r="BL770">
        <f>IF(AND('Raw Data'!F765&lt;Analysis!BL$1, ISBLANK('Raw Data'!F765)=FALSE), 1, 0)</f>
        <v/>
      </c>
      <c r="BM770">
        <f>IF(BL770, AS770, 0)</f>
        <v/>
      </c>
      <c r="BN770">
        <f>IF(AND('Raw Data'!F765&lt;Analysis!BN$1, ISBLANK('Raw Data'!F765)=FALSE), 1, 0)</f>
        <v/>
      </c>
      <c r="BO770">
        <f>IF(BN770, AI770, 0)</f>
        <v/>
      </c>
    </row>
    <row r="771">
      <c r="A771" s="2">
        <f>'Raw Data'!A766</f>
        <v/>
      </c>
      <c r="B771" s="2">
        <f>IF(A771, 1, 0)</f>
        <v/>
      </c>
      <c r="C771">
        <f>IF('Raw Data'!D766&lt;'Raw Data'!E766, 'Raw Data'!J766, 0)</f>
        <v/>
      </c>
      <c r="D771" s="2">
        <f>IF(A771, 1, 0)</f>
        <v/>
      </c>
      <c r="E771">
        <f>IF('Raw Data'!D766&gt;'Raw Data'!E766, 'Raw Data'!I766, 0)</f>
        <v/>
      </c>
      <c r="F771" s="2">
        <f>IF('Raw Data'!F766&gt;0, 1, 0)</f>
        <v/>
      </c>
      <c r="G771">
        <f>IF(SUM('Raw Data'!D766:E766)&lt;'Raw Data'!F766, 'Raw Data'!H766, 0)</f>
        <v/>
      </c>
      <c r="H771">
        <f>IF('Raw Data'!F766&gt;0, 1, 0)</f>
        <v/>
      </c>
      <c r="I771">
        <f>IF(SUM('Raw Data'!D766:E766)&gt;'Raw Data'!F766, 'Raw Data'!G766, 0)</f>
        <v/>
      </c>
      <c r="J771" s="2">
        <f>IF($A771, 1, 0)</f>
        <v/>
      </c>
      <c r="K771">
        <f>IF(AND('Raw Data'!D766&gt;'Raw Data'!E766, ABS('Raw Data'!D766-'Raw Data'!E766)&lt;14), 'Raw Data'!K766, 0)</f>
        <v/>
      </c>
      <c r="L771" s="2">
        <f>IF($A771, 1, 0)</f>
        <v/>
      </c>
      <c r="M771">
        <f>IF(AND('Raw Data'!D766&gt;'Raw Data'!E766, ABS('Raw Data'!D766-'Raw Data'!E766)&gt;13), 'Raw Data'!L766, 0)</f>
        <v/>
      </c>
      <c r="N771" s="2">
        <f>IF($A771, 1, 0)</f>
        <v/>
      </c>
      <c r="O771">
        <f>IF(AND('Raw Data'!E766&gt;'Raw Data'!D766, ABS('Raw Data'!E766-'Raw Data'!D766)&lt;14), 'Raw Data'!M766, 0)</f>
        <v/>
      </c>
      <c r="P771" s="2">
        <f>IF($A771, 1, 0)</f>
        <v/>
      </c>
      <c r="Q771">
        <f>IF(AND('Raw Data'!E766&gt;'Raw Data'!D766, ABS('Raw Data'!E766-'Raw Data'!D766)&gt;13), 'Raw Data'!N766, 0)</f>
        <v/>
      </c>
      <c r="R771" s="2">
        <f>IF($A771, 1, 0)</f>
        <v/>
      </c>
      <c r="S771">
        <f>IF(AND('Raw Data'!D766&gt;'Raw Data'!E766, ABS('Raw Data'!E766-'Raw Data'!D766)&gt;7), 'Raw Data'!V766, 0)</f>
        <v/>
      </c>
      <c r="T771" s="2">
        <f>IF($A771, 1, 0)</f>
        <v/>
      </c>
      <c r="U771">
        <f>IF(ABS('Raw Data'!D766-'Raw Data'!E766)&lt;8, 'Raw Data'!W766, 0)</f>
        <v/>
      </c>
      <c r="V771" s="2">
        <f>IF($A771, 1, 0)</f>
        <v/>
      </c>
      <c r="W771">
        <f>IF(AND('Raw Data'!E766&gt;'Raw Data'!D766, ABS('Raw Data'!E766-'Raw Data'!D766)&gt;7), 'Raw Data'!X766, 0)</f>
        <v/>
      </c>
      <c r="X771" s="2">
        <f>IF($A771, 1, 0)</f>
        <v/>
      </c>
      <c r="Y771">
        <f>IF(AND('Raw Data'!D766&gt;'Raw Data'!E766, ABS('Raw Data'!E766-'Raw Data'!D766)&gt;3), 'Raw Data'!Y766, 0)</f>
        <v/>
      </c>
      <c r="Z771" s="2">
        <f>IF($A771, 1, 0)</f>
        <v/>
      </c>
      <c r="AA771">
        <f>IF(ABS('Raw Data'!D766-'Raw Data'!E766)&lt;4, 'Raw Data'!Z766, 0)</f>
        <v/>
      </c>
      <c r="AB771" s="2">
        <f>IF($A771, 1, 0)</f>
        <v/>
      </c>
      <c r="AC771">
        <f>IF(AND('Raw Data'!E766&gt;'Raw Data'!D766, ABS('Raw Data'!E766-'Raw Data'!D766)&gt;7), 'Raw Data'!AA766, 0)</f>
        <v/>
      </c>
      <c r="AD771" s="2">
        <f>IF($A771, 1, 0)</f>
        <v/>
      </c>
      <c r="AE771">
        <f>IF(AND('Raw Data'!D766&gt;9, 'Raw Data'!E766&gt;9), 'Raw Data'!AL766, 0)</f>
        <v/>
      </c>
      <c r="AF771" s="2">
        <f>IF($A771, 1, 0)</f>
        <v/>
      </c>
      <c r="AG771">
        <f>IF(AE771=0, 'Raw Data'!AM766, 0)</f>
        <v/>
      </c>
      <c r="AH771" s="2">
        <f>IF($A771, 1, 0)</f>
        <v/>
      </c>
      <c r="AI771">
        <f>IF(AND('Raw Data'!$D766&gt;14, 'Raw Data'!$E766&gt;14), 'Raw Data'!AN766, 0)</f>
        <v/>
      </c>
      <c r="AJ771" s="2">
        <f>IF($A771, 1, 0)</f>
        <v/>
      </c>
      <c r="AK771">
        <f>IF(AI771=0, 'Raw Data'!AO766, 0)</f>
        <v/>
      </c>
      <c r="AL771" s="2">
        <f>IF($A771, 1, 0)</f>
        <v/>
      </c>
      <c r="AM771">
        <f>IF(AND('Raw Data'!$D766&gt;19, 'Raw Data'!$E766&gt;19), 'Raw Data'!AP766, 0)</f>
        <v/>
      </c>
      <c r="AN771" s="2">
        <f>IF($A771, 1, 0)</f>
        <v/>
      </c>
      <c r="AO771">
        <f>IF(AM771=0, 'Raw Data'!AQ766, 0)</f>
        <v/>
      </c>
      <c r="AP771" s="2">
        <f>IF($A771, 1, 0)</f>
        <v/>
      </c>
      <c r="AQ771">
        <f>IF(AND('Raw Data'!$D766&gt;24, 'Raw Data'!$E766&gt;24), 'Raw Data'!AR766, 0)</f>
        <v/>
      </c>
      <c r="AR771" s="2">
        <f>IF($A771, 1, 0)</f>
        <v/>
      </c>
      <c r="AS771">
        <f>IF(AQ771=0, 'Raw Data'!AS766, 0)</f>
        <v/>
      </c>
      <c r="AT771" s="2">
        <f>IF($A771, 1, 0)</f>
        <v/>
      </c>
      <c r="AU771">
        <f>IF(AND('Raw Data'!$D766&gt;29, 'Raw Data'!$E766&gt;29), 'Raw Data'!AT766, 0)</f>
        <v/>
      </c>
      <c r="AV771" s="2">
        <f>IF($A771, 1, 0)</f>
        <v/>
      </c>
      <c r="AW771">
        <f>IF(AU771=0, 'Raw Data'!AU766, 0)</f>
        <v/>
      </c>
      <c r="AX771" s="2">
        <f>IF($A771, 1, 0)</f>
        <v/>
      </c>
      <c r="AY771">
        <f>IF(ISNUMBER('Raw Data'!D766), IF(_xlfn.XLOOKUP(SMALL('Raw Data'!K766:N766, 1), K771:Q771, K771:Q771, 0)&gt;0, SMALL('Raw Data'!K766:N766, 1), 0), 0)</f>
        <v/>
      </c>
      <c r="AZ771" s="2">
        <f>IF($A771, 1, 0)</f>
        <v/>
      </c>
      <c r="BA771">
        <f>IF(ISNUMBER('Raw Data'!D766), IF(_xlfn.XLOOKUP(SMALL('Raw Data'!K766:N766, 2), K771:Q771, K771:Q771, 0)&gt;0, SMALL('Raw Data'!K766:N766, 2), 0), 0)</f>
        <v/>
      </c>
      <c r="BB771" s="2">
        <f>IF($A771, 1, 0)</f>
        <v/>
      </c>
      <c r="BC771">
        <f>IF(ISNUMBER('Raw Data'!D766), IF(_xlfn.XLOOKUP(SMALL('Raw Data'!K766:N766, 3), K771:Q771, K771:Q771, 0)&gt;0, SMALL('Raw Data'!K766:N766, 3), 0), 0)</f>
        <v/>
      </c>
      <c r="BD771" s="2">
        <f>IF($A771, 1, 0)</f>
        <v/>
      </c>
      <c r="BE771">
        <f>IF(ISNUMBER('Raw Data'!D766), IF(_xlfn.XLOOKUP(SMALL('Raw Data'!K766:N766, 4), K771:Q771, K771:Q771, 0)&gt;0, SMALL('Raw Data'!K766:N766, 4), 0), 0)</f>
        <v/>
      </c>
      <c r="BF771" s="2">
        <f>IF($A771, 1, 0)</f>
        <v/>
      </c>
      <c r="BG771">
        <f>IF(AND('Raw Data'!I766&lt;'Raw Data'!J766, 'Raw Data'!D766&gt;'Raw Data'!E766), 'Raw Data'!I766, IF(AND('Raw Data'!J766&lt;'Raw Data'!I766, 'Raw Data'!E766&gt;'Raw Data'!D766), 'Raw Data'!J766, 0))</f>
        <v/>
      </c>
      <c r="BH771">
        <f>IF(OR(AND('Raw Data'!I766&lt;'Raw Data'!J766, 'Raw Data'!I766&gt;BH$1), AND('Raw Data'!J766&lt;'Raw Data'!I766, 'Raw Data'!J766&gt;BH$1)), 1, 0)</f>
        <v/>
      </c>
      <c r="BI771">
        <f>IF(AND(BH771, ABS('Raw Data'!D766-'Raw Data'!E766)&lt;4), 'Raw Data'!Z766, 0)</f>
        <v/>
      </c>
      <c r="BJ771">
        <f>IF('Raw Data'!F766&gt;Analysis!BJ$1, 1, 0)</f>
        <v/>
      </c>
      <c r="BK771">
        <f>IF(BJ771, AQ771, 0)</f>
        <v/>
      </c>
      <c r="BL771">
        <f>IF(AND('Raw Data'!F766&lt;Analysis!BL$1, ISBLANK('Raw Data'!F766)=FALSE), 1, 0)</f>
        <v/>
      </c>
      <c r="BM771">
        <f>IF(BL771, AS771, 0)</f>
        <v/>
      </c>
      <c r="BN771">
        <f>IF(AND('Raw Data'!F766&lt;Analysis!BN$1, ISBLANK('Raw Data'!F766)=FALSE), 1, 0)</f>
        <v/>
      </c>
      <c r="BO771">
        <f>IF(BN771, AI771, 0)</f>
        <v/>
      </c>
    </row>
    <row r="772">
      <c r="A772" s="2">
        <f>'Raw Data'!A767</f>
        <v/>
      </c>
      <c r="B772" s="2">
        <f>IF(A772, 1, 0)</f>
        <v/>
      </c>
      <c r="C772">
        <f>IF('Raw Data'!D767&lt;'Raw Data'!E767, 'Raw Data'!J767, 0)</f>
        <v/>
      </c>
      <c r="D772" s="2">
        <f>IF(A772, 1, 0)</f>
        <v/>
      </c>
      <c r="E772">
        <f>IF('Raw Data'!D767&gt;'Raw Data'!E767, 'Raw Data'!I767, 0)</f>
        <v/>
      </c>
      <c r="F772" s="2">
        <f>IF('Raw Data'!F767&gt;0, 1, 0)</f>
        <v/>
      </c>
      <c r="G772">
        <f>IF(SUM('Raw Data'!D767:E767)&lt;'Raw Data'!F767, 'Raw Data'!H767, 0)</f>
        <v/>
      </c>
      <c r="H772">
        <f>IF('Raw Data'!F767&gt;0, 1, 0)</f>
        <v/>
      </c>
      <c r="I772">
        <f>IF(SUM('Raw Data'!D767:E767)&gt;'Raw Data'!F767, 'Raw Data'!G767, 0)</f>
        <v/>
      </c>
      <c r="J772" s="2">
        <f>IF($A772, 1, 0)</f>
        <v/>
      </c>
      <c r="K772">
        <f>IF(AND('Raw Data'!D767&gt;'Raw Data'!E767, ABS('Raw Data'!D767-'Raw Data'!E767)&lt;14), 'Raw Data'!K767, 0)</f>
        <v/>
      </c>
      <c r="L772" s="2">
        <f>IF($A772, 1, 0)</f>
        <v/>
      </c>
      <c r="M772">
        <f>IF(AND('Raw Data'!D767&gt;'Raw Data'!E767, ABS('Raw Data'!D767-'Raw Data'!E767)&gt;13), 'Raw Data'!L767, 0)</f>
        <v/>
      </c>
      <c r="N772" s="2">
        <f>IF($A772, 1, 0)</f>
        <v/>
      </c>
      <c r="O772">
        <f>IF(AND('Raw Data'!E767&gt;'Raw Data'!D767, ABS('Raw Data'!E767-'Raw Data'!D767)&lt;14), 'Raw Data'!M767, 0)</f>
        <v/>
      </c>
      <c r="P772" s="2">
        <f>IF($A772, 1, 0)</f>
        <v/>
      </c>
      <c r="Q772">
        <f>IF(AND('Raw Data'!E767&gt;'Raw Data'!D767, ABS('Raw Data'!E767-'Raw Data'!D767)&gt;13), 'Raw Data'!N767, 0)</f>
        <v/>
      </c>
      <c r="R772" s="2">
        <f>IF($A772, 1, 0)</f>
        <v/>
      </c>
      <c r="S772">
        <f>IF(AND('Raw Data'!D767&gt;'Raw Data'!E767, ABS('Raw Data'!E767-'Raw Data'!D767)&gt;7), 'Raw Data'!V767, 0)</f>
        <v/>
      </c>
      <c r="T772" s="2">
        <f>IF($A772, 1, 0)</f>
        <v/>
      </c>
      <c r="U772">
        <f>IF(ABS('Raw Data'!D767-'Raw Data'!E767)&lt;8, 'Raw Data'!W767, 0)</f>
        <v/>
      </c>
      <c r="V772" s="2">
        <f>IF($A772, 1, 0)</f>
        <v/>
      </c>
      <c r="W772">
        <f>IF(AND('Raw Data'!E767&gt;'Raw Data'!D767, ABS('Raw Data'!E767-'Raw Data'!D767)&gt;7), 'Raw Data'!X767, 0)</f>
        <v/>
      </c>
      <c r="X772" s="2">
        <f>IF($A772, 1, 0)</f>
        <v/>
      </c>
      <c r="Y772">
        <f>IF(AND('Raw Data'!D767&gt;'Raw Data'!E767, ABS('Raw Data'!E767-'Raw Data'!D767)&gt;3), 'Raw Data'!Y767, 0)</f>
        <v/>
      </c>
      <c r="Z772" s="2">
        <f>IF($A772, 1, 0)</f>
        <v/>
      </c>
      <c r="AA772">
        <f>IF(ABS('Raw Data'!D767-'Raw Data'!E767)&lt;4, 'Raw Data'!Z767, 0)</f>
        <v/>
      </c>
      <c r="AB772" s="2">
        <f>IF($A772, 1, 0)</f>
        <v/>
      </c>
      <c r="AC772">
        <f>IF(AND('Raw Data'!E767&gt;'Raw Data'!D767, ABS('Raw Data'!E767-'Raw Data'!D767)&gt;7), 'Raw Data'!AA767, 0)</f>
        <v/>
      </c>
      <c r="AD772" s="2">
        <f>IF($A772, 1, 0)</f>
        <v/>
      </c>
      <c r="AE772">
        <f>IF(AND('Raw Data'!D767&gt;9, 'Raw Data'!E767&gt;9), 'Raw Data'!AL767, 0)</f>
        <v/>
      </c>
      <c r="AF772" s="2">
        <f>IF($A772, 1, 0)</f>
        <v/>
      </c>
      <c r="AG772">
        <f>IF(AE772=0, 'Raw Data'!AM767, 0)</f>
        <v/>
      </c>
      <c r="AH772" s="2">
        <f>IF($A772, 1, 0)</f>
        <v/>
      </c>
      <c r="AI772">
        <f>IF(AND('Raw Data'!$D767&gt;14, 'Raw Data'!$E767&gt;14), 'Raw Data'!AN767, 0)</f>
        <v/>
      </c>
      <c r="AJ772" s="2">
        <f>IF($A772, 1, 0)</f>
        <v/>
      </c>
      <c r="AK772">
        <f>IF(AI772=0, 'Raw Data'!AO767, 0)</f>
        <v/>
      </c>
      <c r="AL772" s="2">
        <f>IF($A772, 1, 0)</f>
        <v/>
      </c>
      <c r="AM772">
        <f>IF(AND('Raw Data'!$D767&gt;19, 'Raw Data'!$E767&gt;19), 'Raw Data'!AP767, 0)</f>
        <v/>
      </c>
      <c r="AN772" s="2">
        <f>IF($A772, 1, 0)</f>
        <v/>
      </c>
      <c r="AO772">
        <f>IF(AM772=0, 'Raw Data'!AQ767, 0)</f>
        <v/>
      </c>
      <c r="AP772" s="2">
        <f>IF($A772, 1, 0)</f>
        <v/>
      </c>
      <c r="AQ772">
        <f>IF(AND('Raw Data'!$D767&gt;24, 'Raw Data'!$E767&gt;24), 'Raw Data'!AR767, 0)</f>
        <v/>
      </c>
      <c r="AR772" s="2">
        <f>IF($A772, 1, 0)</f>
        <v/>
      </c>
      <c r="AS772">
        <f>IF(AQ772=0, 'Raw Data'!AS767, 0)</f>
        <v/>
      </c>
      <c r="AT772" s="2">
        <f>IF($A772, 1, 0)</f>
        <v/>
      </c>
      <c r="AU772">
        <f>IF(AND('Raw Data'!$D767&gt;29, 'Raw Data'!$E767&gt;29), 'Raw Data'!AT767, 0)</f>
        <v/>
      </c>
      <c r="AV772" s="2">
        <f>IF($A772, 1, 0)</f>
        <v/>
      </c>
      <c r="AW772">
        <f>IF(AU772=0, 'Raw Data'!AU767, 0)</f>
        <v/>
      </c>
      <c r="AX772" s="2">
        <f>IF($A772, 1, 0)</f>
        <v/>
      </c>
      <c r="AY772">
        <f>IF(ISNUMBER('Raw Data'!D767), IF(_xlfn.XLOOKUP(SMALL('Raw Data'!K767:N767, 1), K772:Q772, K772:Q772, 0)&gt;0, SMALL('Raw Data'!K767:N767, 1), 0), 0)</f>
        <v/>
      </c>
      <c r="AZ772" s="2">
        <f>IF($A772, 1, 0)</f>
        <v/>
      </c>
      <c r="BA772">
        <f>IF(ISNUMBER('Raw Data'!D767), IF(_xlfn.XLOOKUP(SMALL('Raw Data'!K767:N767, 2), K772:Q772, K772:Q772, 0)&gt;0, SMALL('Raw Data'!K767:N767, 2), 0), 0)</f>
        <v/>
      </c>
      <c r="BB772" s="2">
        <f>IF($A772, 1, 0)</f>
        <v/>
      </c>
      <c r="BC772">
        <f>IF(ISNUMBER('Raw Data'!D767), IF(_xlfn.XLOOKUP(SMALL('Raw Data'!K767:N767, 3), K772:Q772, K772:Q772, 0)&gt;0, SMALL('Raw Data'!K767:N767, 3), 0), 0)</f>
        <v/>
      </c>
      <c r="BD772" s="2">
        <f>IF($A772, 1, 0)</f>
        <v/>
      </c>
      <c r="BE772">
        <f>IF(ISNUMBER('Raw Data'!D767), IF(_xlfn.XLOOKUP(SMALL('Raw Data'!K767:N767, 4), K772:Q772, K772:Q772, 0)&gt;0, SMALL('Raw Data'!K767:N767, 4), 0), 0)</f>
        <v/>
      </c>
      <c r="BF772" s="2">
        <f>IF($A772, 1, 0)</f>
        <v/>
      </c>
      <c r="BG772">
        <f>IF(AND('Raw Data'!I767&lt;'Raw Data'!J767, 'Raw Data'!D767&gt;'Raw Data'!E767), 'Raw Data'!I767, IF(AND('Raw Data'!J767&lt;'Raw Data'!I767, 'Raw Data'!E767&gt;'Raw Data'!D767), 'Raw Data'!J767, 0))</f>
        <v/>
      </c>
      <c r="BH772">
        <f>IF(OR(AND('Raw Data'!I767&lt;'Raw Data'!J767, 'Raw Data'!I767&gt;BH$1), AND('Raw Data'!J767&lt;'Raw Data'!I767, 'Raw Data'!J767&gt;BH$1)), 1, 0)</f>
        <v/>
      </c>
      <c r="BI772">
        <f>IF(AND(BH772, ABS('Raw Data'!D767-'Raw Data'!E767)&lt;4), 'Raw Data'!Z767, 0)</f>
        <v/>
      </c>
      <c r="BJ772">
        <f>IF('Raw Data'!F767&gt;Analysis!BJ$1, 1, 0)</f>
        <v/>
      </c>
      <c r="BK772">
        <f>IF(BJ772, AQ772, 0)</f>
        <v/>
      </c>
      <c r="BL772">
        <f>IF(AND('Raw Data'!F767&lt;Analysis!BL$1, ISBLANK('Raw Data'!F767)=FALSE), 1, 0)</f>
        <v/>
      </c>
      <c r="BM772">
        <f>IF(BL772, AS772, 0)</f>
        <v/>
      </c>
      <c r="BN772">
        <f>IF(AND('Raw Data'!F767&lt;Analysis!BN$1, ISBLANK('Raw Data'!F767)=FALSE), 1, 0)</f>
        <v/>
      </c>
      <c r="BO772">
        <f>IF(BN772, AI772, 0)</f>
        <v/>
      </c>
    </row>
    <row r="773">
      <c r="A773" s="2">
        <f>'Raw Data'!A768</f>
        <v/>
      </c>
      <c r="B773" s="2">
        <f>IF(A773, 1, 0)</f>
        <v/>
      </c>
      <c r="C773">
        <f>IF('Raw Data'!D768&lt;'Raw Data'!E768, 'Raw Data'!J768, 0)</f>
        <v/>
      </c>
      <c r="D773" s="2">
        <f>IF(A773, 1, 0)</f>
        <v/>
      </c>
      <c r="E773">
        <f>IF('Raw Data'!D768&gt;'Raw Data'!E768, 'Raw Data'!I768, 0)</f>
        <v/>
      </c>
      <c r="F773" s="2">
        <f>IF('Raw Data'!F768&gt;0, 1, 0)</f>
        <v/>
      </c>
      <c r="G773">
        <f>IF(SUM('Raw Data'!D768:E768)&lt;'Raw Data'!F768, 'Raw Data'!H768, 0)</f>
        <v/>
      </c>
      <c r="H773">
        <f>IF('Raw Data'!F768&gt;0, 1, 0)</f>
        <v/>
      </c>
      <c r="I773">
        <f>IF(SUM('Raw Data'!D768:E768)&gt;'Raw Data'!F768, 'Raw Data'!G768, 0)</f>
        <v/>
      </c>
      <c r="J773" s="2">
        <f>IF($A773, 1, 0)</f>
        <v/>
      </c>
      <c r="K773">
        <f>IF(AND('Raw Data'!D768&gt;'Raw Data'!E768, ABS('Raw Data'!D768-'Raw Data'!E768)&lt;14), 'Raw Data'!K768, 0)</f>
        <v/>
      </c>
      <c r="L773" s="2">
        <f>IF($A773, 1, 0)</f>
        <v/>
      </c>
      <c r="M773">
        <f>IF(AND('Raw Data'!D768&gt;'Raw Data'!E768, ABS('Raw Data'!D768-'Raw Data'!E768)&gt;13), 'Raw Data'!L768, 0)</f>
        <v/>
      </c>
      <c r="N773" s="2">
        <f>IF($A773, 1, 0)</f>
        <v/>
      </c>
      <c r="O773">
        <f>IF(AND('Raw Data'!E768&gt;'Raw Data'!D768, ABS('Raw Data'!E768-'Raw Data'!D768)&lt;14), 'Raw Data'!M768, 0)</f>
        <v/>
      </c>
      <c r="P773" s="2">
        <f>IF($A773, 1, 0)</f>
        <v/>
      </c>
      <c r="Q773">
        <f>IF(AND('Raw Data'!E768&gt;'Raw Data'!D768, ABS('Raw Data'!E768-'Raw Data'!D768)&gt;13), 'Raw Data'!N768, 0)</f>
        <v/>
      </c>
      <c r="R773" s="2">
        <f>IF($A773, 1, 0)</f>
        <v/>
      </c>
      <c r="S773">
        <f>IF(AND('Raw Data'!D768&gt;'Raw Data'!E768, ABS('Raw Data'!E768-'Raw Data'!D768)&gt;7), 'Raw Data'!V768, 0)</f>
        <v/>
      </c>
      <c r="T773" s="2">
        <f>IF($A773, 1, 0)</f>
        <v/>
      </c>
      <c r="U773">
        <f>IF(ABS('Raw Data'!D768-'Raw Data'!E768)&lt;8, 'Raw Data'!W768, 0)</f>
        <v/>
      </c>
      <c r="V773" s="2">
        <f>IF($A773, 1, 0)</f>
        <v/>
      </c>
      <c r="W773">
        <f>IF(AND('Raw Data'!E768&gt;'Raw Data'!D768, ABS('Raw Data'!E768-'Raw Data'!D768)&gt;7), 'Raw Data'!X768, 0)</f>
        <v/>
      </c>
      <c r="X773" s="2">
        <f>IF($A773, 1, 0)</f>
        <v/>
      </c>
      <c r="Y773">
        <f>IF(AND('Raw Data'!D768&gt;'Raw Data'!E768, ABS('Raw Data'!E768-'Raw Data'!D768)&gt;3), 'Raw Data'!Y768, 0)</f>
        <v/>
      </c>
      <c r="Z773" s="2">
        <f>IF($A773, 1, 0)</f>
        <v/>
      </c>
      <c r="AA773">
        <f>IF(ABS('Raw Data'!D768-'Raw Data'!E768)&lt;4, 'Raw Data'!Z768, 0)</f>
        <v/>
      </c>
      <c r="AB773" s="2">
        <f>IF($A773, 1, 0)</f>
        <v/>
      </c>
      <c r="AC773">
        <f>IF(AND('Raw Data'!E768&gt;'Raw Data'!D768, ABS('Raw Data'!E768-'Raw Data'!D768)&gt;7), 'Raw Data'!AA768, 0)</f>
        <v/>
      </c>
      <c r="AD773" s="2">
        <f>IF($A773, 1, 0)</f>
        <v/>
      </c>
      <c r="AE773">
        <f>IF(AND('Raw Data'!D768&gt;9, 'Raw Data'!E768&gt;9), 'Raw Data'!AL768, 0)</f>
        <v/>
      </c>
      <c r="AF773" s="2">
        <f>IF($A773, 1, 0)</f>
        <v/>
      </c>
      <c r="AG773">
        <f>IF(AE773=0, 'Raw Data'!AM768, 0)</f>
        <v/>
      </c>
      <c r="AH773" s="2">
        <f>IF($A773, 1, 0)</f>
        <v/>
      </c>
      <c r="AI773">
        <f>IF(AND('Raw Data'!$D768&gt;14, 'Raw Data'!$E768&gt;14), 'Raw Data'!AN768, 0)</f>
        <v/>
      </c>
      <c r="AJ773" s="2">
        <f>IF($A773, 1, 0)</f>
        <v/>
      </c>
      <c r="AK773">
        <f>IF(AI773=0, 'Raw Data'!AO768, 0)</f>
        <v/>
      </c>
      <c r="AL773" s="2">
        <f>IF($A773, 1, 0)</f>
        <v/>
      </c>
      <c r="AM773">
        <f>IF(AND('Raw Data'!$D768&gt;19, 'Raw Data'!$E768&gt;19), 'Raw Data'!AP768, 0)</f>
        <v/>
      </c>
      <c r="AN773" s="2">
        <f>IF($A773, 1, 0)</f>
        <v/>
      </c>
      <c r="AO773">
        <f>IF(AM773=0, 'Raw Data'!AQ768, 0)</f>
        <v/>
      </c>
      <c r="AP773" s="2">
        <f>IF($A773, 1, 0)</f>
        <v/>
      </c>
      <c r="AQ773">
        <f>IF(AND('Raw Data'!$D768&gt;24, 'Raw Data'!$E768&gt;24), 'Raw Data'!AR768, 0)</f>
        <v/>
      </c>
      <c r="AR773" s="2">
        <f>IF($A773, 1, 0)</f>
        <v/>
      </c>
      <c r="AS773">
        <f>IF(AQ773=0, 'Raw Data'!AS768, 0)</f>
        <v/>
      </c>
      <c r="AT773" s="2">
        <f>IF($A773, 1, 0)</f>
        <v/>
      </c>
      <c r="AU773">
        <f>IF(AND('Raw Data'!$D768&gt;29, 'Raw Data'!$E768&gt;29), 'Raw Data'!AT768, 0)</f>
        <v/>
      </c>
      <c r="AV773" s="2">
        <f>IF($A773, 1, 0)</f>
        <v/>
      </c>
      <c r="AW773">
        <f>IF(AU773=0, 'Raw Data'!AU768, 0)</f>
        <v/>
      </c>
      <c r="AX773" s="2">
        <f>IF($A773, 1, 0)</f>
        <v/>
      </c>
      <c r="AY773">
        <f>IF(ISNUMBER('Raw Data'!D768), IF(_xlfn.XLOOKUP(SMALL('Raw Data'!K768:N768, 1), K773:Q773, K773:Q773, 0)&gt;0, SMALL('Raw Data'!K768:N768, 1), 0), 0)</f>
        <v/>
      </c>
      <c r="AZ773" s="2">
        <f>IF($A773, 1, 0)</f>
        <v/>
      </c>
      <c r="BA773">
        <f>IF(ISNUMBER('Raw Data'!D768), IF(_xlfn.XLOOKUP(SMALL('Raw Data'!K768:N768, 2), K773:Q773, K773:Q773, 0)&gt;0, SMALL('Raw Data'!K768:N768, 2), 0), 0)</f>
        <v/>
      </c>
      <c r="BB773" s="2">
        <f>IF($A773, 1, 0)</f>
        <v/>
      </c>
      <c r="BC773">
        <f>IF(ISNUMBER('Raw Data'!D768), IF(_xlfn.XLOOKUP(SMALL('Raw Data'!K768:N768, 3), K773:Q773, K773:Q773, 0)&gt;0, SMALL('Raw Data'!K768:N768, 3), 0), 0)</f>
        <v/>
      </c>
      <c r="BD773" s="2">
        <f>IF($A773, 1, 0)</f>
        <v/>
      </c>
      <c r="BE773">
        <f>IF(ISNUMBER('Raw Data'!D768), IF(_xlfn.XLOOKUP(SMALL('Raw Data'!K768:N768, 4), K773:Q773, K773:Q773, 0)&gt;0, SMALL('Raw Data'!K768:N768, 4), 0), 0)</f>
        <v/>
      </c>
      <c r="BF773" s="2">
        <f>IF($A773, 1, 0)</f>
        <v/>
      </c>
      <c r="BG773">
        <f>IF(AND('Raw Data'!I768&lt;'Raw Data'!J768, 'Raw Data'!D768&gt;'Raw Data'!E768), 'Raw Data'!I768, IF(AND('Raw Data'!J768&lt;'Raw Data'!I768, 'Raw Data'!E768&gt;'Raw Data'!D768), 'Raw Data'!J768, 0))</f>
        <v/>
      </c>
      <c r="BH773">
        <f>IF(OR(AND('Raw Data'!I768&lt;'Raw Data'!J768, 'Raw Data'!I768&gt;BH$1), AND('Raw Data'!J768&lt;'Raw Data'!I768, 'Raw Data'!J768&gt;BH$1)), 1, 0)</f>
        <v/>
      </c>
      <c r="BI773">
        <f>IF(AND(BH773, ABS('Raw Data'!D768-'Raw Data'!E768)&lt;4), 'Raw Data'!Z768, 0)</f>
        <v/>
      </c>
      <c r="BJ773">
        <f>IF('Raw Data'!F768&gt;Analysis!BJ$1, 1, 0)</f>
        <v/>
      </c>
      <c r="BK773">
        <f>IF(BJ773, AQ773, 0)</f>
        <v/>
      </c>
      <c r="BL773">
        <f>IF(AND('Raw Data'!F768&lt;Analysis!BL$1, ISBLANK('Raw Data'!F768)=FALSE), 1, 0)</f>
        <v/>
      </c>
      <c r="BM773">
        <f>IF(BL773, AS773, 0)</f>
        <v/>
      </c>
      <c r="BN773">
        <f>IF(AND('Raw Data'!F768&lt;Analysis!BN$1, ISBLANK('Raw Data'!F768)=FALSE), 1, 0)</f>
        <v/>
      </c>
      <c r="BO773">
        <f>IF(BN773, AI773, 0)</f>
        <v/>
      </c>
    </row>
    <row r="774">
      <c r="A774" s="2">
        <f>'Raw Data'!A769</f>
        <v/>
      </c>
      <c r="B774" s="2">
        <f>IF(A774, 1, 0)</f>
        <v/>
      </c>
      <c r="C774">
        <f>IF('Raw Data'!D769&lt;'Raw Data'!E769, 'Raw Data'!J769, 0)</f>
        <v/>
      </c>
      <c r="D774" s="2">
        <f>IF(A774, 1, 0)</f>
        <v/>
      </c>
      <c r="E774">
        <f>IF('Raw Data'!D769&gt;'Raw Data'!E769, 'Raw Data'!I769, 0)</f>
        <v/>
      </c>
      <c r="F774" s="2">
        <f>IF('Raw Data'!F769&gt;0, 1, 0)</f>
        <v/>
      </c>
      <c r="G774">
        <f>IF(SUM('Raw Data'!D769:E769)&lt;'Raw Data'!F769, 'Raw Data'!H769, 0)</f>
        <v/>
      </c>
      <c r="H774">
        <f>IF('Raw Data'!F769&gt;0, 1, 0)</f>
        <v/>
      </c>
      <c r="I774">
        <f>IF(SUM('Raw Data'!D769:E769)&gt;'Raw Data'!F769, 'Raw Data'!G769, 0)</f>
        <v/>
      </c>
      <c r="J774" s="2">
        <f>IF($A774, 1, 0)</f>
        <v/>
      </c>
      <c r="K774">
        <f>IF(AND('Raw Data'!D769&gt;'Raw Data'!E769, ABS('Raw Data'!D769-'Raw Data'!E769)&lt;14), 'Raw Data'!K769, 0)</f>
        <v/>
      </c>
      <c r="L774" s="2">
        <f>IF($A774, 1, 0)</f>
        <v/>
      </c>
      <c r="M774">
        <f>IF(AND('Raw Data'!D769&gt;'Raw Data'!E769, ABS('Raw Data'!D769-'Raw Data'!E769)&gt;13), 'Raw Data'!L769, 0)</f>
        <v/>
      </c>
      <c r="N774" s="2">
        <f>IF($A774, 1, 0)</f>
        <v/>
      </c>
      <c r="O774">
        <f>IF(AND('Raw Data'!E769&gt;'Raw Data'!D769, ABS('Raw Data'!E769-'Raw Data'!D769)&lt;14), 'Raw Data'!M769, 0)</f>
        <v/>
      </c>
      <c r="P774" s="2">
        <f>IF($A774, 1, 0)</f>
        <v/>
      </c>
      <c r="Q774">
        <f>IF(AND('Raw Data'!E769&gt;'Raw Data'!D769, ABS('Raw Data'!E769-'Raw Data'!D769)&gt;13), 'Raw Data'!N769, 0)</f>
        <v/>
      </c>
      <c r="R774" s="2">
        <f>IF($A774, 1, 0)</f>
        <v/>
      </c>
      <c r="S774">
        <f>IF(AND('Raw Data'!D769&gt;'Raw Data'!E769, ABS('Raw Data'!E769-'Raw Data'!D769)&gt;7), 'Raw Data'!V769, 0)</f>
        <v/>
      </c>
      <c r="T774" s="2">
        <f>IF($A774, 1, 0)</f>
        <v/>
      </c>
      <c r="U774">
        <f>IF(ABS('Raw Data'!D769-'Raw Data'!E769)&lt;8, 'Raw Data'!W769, 0)</f>
        <v/>
      </c>
      <c r="V774" s="2">
        <f>IF($A774, 1, 0)</f>
        <v/>
      </c>
      <c r="W774">
        <f>IF(AND('Raw Data'!E769&gt;'Raw Data'!D769, ABS('Raw Data'!E769-'Raw Data'!D769)&gt;7), 'Raw Data'!X769, 0)</f>
        <v/>
      </c>
      <c r="X774" s="2">
        <f>IF($A774, 1, 0)</f>
        <v/>
      </c>
      <c r="Y774">
        <f>IF(AND('Raw Data'!D769&gt;'Raw Data'!E769, ABS('Raw Data'!E769-'Raw Data'!D769)&gt;3), 'Raw Data'!Y769, 0)</f>
        <v/>
      </c>
      <c r="Z774" s="2">
        <f>IF($A774, 1, 0)</f>
        <v/>
      </c>
      <c r="AA774">
        <f>IF(ABS('Raw Data'!D769-'Raw Data'!E769)&lt;4, 'Raw Data'!Z769, 0)</f>
        <v/>
      </c>
      <c r="AB774" s="2">
        <f>IF($A774, 1, 0)</f>
        <v/>
      </c>
      <c r="AC774">
        <f>IF(AND('Raw Data'!E769&gt;'Raw Data'!D769, ABS('Raw Data'!E769-'Raw Data'!D769)&gt;7), 'Raw Data'!AA769, 0)</f>
        <v/>
      </c>
      <c r="AD774" s="2">
        <f>IF($A774, 1, 0)</f>
        <v/>
      </c>
      <c r="AE774">
        <f>IF(AND('Raw Data'!D769&gt;9, 'Raw Data'!E769&gt;9), 'Raw Data'!AL769, 0)</f>
        <v/>
      </c>
      <c r="AF774" s="2">
        <f>IF($A774, 1, 0)</f>
        <v/>
      </c>
      <c r="AG774">
        <f>IF(AE774=0, 'Raw Data'!AM769, 0)</f>
        <v/>
      </c>
      <c r="AH774" s="2">
        <f>IF($A774, 1, 0)</f>
        <v/>
      </c>
      <c r="AI774">
        <f>IF(AND('Raw Data'!$D769&gt;14, 'Raw Data'!$E769&gt;14), 'Raw Data'!AN769, 0)</f>
        <v/>
      </c>
      <c r="AJ774" s="2">
        <f>IF($A774, 1, 0)</f>
        <v/>
      </c>
      <c r="AK774">
        <f>IF(AI774=0, 'Raw Data'!AO769, 0)</f>
        <v/>
      </c>
      <c r="AL774" s="2">
        <f>IF($A774, 1, 0)</f>
        <v/>
      </c>
      <c r="AM774">
        <f>IF(AND('Raw Data'!$D769&gt;19, 'Raw Data'!$E769&gt;19), 'Raw Data'!AP769, 0)</f>
        <v/>
      </c>
      <c r="AN774" s="2">
        <f>IF($A774, 1, 0)</f>
        <v/>
      </c>
      <c r="AO774">
        <f>IF(AM774=0, 'Raw Data'!AQ769, 0)</f>
        <v/>
      </c>
      <c r="AP774" s="2">
        <f>IF($A774, 1, 0)</f>
        <v/>
      </c>
      <c r="AQ774">
        <f>IF(AND('Raw Data'!$D769&gt;24, 'Raw Data'!$E769&gt;24), 'Raw Data'!AR769, 0)</f>
        <v/>
      </c>
      <c r="AR774" s="2">
        <f>IF($A774, 1, 0)</f>
        <v/>
      </c>
      <c r="AS774">
        <f>IF(AQ774=0, 'Raw Data'!AS769, 0)</f>
        <v/>
      </c>
      <c r="AT774" s="2">
        <f>IF($A774, 1, 0)</f>
        <v/>
      </c>
      <c r="AU774">
        <f>IF(AND('Raw Data'!$D769&gt;29, 'Raw Data'!$E769&gt;29), 'Raw Data'!AT769, 0)</f>
        <v/>
      </c>
      <c r="AV774" s="2">
        <f>IF($A774, 1, 0)</f>
        <v/>
      </c>
      <c r="AW774">
        <f>IF(AU774=0, 'Raw Data'!AU769, 0)</f>
        <v/>
      </c>
      <c r="AX774" s="2">
        <f>IF($A774, 1, 0)</f>
        <v/>
      </c>
      <c r="AY774">
        <f>IF(ISNUMBER('Raw Data'!D769), IF(_xlfn.XLOOKUP(SMALL('Raw Data'!K769:N769, 1), K774:Q774, K774:Q774, 0)&gt;0, SMALL('Raw Data'!K769:N769, 1), 0), 0)</f>
        <v/>
      </c>
      <c r="AZ774" s="2">
        <f>IF($A774, 1, 0)</f>
        <v/>
      </c>
      <c r="BA774">
        <f>IF(ISNUMBER('Raw Data'!D769), IF(_xlfn.XLOOKUP(SMALL('Raw Data'!K769:N769, 2), K774:Q774, K774:Q774, 0)&gt;0, SMALL('Raw Data'!K769:N769, 2), 0), 0)</f>
        <v/>
      </c>
      <c r="BB774" s="2">
        <f>IF($A774, 1, 0)</f>
        <v/>
      </c>
      <c r="BC774">
        <f>IF(ISNUMBER('Raw Data'!D769), IF(_xlfn.XLOOKUP(SMALL('Raw Data'!K769:N769, 3), K774:Q774, K774:Q774, 0)&gt;0, SMALL('Raw Data'!K769:N769, 3), 0), 0)</f>
        <v/>
      </c>
      <c r="BD774" s="2">
        <f>IF($A774, 1, 0)</f>
        <v/>
      </c>
      <c r="BE774">
        <f>IF(ISNUMBER('Raw Data'!D769), IF(_xlfn.XLOOKUP(SMALL('Raw Data'!K769:N769, 4), K774:Q774, K774:Q774, 0)&gt;0, SMALL('Raw Data'!K769:N769, 4), 0), 0)</f>
        <v/>
      </c>
      <c r="BF774" s="2">
        <f>IF($A774, 1, 0)</f>
        <v/>
      </c>
      <c r="BG774">
        <f>IF(AND('Raw Data'!I769&lt;'Raw Data'!J769, 'Raw Data'!D769&gt;'Raw Data'!E769), 'Raw Data'!I769, IF(AND('Raw Data'!J769&lt;'Raw Data'!I769, 'Raw Data'!E769&gt;'Raw Data'!D769), 'Raw Data'!J769, 0))</f>
        <v/>
      </c>
      <c r="BH774">
        <f>IF(OR(AND('Raw Data'!I769&lt;'Raw Data'!J769, 'Raw Data'!I769&gt;BH$1), AND('Raw Data'!J769&lt;'Raw Data'!I769, 'Raw Data'!J769&gt;BH$1)), 1, 0)</f>
        <v/>
      </c>
      <c r="BI774">
        <f>IF(AND(BH774, ABS('Raw Data'!D769-'Raw Data'!E769)&lt;4), 'Raw Data'!Z769, 0)</f>
        <v/>
      </c>
      <c r="BJ774">
        <f>IF('Raw Data'!F769&gt;Analysis!BJ$1, 1, 0)</f>
        <v/>
      </c>
      <c r="BK774">
        <f>IF(BJ774, AQ774, 0)</f>
        <v/>
      </c>
      <c r="BL774">
        <f>IF(AND('Raw Data'!F769&lt;Analysis!BL$1, ISBLANK('Raw Data'!F769)=FALSE), 1, 0)</f>
        <v/>
      </c>
      <c r="BM774">
        <f>IF(BL774, AS774, 0)</f>
        <v/>
      </c>
      <c r="BN774">
        <f>IF(AND('Raw Data'!F769&lt;Analysis!BN$1, ISBLANK('Raw Data'!F769)=FALSE), 1, 0)</f>
        <v/>
      </c>
      <c r="BO774">
        <f>IF(BN774, AI774, 0)</f>
        <v/>
      </c>
    </row>
    <row r="775">
      <c r="A775" s="2">
        <f>'Raw Data'!A770</f>
        <v/>
      </c>
      <c r="B775" s="2">
        <f>IF(A775, 1, 0)</f>
        <v/>
      </c>
      <c r="C775">
        <f>IF('Raw Data'!D770&lt;'Raw Data'!E770, 'Raw Data'!J770, 0)</f>
        <v/>
      </c>
      <c r="D775" s="2">
        <f>IF(A775, 1, 0)</f>
        <v/>
      </c>
      <c r="E775">
        <f>IF('Raw Data'!D770&gt;'Raw Data'!E770, 'Raw Data'!I770, 0)</f>
        <v/>
      </c>
      <c r="F775" s="2">
        <f>IF('Raw Data'!F770&gt;0, 1, 0)</f>
        <v/>
      </c>
      <c r="G775">
        <f>IF(SUM('Raw Data'!D770:E770)&lt;'Raw Data'!F770, 'Raw Data'!H770, 0)</f>
        <v/>
      </c>
      <c r="H775">
        <f>IF('Raw Data'!F770&gt;0, 1, 0)</f>
        <v/>
      </c>
      <c r="I775">
        <f>IF(SUM('Raw Data'!D770:E770)&gt;'Raw Data'!F770, 'Raw Data'!G770, 0)</f>
        <v/>
      </c>
      <c r="J775" s="2">
        <f>IF($A775, 1, 0)</f>
        <v/>
      </c>
      <c r="K775">
        <f>IF(AND('Raw Data'!D770&gt;'Raw Data'!E770, ABS('Raw Data'!D770-'Raw Data'!E770)&lt;14), 'Raw Data'!K770, 0)</f>
        <v/>
      </c>
      <c r="L775" s="2">
        <f>IF($A775, 1, 0)</f>
        <v/>
      </c>
      <c r="M775">
        <f>IF(AND('Raw Data'!D770&gt;'Raw Data'!E770, ABS('Raw Data'!D770-'Raw Data'!E770)&gt;13), 'Raw Data'!L770, 0)</f>
        <v/>
      </c>
      <c r="N775" s="2">
        <f>IF($A775, 1, 0)</f>
        <v/>
      </c>
      <c r="O775">
        <f>IF(AND('Raw Data'!E770&gt;'Raw Data'!D770, ABS('Raw Data'!E770-'Raw Data'!D770)&lt;14), 'Raw Data'!M770, 0)</f>
        <v/>
      </c>
      <c r="P775" s="2">
        <f>IF($A775, 1, 0)</f>
        <v/>
      </c>
      <c r="Q775">
        <f>IF(AND('Raw Data'!E770&gt;'Raw Data'!D770, ABS('Raw Data'!E770-'Raw Data'!D770)&gt;13), 'Raw Data'!N770, 0)</f>
        <v/>
      </c>
      <c r="R775" s="2">
        <f>IF($A775, 1, 0)</f>
        <v/>
      </c>
      <c r="S775">
        <f>IF(AND('Raw Data'!D770&gt;'Raw Data'!E770, ABS('Raw Data'!E770-'Raw Data'!D770)&gt;7), 'Raw Data'!V770, 0)</f>
        <v/>
      </c>
      <c r="T775" s="2">
        <f>IF($A775, 1, 0)</f>
        <v/>
      </c>
      <c r="U775">
        <f>IF(ABS('Raw Data'!D770-'Raw Data'!E770)&lt;8, 'Raw Data'!W770, 0)</f>
        <v/>
      </c>
      <c r="V775" s="2">
        <f>IF($A775, 1, 0)</f>
        <v/>
      </c>
      <c r="W775">
        <f>IF(AND('Raw Data'!E770&gt;'Raw Data'!D770, ABS('Raw Data'!E770-'Raw Data'!D770)&gt;7), 'Raw Data'!X770, 0)</f>
        <v/>
      </c>
      <c r="X775" s="2">
        <f>IF($A775, 1, 0)</f>
        <v/>
      </c>
      <c r="Y775">
        <f>IF(AND('Raw Data'!D770&gt;'Raw Data'!E770, ABS('Raw Data'!E770-'Raw Data'!D770)&gt;3), 'Raw Data'!Y770, 0)</f>
        <v/>
      </c>
      <c r="Z775" s="2">
        <f>IF($A775, 1, 0)</f>
        <v/>
      </c>
      <c r="AA775">
        <f>IF(ABS('Raw Data'!D770-'Raw Data'!E770)&lt;4, 'Raw Data'!Z770, 0)</f>
        <v/>
      </c>
      <c r="AB775" s="2">
        <f>IF($A775, 1, 0)</f>
        <v/>
      </c>
      <c r="AC775">
        <f>IF(AND('Raw Data'!E770&gt;'Raw Data'!D770, ABS('Raw Data'!E770-'Raw Data'!D770)&gt;7), 'Raw Data'!AA770, 0)</f>
        <v/>
      </c>
      <c r="AD775" s="2">
        <f>IF($A775, 1, 0)</f>
        <v/>
      </c>
      <c r="AE775">
        <f>IF(AND('Raw Data'!D770&gt;9, 'Raw Data'!E770&gt;9), 'Raw Data'!AL770, 0)</f>
        <v/>
      </c>
      <c r="AF775" s="2">
        <f>IF($A775, 1, 0)</f>
        <v/>
      </c>
      <c r="AG775">
        <f>IF(AE775=0, 'Raw Data'!AM770, 0)</f>
        <v/>
      </c>
      <c r="AH775" s="2">
        <f>IF($A775, 1, 0)</f>
        <v/>
      </c>
      <c r="AI775">
        <f>IF(AND('Raw Data'!$D770&gt;14, 'Raw Data'!$E770&gt;14), 'Raw Data'!AN770, 0)</f>
        <v/>
      </c>
      <c r="AJ775" s="2">
        <f>IF($A775, 1, 0)</f>
        <v/>
      </c>
      <c r="AK775">
        <f>IF(AI775=0, 'Raw Data'!AO770, 0)</f>
        <v/>
      </c>
      <c r="AL775" s="2">
        <f>IF($A775, 1, 0)</f>
        <v/>
      </c>
      <c r="AM775">
        <f>IF(AND('Raw Data'!$D770&gt;19, 'Raw Data'!$E770&gt;19), 'Raw Data'!AP770, 0)</f>
        <v/>
      </c>
      <c r="AN775" s="2">
        <f>IF($A775, 1, 0)</f>
        <v/>
      </c>
      <c r="AO775">
        <f>IF(AM775=0, 'Raw Data'!AQ770, 0)</f>
        <v/>
      </c>
      <c r="AP775" s="2">
        <f>IF($A775, 1, 0)</f>
        <v/>
      </c>
      <c r="AQ775">
        <f>IF(AND('Raw Data'!$D770&gt;24, 'Raw Data'!$E770&gt;24), 'Raw Data'!AR770, 0)</f>
        <v/>
      </c>
      <c r="AR775" s="2">
        <f>IF($A775, 1, 0)</f>
        <v/>
      </c>
      <c r="AS775">
        <f>IF(AQ775=0, 'Raw Data'!AS770, 0)</f>
        <v/>
      </c>
      <c r="AT775" s="2">
        <f>IF($A775, 1, 0)</f>
        <v/>
      </c>
      <c r="AU775">
        <f>IF(AND('Raw Data'!$D770&gt;29, 'Raw Data'!$E770&gt;29), 'Raw Data'!AT770, 0)</f>
        <v/>
      </c>
      <c r="AV775" s="2">
        <f>IF($A775, 1, 0)</f>
        <v/>
      </c>
      <c r="AW775">
        <f>IF(AU775=0, 'Raw Data'!AU770, 0)</f>
        <v/>
      </c>
      <c r="AX775" s="2">
        <f>IF($A775, 1, 0)</f>
        <v/>
      </c>
      <c r="AY775">
        <f>IF(ISNUMBER('Raw Data'!D770), IF(_xlfn.XLOOKUP(SMALL('Raw Data'!K770:N770, 1), K775:Q775, K775:Q775, 0)&gt;0, SMALL('Raw Data'!K770:N770, 1), 0), 0)</f>
        <v/>
      </c>
      <c r="AZ775" s="2">
        <f>IF($A775, 1, 0)</f>
        <v/>
      </c>
      <c r="BA775">
        <f>IF(ISNUMBER('Raw Data'!D770), IF(_xlfn.XLOOKUP(SMALL('Raw Data'!K770:N770, 2), K775:Q775, K775:Q775, 0)&gt;0, SMALL('Raw Data'!K770:N770, 2), 0), 0)</f>
        <v/>
      </c>
      <c r="BB775" s="2">
        <f>IF($A775, 1, 0)</f>
        <v/>
      </c>
      <c r="BC775">
        <f>IF(ISNUMBER('Raw Data'!D770), IF(_xlfn.XLOOKUP(SMALL('Raw Data'!K770:N770, 3), K775:Q775, K775:Q775, 0)&gt;0, SMALL('Raw Data'!K770:N770, 3), 0), 0)</f>
        <v/>
      </c>
      <c r="BD775" s="2">
        <f>IF($A775, 1, 0)</f>
        <v/>
      </c>
      <c r="BE775">
        <f>IF(ISNUMBER('Raw Data'!D770), IF(_xlfn.XLOOKUP(SMALL('Raw Data'!K770:N770, 4), K775:Q775, K775:Q775, 0)&gt;0, SMALL('Raw Data'!K770:N770, 4), 0), 0)</f>
        <v/>
      </c>
      <c r="BF775" s="2">
        <f>IF($A775, 1, 0)</f>
        <v/>
      </c>
      <c r="BG775">
        <f>IF(AND('Raw Data'!I770&lt;'Raw Data'!J770, 'Raw Data'!D770&gt;'Raw Data'!E770), 'Raw Data'!I770, IF(AND('Raw Data'!J770&lt;'Raw Data'!I770, 'Raw Data'!E770&gt;'Raw Data'!D770), 'Raw Data'!J770, 0))</f>
        <v/>
      </c>
      <c r="BH775">
        <f>IF(OR(AND('Raw Data'!I770&lt;'Raw Data'!J770, 'Raw Data'!I770&gt;BH$1), AND('Raw Data'!J770&lt;'Raw Data'!I770, 'Raw Data'!J770&gt;BH$1)), 1, 0)</f>
        <v/>
      </c>
      <c r="BI775">
        <f>IF(AND(BH775, ABS('Raw Data'!D770-'Raw Data'!E770)&lt;4), 'Raw Data'!Z770, 0)</f>
        <v/>
      </c>
      <c r="BJ775">
        <f>IF('Raw Data'!F770&gt;Analysis!BJ$1, 1, 0)</f>
        <v/>
      </c>
      <c r="BK775">
        <f>IF(BJ775, AQ775, 0)</f>
        <v/>
      </c>
      <c r="BL775">
        <f>IF(AND('Raw Data'!F770&lt;Analysis!BL$1, ISBLANK('Raw Data'!F770)=FALSE), 1, 0)</f>
        <v/>
      </c>
      <c r="BM775">
        <f>IF(BL775, AS775, 0)</f>
        <v/>
      </c>
      <c r="BN775">
        <f>IF(AND('Raw Data'!F770&lt;Analysis!BN$1, ISBLANK('Raw Data'!F770)=FALSE), 1, 0)</f>
        <v/>
      </c>
      <c r="BO775">
        <f>IF(BN775, AI775, 0)</f>
        <v/>
      </c>
    </row>
    <row r="776">
      <c r="A776" s="2">
        <f>'Raw Data'!A771</f>
        <v/>
      </c>
      <c r="B776" s="2">
        <f>IF(A776, 1, 0)</f>
        <v/>
      </c>
      <c r="C776">
        <f>IF('Raw Data'!D771&lt;'Raw Data'!E771, 'Raw Data'!J771, 0)</f>
        <v/>
      </c>
      <c r="D776" s="2">
        <f>IF(A776, 1, 0)</f>
        <v/>
      </c>
      <c r="E776">
        <f>IF('Raw Data'!D771&gt;'Raw Data'!E771, 'Raw Data'!I771, 0)</f>
        <v/>
      </c>
      <c r="F776" s="2">
        <f>IF('Raw Data'!F771&gt;0, 1, 0)</f>
        <v/>
      </c>
      <c r="G776">
        <f>IF(SUM('Raw Data'!D771:E771)&lt;'Raw Data'!F771, 'Raw Data'!H771, 0)</f>
        <v/>
      </c>
      <c r="H776">
        <f>IF('Raw Data'!F771&gt;0, 1, 0)</f>
        <v/>
      </c>
      <c r="I776">
        <f>IF(SUM('Raw Data'!D771:E771)&gt;'Raw Data'!F771, 'Raw Data'!G771, 0)</f>
        <v/>
      </c>
      <c r="J776" s="2">
        <f>IF($A776, 1, 0)</f>
        <v/>
      </c>
      <c r="K776">
        <f>IF(AND('Raw Data'!D771&gt;'Raw Data'!E771, ABS('Raw Data'!D771-'Raw Data'!E771)&lt;14), 'Raw Data'!K771, 0)</f>
        <v/>
      </c>
      <c r="L776" s="2">
        <f>IF($A776, 1, 0)</f>
        <v/>
      </c>
      <c r="M776">
        <f>IF(AND('Raw Data'!D771&gt;'Raw Data'!E771, ABS('Raw Data'!D771-'Raw Data'!E771)&gt;13), 'Raw Data'!L771, 0)</f>
        <v/>
      </c>
      <c r="N776" s="2">
        <f>IF($A776, 1, 0)</f>
        <v/>
      </c>
      <c r="O776">
        <f>IF(AND('Raw Data'!E771&gt;'Raw Data'!D771, ABS('Raw Data'!E771-'Raw Data'!D771)&lt;14), 'Raw Data'!M771, 0)</f>
        <v/>
      </c>
      <c r="P776" s="2">
        <f>IF($A776, 1, 0)</f>
        <v/>
      </c>
      <c r="Q776">
        <f>IF(AND('Raw Data'!E771&gt;'Raw Data'!D771, ABS('Raw Data'!E771-'Raw Data'!D771)&gt;13), 'Raw Data'!N771, 0)</f>
        <v/>
      </c>
      <c r="R776" s="2">
        <f>IF($A776, 1, 0)</f>
        <v/>
      </c>
      <c r="S776">
        <f>IF(AND('Raw Data'!D771&gt;'Raw Data'!E771, ABS('Raw Data'!E771-'Raw Data'!D771)&gt;7), 'Raw Data'!V771, 0)</f>
        <v/>
      </c>
      <c r="T776" s="2">
        <f>IF($A776, 1, 0)</f>
        <v/>
      </c>
      <c r="U776">
        <f>IF(ABS('Raw Data'!D771-'Raw Data'!E771)&lt;8, 'Raw Data'!W771, 0)</f>
        <v/>
      </c>
      <c r="V776" s="2">
        <f>IF($A776, 1, 0)</f>
        <v/>
      </c>
      <c r="W776">
        <f>IF(AND('Raw Data'!E771&gt;'Raw Data'!D771, ABS('Raw Data'!E771-'Raw Data'!D771)&gt;7), 'Raw Data'!X771, 0)</f>
        <v/>
      </c>
      <c r="X776" s="2">
        <f>IF($A776, 1, 0)</f>
        <v/>
      </c>
      <c r="Y776">
        <f>IF(AND('Raw Data'!D771&gt;'Raw Data'!E771, ABS('Raw Data'!E771-'Raw Data'!D771)&gt;3), 'Raw Data'!Y771, 0)</f>
        <v/>
      </c>
      <c r="Z776" s="2">
        <f>IF($A776, 1, 0)</f>
        <v/>
      </c>
      <c r="AA776">
        <f>IF(ABS('Raw Data'!D771-'Raw Data'!E771)&lt;4, 'Raw Data'!Z771, 0)</f>
        <v/>
      </c>
      <c r="AB776" s="2">
        <f>IF($A776, 1, 0)</f>
        <v/>
      </c>
      <c r="AC776">
        <f>IF(AND('Raw Data'!E771&gt;'Raw Data'!D771, ABS('Raw Data'!E771-'Raw Data'!D771)&gt;7), 'Raw Data'!AA771, 0)</f>
        <v/>
      </c>
      <c r="AD776" s="2">
        <f>IF($A776, 1, 0)</f>
        <v/>
      </c>
      <c r="AE776">
        <f>IF(AND('Raw Data'!D771&gt;9, 'Raw Data'!E771&gt;9), 'Raw Data'!AL771, 0)</f>
        <v/>
      </c>
      <c r="AF776" s="2">
        <f>IF($A776, 1, 0)</f>
        <v/>
      </c>
      <c r="AG776">
        <f>IF(AE776=0, 'Raw Data'!AM771, 0)</f>
        <v/>
      </c>
      <c r="AH776" s="2">
        <f>IF($A776, 1, 0)</f>
        <v/>
      </c>
      <c r="AI776">
        <f>IF(AND('Raw Data'!$D771&gt;14, 'Raw Data'!$E771&gt;14), 'Raw Data'!AN771, 0)</f>
        <v/>
      </c>
      <c r="AJ776" s="2">
        <f>IF($A776, 1, 0)</f>
        <v/>
      </c>
      <c r="AK776">
        <f>IF(AI776=0, 'Raw Data'!AO771, 0)</f>
        <v/>
      </c>
      <c r="AL776" s="2">
        <f>IF($A776, 1, 0)</f>
        <v/>
      </c>
      <c r="AM776">
        <f>IF(AND('Raw Data'!$D771&gt;19, 'Raw Data'!$E771&gt;19), 'Raw Data'!AP771, 0)</f>
        <v/>
      </c>
      <c r="AN776" s="2">
        <f>IF($A776, 1, 0)</f>
        <v/>
      </c>
      <c r="AO776">
        <f>IF(AM776=0, 'Raw Data'!AQ771, 0)</f>
        <v/>
      </c>
      <c r="AP776" s="2">
        <f>IF($A776, 1, 0)</f>
        <v/>
      </c>
      <c r="AQ776">
        <f>IF(AND('Raw Data'!$D771&gt;24, 'Raw Data'!$E771&gt;24), 'Raw Data'!AR771, 0)</f>
        <v/>
      </c>
      <c r="AR776" s="2">
        <f>IF($A776, 1, 0)</f>
        <v/>
      </c>
      <c r="AS776">
        <f>IF(AQ776=0, 'Raw Data'!AS771, 0)</f>
        <v/>
      </c>
      <c r="AT776" s="2">
        <f>IF($A776, 1, 0)</f>
        <v/>
      </c>
      <c r="AU776">
        <f>IF(AND('Raw Data'!$D771&gt;29, 'Raw Data'!$E771&gt;29), 'Raw Data'!AT771, 0)</f>
        <v/>
      </c>
      <c r="AV776" s="2">
        <f>IF($A776, 1, 0)</f>
        <v/>
      </c>
      <c r="AW776">
        <f>IF(AU776=0, 'Raw Data'!AU771, 0)</f>
        <v/>
      </c>
      <c r="AX776" s="2">
        <f>IF($A776, 1, 0)</f>
        <v/>
      </c>
      <c r="AY776">
        <f>IF(ISNUMBER('Raw Data'!D771), IF(_xlfn.XLOOKUP(SMALL('Raw Data'!K771:N771, 1), K776:Q776, K776:Q776, 0)&gt;0, SMALL('Raw Data'!K771:N771, 1), 0), 0)</f>
        <v/>
      </c>
      <c r="AZ776" s="2">
        <f>IF($A776, 1, 0)</f>
        <v/>
      </c>
      <c r="BA776">
        <f>IF(ISNUMBER('Raw Data'!D771), IF(_xlfn.XLOOKUP(SMALL('Raw Data'!K771:N771, 2), K776:Q776, K776:Q776, 0)&gt;0, SMALL('Raw Data'!K771:N771, 2), 0), 0)</f>
        <v/>
      </c>
      <c r="BB776" s="2">
        <f>IF($A776, 1, 0)</f>
        <v/>
      </c>
      <c r="BC776">
        <f>IF(ISNUMBER('Raw Data'!D771), IF(_xlfn.XLOOKUP(SMALL('Raw Data'!K771:N771, 3), K776:Q776, K776:Q776, 0)&gt;0, SMALL('Raw Data'!K771:N771, 3), 0), 0)</f>
        <v/>
      </c>
      <c r="BD776" s="2">
        <f>IF($A776, 1, 0)</f>
        <v/>
      </c>
      <c r="BE776">
        <f>IF(ISNUMBER('Raw Data'!D771), IF(_xlfn.XLOOKUP(SMALL('Raw Data'!K771:N771, 4), K776:Q776, K776:Q776, 0)&gt;0, SMALL('Raw Data'!K771:N771, 4), 0), 0)</f>
        <v/>
      </c>
      <c r="BF776" s="2">
        <f>IF($A776, 1, 0)</f>
        <v/>
      </c>
      <c r="BG776">
        <f>IF(AND('Raw Data'!I771&lt;'Raw Data'!J771, 'Raw Data'!D771&gt;'Raw Data'!E771), 'Raw Data'!I771, IF(AND('Raw Data'!J771&lt;'Raw Data'!I771, 'Raw Data'!E771&gt;'Raw Data'!D771), 'Raw Data'!J771, 0))</f>
        <v/>
      </c>
      <c r="BH776">
        <f>IF(OR(AND('Raw Data'!I771&lt;'Raw Data'!J771, 'Raw Data'!I771&gt;BH$1), AND('Raw Data'!J771&lt;'Raw Data'!I771, 'Raw Data'!J771&gt;BH$1)), 1, 0)</f>
        <v/>
      </c>
      <c r="BI776">
        <f>IF(AND(BH776, ABS('Raw Data'!D771-'Raw Data'!E771)&lt;4), 'Raw Data'!Z771, 0)</f>
        <v/>
      </c>
      <c r="BJ776">
        <f>IF('Raw Data'!F771&gt;Analysis!BJ$1, 1, 0)</f>
        <v/>
      </c>
      <c r="BK776">
        <f>IF(BJ776, AQ776, 0)</f>
        <v/>
      </c>
      <c r="BL776">
        <f>IF(AND('Raw Data'!F771&lt;Analysis!BL$1, ISBLANK('Raw Data'!F771)=FALSE), 1, 0)</f>
        <v/>
      </c>
      <c r="BM776">
        <f>IF(BL776, AS776, 0)</f>
        <v/>
      </c>
      <c r="BN776">
        <f>IF(AND('Raw Data'!F771&lt;Analysis!BN$1, ISBLANK('Raw Data'!F771)=FALSE), 1, 0)</f>
        <v/>
      </c>
      <c r="BO776">
        <f>IF(BN776, AI776, 0)</f>
        <v/>
      </c>
    </row>
    <row r="777">
      <c r="A777" s="2">
        <f>'Raw Data'!A772</f>
        <v/>
      </c>
      <c r="B777" s="2">
        <f>IF(A777, 1, 0)</f>
        <v/>
      </c>
      <c r="C777">
        <f>IF('Raw Data'!D772&lt;'Raw Data'!E772, 'Raw Data'!J772, 0)</f>
        <v/>
      </c>
      <c r="D777" s="2">
        <f>IF(A777, 1, 0)</f>
        <v/>
      </c>
      <c r="E777">
        <f>IF('Raw Data'!D772&gt;'Raw Data'!E772, 'Raw Data'!I772, 0)</f>
        <v/>
      </c>
      <c r="F777" s="2">
        <f>IF('Raw Data'!F772&gt;0, 1, 0)</f>
        <v/>
      </c>
      <c r="G777">
        <f>IF(SUM('Raw Data'!D772:E772)&lt;'Raw Data'!F772, 'Raw Data'!H772, 0)</f>
        <v/>
      </c>
      <c r="H777">
        <f>IF('Raw Data'!F772&gt;0, 1, 0)</f>
        <v/>
      </c>
      <c r="I777">
        <f>IF(SUM('Raw Data'!D772:E772)&gt;'Raw Data'!F772, 'Raw Data'!G772, 0)</f>
        <v/>
      </c>
      <c r="J777" s="2">
        <f>IF($A777, 1, 0)</f>
        <v/>
      </c>
      <c r="K777">
        <f>IF(AND('Raw Data'!D772&gt;'Raw Data'!E772, ABS('Raw Data'!D772-'Raw Data'!E772)&lt;14), 'Raw Data'!K772, 0)</f>
        <v/>
      </c>
      <c r="L777" s="2">
        <f>IF($A777, 1, 0)</f>
        <v/>
      </c>
      <c r="M777">
        <f>IF(AND('Raw Data'!D772&gt;'Raw Data'!E772, ABS('Raw Data'!D772-'Raw Data'!E772)&gt;13), 'Raw Data'!L772, 0)</f>
        <v/>
      </c>
      <c r="N777" s="2">
        <f>IF($A777, 1, 0)</f>
        <v/>
      </c>
      <c r="O777">
        <f>IF(AND('Raw Data'!E772&gt;'Raw Data'!D772, ABS('Raw Data'!E772-'Raw Data'!D772)&lt;14), 'Raw Data'!M772, 0)</f>
        <v/>
      </c>
      <c r="P777" s="2">
        <f>IF($A777, 1, 0)</f>
        <v/>
      </c>
      <c r="Q777">
        <f>IF(AND('Raw Data'!E772&gt;'Raw Data'!D772, ABS('Raw Data'!E772-'Raw Data'!D772)&gt;13), 'Raw Data'!N772, 0)</f>
        <v/>
      </c>
      <c r="R777" s="2">
        <f>IF($A777, 1, 0)</f>
        <v/>
      </c>
      <c r="S777">
        <f>IF(AND('Raw Data'!D772&gt;'Raw Data'!E772, ABS('Raw Data'!E772-'Raw Data'!D772)&gt;7), 'Raw Data'!V772, 0)</f>
        <v/>
      </c>
      <c r="T777" s="2">
        <f>IF($A777, 1, 0)</f>
        <v/>
      </c>
      <c r="U777">
        <f>IF(ABS('Raw Data'!D772-'Raw Data'!E772)&lt;8, 'Raw Data'!W772, 0)</f>
        <v/>
      </c>
      <c r="V777" s="2">
        <f>IF($A777, 1, 0)</f>
        <v/>
      </c>
      <c r="W777">
        <f>IF(AND('Raw Data'!E772&gt;'Raw Data'!D772, ABS('Raw Data'!E772-'Raw Data'!D772)&gt;7), 'Raw Data'!X772, 0)</f>
        <v/>
      </c>
      <c r="X777" s="2">
        <f>IF($A777, 1, 0)</f>
        <v/>
      </c>
      <c r="Y777">
        <f>IF(AND('Raw Data'!D772&gt;'Raw Data'!E772, ABS('Raw Data'!E772-'Raw Data'!D772)&gt;3), 'Raw Data'!Y772, 0)</f>
        <v/>
      </c>
      <c r="Z777" s="2">
        <f>IF($A777, 1, 0)</f>
        <v/>
      </c>
      <c r="AA777">
        <f>IF(ABS('Raw Data'!D772-'Raw Data'!E772)&lt;4, 'Raw Data'!Z772, 0)</f>
        <v/>
      </c>
      <c r="AB777" s="2">
        <f>IF($A777, 1, 0)</f>
        <v/>
      </c>
      <c r="AC777">
        <f>IF(AND('Raw Data'!E772&gt;'Raw Data'!D772, ABS('Raw Data'!E772-'Raw Data'!D772)&gt;7), 'Raw Data'!AA772, 0)</f>
        <v/>
      </c>
      <c r="AD777" s="2">
        <f>IF($A777, 1, 0)</f>
        <v/>
      </c>
      <c r="AE777">
        <f>IF(AND('Raw Data'!D772&gt;9, 'Raw Data'!E772&gt;9), 'Raw Data'!AL772, 0)</f>
        <v/>
      </c>
      <c r="AF777" s="2">
        <f>IF($A777, 1, 0)</f>
        <v/>
      </c>
      <c r="AG777">
        <f>IF(AE777=0, 'Raw Data'!AM772, 0)</f>
        <v/>
      </c>
      <c r="AH777" s="2">
        <f>IF($A777, 1, 0)</f>
        <v/>
      </c>
      <c r="AI777">
        <f>IF(AND('Raw Data'!$D772&gt;14, 'Raw Data'!$E772&gt;14), 'Raw Data'!AN772, 0)</f>
        <v/>
      </c>
      <c r="AJ777" s="2">
        <f>IF($A777, 1, 0)</f>
        <v/>
      </c>
      <c r="AK777">
        <f>IF(AI777=0, 'Raw Data'!AO772, 0)</f>
        <v/>
      </c>
      <c r="AL777" s="2">
        <f>IF($A777, 1, 0)</f>
        <v/>
      </c>
      <c r="AM777">
        <f>IF(AND('Raw Data'!$D772&gt;19, 'Raw Data'!$E772&gt;19), 'Raw Data'!AP772, 0)</f>
        <v/>
      </c>
      <c r="AN777" s="2">
        <f>IF($A777, 1, 0)</f>
        <v/>
      </c>
      <c r="AO777">
        <f>IF(AM777=0, 'Raw Data'!AQ772, 0)</f>
        <v/>
      </c>
      <c r="AP777" s="2">
        <f>IF($A777, 1, 0)</f>
        <v/>
      </c>
      <c r="AQ777">
        <f>IF(AND('Raw Data'!$D772&gt;24, 'Raw Data'!$E772&gt;24), 'Raw Data'!AR772, 0)</f>
        <v/>
      </c>
      <c r="AR777" s="2">
        <f>IF($A777, 1, 0)</f>
        <v/>
      </c>
      <c r="AS777">
        <f>IF(AQ777=0, 'Raw Data'!AS772, 0)</f>
        <v/>
      </c>
      <c r="AT777" s="2">
        <f>IF($A777, 1, 0)</f>
        <v/>
      </c>
      <c r="AU777">
        <f>IF(AND('Raw Data'!$D772&gt;29, 'Raw Data'!$E772&gt;29), 'Raw Data'!AT772, 0)</f>
        <v/>
      </c>
      <c r="AV777" s="2">
        <f>IF($A777, 1, 0)</f>
        <v/>
      </c>
      <c r="AW777">
        <f>IF(AU777=0, 'Raw Data'!AU772, 0)</f>
        <v/>
      </c>
      <c r="AX777" s="2">
        <f>IF($A777, 1, 0)</f>
        <v/>
      </c>
      <c r="AY777">
        <f>IF(ISNUMBER('Raw Data'!D772), IF(_xlfn.XLOOKUP(SMALL('Raw Data'!K772:N772, 1), K777:Q777, K777:Q777, 0)&gt;0, SMALL('Raw Data'!K772:N772, 1), 0), 0)</f>
        <v/>
      </c>
      <c r="AZ777" s="2">
        <f>IF($A777, 1, 0)</f>
        <v/>
      </c>
      <c r="BA777">
        <f>IF(ISNUMBER('Raw Data'!D772), IF(_xlfn.XLOOKUP(SMALL('Raw Data'!K772:N772, 2), K777:Q777, K777:Q777, 0)&gt;0, SMALL('Raw Data'!K772:N772, 2), 0), 0)</f>
        <v/>
      </c>
      <c r="BB777" s="2">
        <f>IF($A777, 1, 0)</f>
        <v/>
      </c>
      <c r="BC777">
        <f>IF(ISNUMBER('Raw Data'!D772), IF(_xlfn.XLOOKUP(SMALL('Raw Data'!K772:N772, 3), K777:Q777, K777:Q777, 0)&gt;0, SMALL('Raw Data'!K772:N772, 3), 0), 0)</f>
        <v/>
      </c>
      <c r="BD777" s="2">
        <f>IF($A777, 1, 0)</f>
        <v/>
      </c>
      <c r="BE777">
        <f>IF(ISNUMBER('Raw Data'!D772), IF(_xlfn.XLOOKUP(SMALL('Raw Data'!K772:N772, 4), K777:Q777, K777:Q777, 0)&gt;0, SMALL('Raw Data'!K772:N772, 4), 0), 0)</f>
        <v/>
      </c>
      <c r="BF777" s="2">
        <f>IF($A777, 1, 0)</f>
        <v/>
      </c>
      <c r="BG777">
        <f>IF(AND('Raw Data'!I772&lt;'Raw Data'!J772, 'Raw Data'!D772&gt;'Raw Data'!E772), 'Raw Data'!I772, IF(AND('Raw Data'!J772&lt;'Raw Data'!I772, 'Raw Data'!E772&gt;'Raw Data'!D772), 'Raw Data'!J772, 0))</f>
        <v/>
      </c>
      <c r="BH777">
        <f>IF(OR(AND('Raw Data'!I772&lt;'Raw Data'!J772, 'Raw Data'!I772&gt;BH$1), AND('Raw Data'!J772&lt;'Raw Data'!I772, 'Raw Data'!J772&gt;BH$1)), 1, 0)</f>
        <v/>
      </c>
      <c r="BI777">
        <f>IF(AND(BH777, ABS('Raw Data'!D772-'Raw Data'!E772)&lt;4), 'Raw Data'!Z772, 0)</f>
        <v/>
      </c>
      <c r="BJ777">
        <f>IF('Raw Data'!F772&gt;Analysis!BJ$1, 1, 0)</f>
        <v/>
      </c>
      <c r="BK777">
        <f>IF(BJ777, AQ777, 0)</f>
        <v/>
      </c>
      <c r="BL777">
        <f>IF(AND('Raw Data'!F772&lt;Analysis!BL$1, ISBLANK('Raw Data'!F772)=FALSE), 1, 0)</f>
        <v/>
      </c>
      <c r="BM777">
        <f>IF(BL777, AS777, 0)</f>
        <v/>
      </c>
      <c r="BN777">
        <f>IF(AND('Raw Data'!F772&lt;Analysis!BN$1, ISBLANK('Raw Data'!F772)=FALSE), 1, 0)</f>
        <v/>
      </c>
      <c r="BO777">
        <f>IF(BN777, AI777, 0)</f>
        <v/>
      </c>
    </row>
    <row r="778">
      <c r="A778" s="2">
        <f>'Raw Data'!A773</f>
        <v/>
      </c>
      <c r="B778" s="2">
        <f>IF(A778, 1, 0)</f>
        <v/>
      </c>
      <c r="C778">
        <f>IF('Raw Data'!D773&lt;'Raw Data'!E773, 'Raw Data'!J773, 0)</f>
        <v/>
      </c>
      <c r="D778" s="2">
        <f>IF(A778, 1, 0)</f>
        <v/>
      </c>
      <c r="E778">
        <f>IF('Raw Data'!D773&gt;'Raw Data'!E773, 'Raw Data'!I773, 0)</f>
        <v/>
      </c>
      <c r="F778" s="2">
        <f>IF('Raw Data'!F773&gt;0, 1, 0)</f>
        <v/>
      </c>
      <c r="G778">
        <f>IF(SUM('Raw Data'!D773:E773)&lt;'Raw Data'!F773, 'Raw Data'!H773, 0)</f>
        <v/>
      </c>
      <c r="H778">
        <f>IF('Raw Data'!F773&gt;0, 1, 0)</f>
        <v/>
      </c>
      <c r="I778">
        <f>IF(SUM('Raw Data'!D773:E773)&gt;'Raw Data'!F773, 'Raw Data'!G773, 0)</f>
        <v/>
      </c>
      <c r="J778" s="2">
        <f>IF($A778, 1, 0)</f>
        <v/>
      </c>
      <c r="K778">
        <f>IF(AND('Raw Data'!D773&gt;'Raw Data'!E773, ABS('Raw Data'!D773-'Raw Data'!E773)&lt;14), 'Raw Data'!K773, 0)</f>
        <v/>
      </c>
      <c r="L778" s="2">
        <f>IF($A778, 1, 0)</f>
        <v/>
      </c>
      <c r="M778">
        <f>IF(AND('Raw Data'!D773&gt;'Raw Data'!E773, ABS('Raw Data'!D773-'Raw Data'!E773)&gt;13), 'Raw Data'!L773, 0)</f>
        <v/>
      </c>
      <c r="N778" s="2">
        <f>IF($A778, 1, 0)</f>
        <v/>
      </c>
      <c r="O778">
        <f>IF(AND('Raw Data'!E773&gt;'Raw Data'!D773, ABS('Raw Data'!E773-'Raw Data'!D773)&lt;14), 'Raw Data'!M773, 0)</f>
        <v/>
      </c>
      <c r="P778" s="2">
        <f>IF($A778, 1, 0)</f>
        <v/>
      </c>
      <c r="Q778">
        <f>IF(AND('Raw Data'!E773&gt;'Raw Data'!D773, ABS('Raw Data'!E773-'Raw Data'!D773)&gt;13), 'Raw Data'!N773, 0)</f>
        <v/>
      </c>
      <c r="R778" s="2">
        <f>IF($A778, 1, 0)</f>
        <v/>
      </c>
      <c r="S778">
        <f>IF(AND('Raw Data'!D773&gt;'Raw Data'!E773, ABS('Raw Data'!E773-'Raw Data'!D773)&gt;7), 'Raw Data'!V773, 0)</f>
        <v/>
      </c>
      <c r="T778" s="2">
        <f>IF($A778, 1, 0)</f>
        <v/>
      </c>
      <c r="U778">
        <f>IF(ABS('Raw Data'!D773-'Raw Data'!E773)&lt;8, 'Raw Data'!W773, 0)</f>
        <v/>
      </c>
      <c r="V778" s="2">
        <f>IF($A778, 1, 0)</f>
        <v/>
      </c>
      <c r="W778">
        <f>IF(AND('Raw Data'!E773&gt;'Raw Data'!D773, ABS('Raw Data'!E773-'Raw Data'!D773)&gt;7), 'Raw Data'!X773, 0)</f>
        <v/>
      </c>
      <c r="X778" s="2">
        <f>IF($A778, 1, 0)</f>
        <v/>
      </c>
      <c r="Y778">
        <f>IF(AND('Raw Data'!D773&gt;'Raw Data'!E773, ABS('Raw Data'!E773-'Raw Data'!D773)&gt;3), 'Raw Data'!Y773, 0)</f>
        <v/>
      </c>
      <c r="Z778" s="2">
        <f>IF($A778, 1, 0)</f>
        <v/>
      </c>
      <c r="AA778">
        <f>IF(ABS('Raw Data'!D773-'Raw Data'!E773)&lt;4, 'Raw Data'!Z773, 0)</f>
        <v/>
      </c>
      <c r="AB778" s="2">
        <f>IF($A778, 1, 0)</f>
        <v/>
      </c>
      <c r="AC778">
        <f>IF(AND('Raw Data'!E773&gt;'Raw Data'!D773, ABS('Raw Data'!E773-'Raw Data'!D773)&gt;7), 'Raw Data'!AA773, 0)</f>
        <v/>
      </c>
      <c r="AD778" s="2">
        <f>IF($A778, 1, 0)</f>
        <v/>
      </c>
      <c r="AE778">
        <f>IF(AND('Raw Data'!D773&gt;9, 'Raw Data'!E773&gt;9), 'Raw Data'!AL773, 0)</f>
        <v/>
      </c>
      <c r="AF778" s="2">
        <f>IF($A778, 1, 0)</f>
        <v/>
      </c>
      <c r="AG778">
        <f>IF(AE778=0, 'Raw Data'!AM773, 0)</f>
        <v/>
      </c>
      <c r="AH778" s="2">
        <f>IF($A778, 1, 0)</f>
        <v/>
      </c>
      <c r="AI778">
        <f>IF(AND('Raw Data'!$D773&gt;14, 'Raw Data'!$E773&gt;14), 'Raw Data'!AN773, 0)</f>
        <v/>
      </c>
      <c r="AJ778" s="2">
        <f>IF($A778, 1, 0)</f>
        <v/>
      </c>
      <c r="AK778">
        <f>IF(AI778=0, 'Raw Data'!AO773, 0)</f>
        <v/>
      </c>
      <c r="AL778" s="2">
        <f>IF($A778, 1, 0)</f>
        <v/>
      </c>
      <c r="AM778">
        <f>IF(AND('Raw Data'!$D773&gt;19, 'Raw Data'!$E773&gt;19), 'Raw Data'!AP773, 0)</f>
        <v/>
      </c>
      <c r="AN778" s="2">
        <f>IF($A778, 1, 0)</f>
        <v/>
      </c>
      <c r="AO778">
        <f>IF(AM778=0, 'Raw Data'!AQ773, 0)</f>
        <v/>
      </c>
      <c r="AP778" s="2">
        <f>IF($A778, 1, 0)</f>
        <v/>
      </c>
      <c r="AQ778">
        <f>IF(AND('Raw Data'!$D773&gt;24, 'Raw Data'!$E773&gt;24), 'Raw Data'!AR773, 0)</f>
        <v/>
      </c>
      <c r="AR778" s="2">
        <f>IF($A778, 1, 0)</f>
        <v/>
      </c>
      <c r="AS778">
        <f>IF(AQ778=0, 'Raw Data'!AS773, 0)</f>
        <v/>
      </c>
      <c r="AT778" s="2">
        <f>IF($A778, 1, 0)</f>
        <v/>
      </c>
      <c r="AU778">
        <f>IF(AND('Raw Data'!$D773&gt;29, 'Raw Data'!$E773&gt;29), 'Raw Data'!AT773, 0)</f>
        <v/>
      </c>
      <c r="AV778" s="2">
        <f>IF($A778, 1, 0)</f>
        <v/>
      </c>
      <c r="AW778">
        <f>IF(AU778=0, 'Raw Data'!AU773, 0)</f>
        <v/>
      </c>
      <c r="AX778" s="2">
        <f>IF($A778, 1, 0)</f>
        <v/>
      </c>
      <c r="AY778">
        <f>IF(ISNUMBER('Raw Data'!D773), IF(_xlfn.XLOOKUP(SMALL('Raw Data'!K773:N773, 1), K778:Q778, K778:Q778, 0)&gt;0, SMALL('Raw Data'!K773:N773, 1), 0), 0)</f>
        <v/>
      </c>
      <c r="AZ778" s="2">
        <f>IF($A778, 1, 0)</f>
        <v/>
      </c>
      <c r="BA778">
        <f>IF(ISNUMBER('Raw Data'!D773), IF(_xlfn.XLOOKUP(SMALL('Raw Data'!K773:N773, 2), K778:Q778, K778:Q778, 0)&gt;0, SMALL('Raw Data'!K773:N773, 2), 0), 0)</f>
        <v/>
      </c>
      <c r="BB778" s="2">
        <f>IF($A778, 1, 0)</f>
        <v/>
      </c>
      <c r="BC778">
        <f>IF(ISNUMBER('Raw Data'!D773), IF(_xlfn.XLOOKUP(SMALL('Raw Data'!K773:N773, 3), K778:Q778, K778:Q778, 0)&gt;0, SMALL('Raw Data'!K773:N773, 3), 0), 0)</f>
        <v/>
      </c>
      <c r="BD778" s="2">
        <f>IF($A778, 1, 0)</f>
        <v/>
      </c>
      <c r="BE778">
        <f>IF(ISNUMBER('Raw Data'!D773), IF(_xlfn.XLOOKUP(SMALL('Raw Data'!K773:N773, 4), K778:Q778, K778:Q778, 0)&gt;0, SMALL('Raw Data'!K773:N773, 4), 0), 0)</f>
        <v/>
      </c>
      <c r="BF778" s="2">
        <f>IF($A778, 1, 0)</f>
        <v/>
      </c>
      <c r="BG778">
        <f>IF(AND('Raw Data'!I773&lt;'Raw Data'!J773, 'Raw Data'!D773&gt;'Raw Data'!E773), 'Raw Data'!I773, IF(AND('Raw Data'!J773&lt;'Raw Data'!I773, 'Raw Data'!E773&gt;'Raw Data'!D773), 'Raw Data'!J773, 0))</f>
        <v/>
      </c>
      <c r="BH778">
        <f>IF(OR(AND('Raw Data'!I773&lt;'Raw Data'!J773, 'Raw Data'!I773&gt;BH$1), AND('Raw Data'!J773&lt;'Raw Data'!I773, 'Raw Data'!J773&gt;BH$1)), 1, 0)</f>
        <v/>
      </c>
      <c r="BI778">
        <f>IF(AND(BH778, ABS('Raw Data'!D773-'Raw Data'!E773)&lt;4), 'Raw Data'!Z773, 0)</f>
        <v/>
      </c>
      <c r="BJ778">
        <f>IF('Raw Data'!F773&gt;Analysis!BJ$1, 1, 0)</f>
        <v/>
      </c>
      <c r="BK778">
        <f>IF(BJ778, AQ778, 0)</f>
        <v/>
      </c>
      <c r="BL778">
        <f>IF(AND('Raw Data'!F773&lt;Analysis!BL$1, ISBLANK('Raw Data'!F773)=FALSE), 1, 0)</f>
        <v/>
      </c>
      <c r="BM778">
        <f>IF(BL778, AS778, 0)</f>
        <v/>
      </c>
      <c r="BN778">
        <f>IF(AND('Raw Data'!F773&lt;Analysis!BN$1, ISBLANK('Raw Data'!F773)=FALSE), 1, 0)</f>
        <v/>
      </c>
      <c r="BO778">
        <f>IF(BN778, AI778, 0)</f>
        <v/>
      </c>
    </row>
    <row r="779">
      <c r="A779" s="2">
        <f>'Raw Data'!A774</f>
        <v/>
      </c>
      <c r="B779" s="2">
        <f>IF(A779, 1, 0)</f>
        <v/>
      </c>
      <c r="C779">
        <f>IF('Raw Data'!D774&lt;'Raw Data'!E774, 'Raw Data'!J774, 0)</f>
        <v/>
      </c>
      <c r="D779" s="2">
        <f>IF(A779, 1, 0)</f>
        <v/>
      </c>
      <c r="E779">
        <f>IF('Raw Data'!D774&gt;'Raw Data'!E774, 'Raw Data'!I774, 0)</f>
        <v/>
      </c>
      <c r="F779" s="2">
        <f>IF('Raw Data'!F774&gt;0, 1, 0)</f>
        <v/>
      </c>
      <c r="G779">
        <f>IF(SUM('Raw Data'!D774:E774)&lt;'Raw Data'!F774, 'Raw Data'!H774, 0)</f>
        <v/>
      </c>
      <c r="H779">
        <f>IF('Raw Data'!F774&gt;0, 1, 0)</f>
        <v/>
      </c>
      <c r="I779">
        <f>IF(SUM('Raw Data'!D774:E774)&gt;'Raw Data'!F774, 'Raw Data'!G774, 0)</f>
        <v/>
      </c>
      <c r="J779" s="2">
        <f>IF($A779, 1, 0)</f>
        <v/>
      </c>
      <c r="K779">
        <f>IF(AND('Raw Data'!D774&gt;'Raw Data'!E774, ABS('Raw Data'!D774-'Raw Data'!E774)&lt;14), 'Raw Data'!K774, 0)</f>
        <v/>
      </c>
      <c r="L779" s="2">
        <f>IF($A779, 1, 0)</f>
        <v/>
      </c>
      <c r="M779">
        <f>IF(AND('Raw Data'!D774&gt;'Raw Data'!E774, ABS('Raw Data'!D774-'Raw Data'!E774)&gt;13), 'Raw Data'!L774, 0)</f>
        <v/>
      </c>
      <c r="N779" s="2">
        <f>IF($A779, 1, 0)</f>
        <v/>
      </c>
      <c r="O779">
        <f>IF(AND('Raw Data'!E774&gt;'Raw Data'!D774, ABS('Raw Data'!E774-'Raw Data'!D774)&lt;14), 'Raw Data'!M774, 0)</f>
        <v/>
      </c>
      <c r="P779" s="2">
        <f>IF($A779, 1, 0)</f>
        <v/>
      </c>
      <c r="Q779">
        <f>IF(AND('Raw Data'!E774&gt;'Raw Data'!D774, ABS('Raw Data'!E774-'Raw Data'!D774)&gt;13), 'Raw Data'!N774, 0)</f>
        <v/>
      </c>
      <c r="R779" s="2">
        <f>IF($A779, 1, 0)</f>
        <v/>
      </c>
      <c r="S779">
        <f>IF(AND('Raw Data'!D774&gt;'Raw Data'!E774, ABS('Raw Data'!E774-'Raw Data'!D774)&gt;7), 'Raw Data'!V774, 0)</f>
        <v/>
      </c>
      <c r="T779" s="2">
        <f>IF($A779, 1, 0)</f>
        <v/>
      </c>
      <c r="U779">
        <f>IF(ABS('Raw Data'!D774-'Raw Data'!E774)&lt;8, 'Raw Data'!W774, 0)</f>
        <v/>
      </c>
      <c r="V779" s="2">
        <f>IF($A779, 1, 0)</f>
        <v/>
      </c>
      <c r="W779">
        <f>IF(AND('Raw Data'!E774&gt;'Raw Data'!D774, ABS('Raw Data'!E774-'Raw Data'!D774)&gt;7), 'Raw Data'!X774, 0)</f>
        <v/>
      </c>
      <c r="X779" s="2">
        <f>IF($A779, 1, 0)</f>
        <v/>
      </c>
      <c r="Y779">
        <f>IF(AND('Raw Data'!D774&gt;'Raw Data'!E774, ABS('Raw Data'!E774-'Raw Data'!D774)&gt;3), 'Raw Data'!Y774, 0)</f>
        <v/>
      </c>
      <c r="Z779" s="2">
        <f>IF($A779, 1, 0)</f>
        <v/>
      </c>
      <c r="AA779">
        <f>IF(ABS('Raw Data'!D774-'Raw Data'!E774)&lt;4, 'Raw Data'!Z774, 0)</f>
        <v/>
      </c>
      <c r="AB779" s="2">
        <f>IF($A779, 1, 0)</f>
        <v/>
      </c>
      <c r="AC779">
        <f>IF(AND('Raw Data'!E774&gt;'Raw Data'!D774, ABS('Raw Data'!E774-'Raw Data'!D774)&gt;7), 'Raw Data'!AA774, 0)</f>
        <v/>
      </c>
      <c r="AD779" s="2">
        <f>IF($A779, 1, 0)</f>
        <v/>
      </c>
      <c r="AE779">
        <f>IF(AND('Raw Data'!D774&gt;9, 'Raw Data'!E774&gt;9), 'Raw Data'!AL774, 0)</f>
        <v/>
      </c>
      <c r="AF779" s="2">
        <f>IF($A779, 1, 0)</f>
        <v/>
      </c>
      <c r="AG779">
        <f>IF(AE779=0, 'Raw Data'!AM774, 0)</f>
        <v/>
      </c>
      <c r="AH779" s="2">
        <f>IF($A779, 1, 0)</f>
        <v/>
      </c>
      <c r="AI779">
        <f>IF(AND('Raw Data'!$D774&gt;14, 'Raw Data'!$E774&gt;14), 'Raw Data'!AN774, 0)</f>
        <v/>
      </c>
      <c r="AJ779" s="2">
        <f>IF($A779, 1, 0)</f>
        <v/>
      </c>
      <c r="AK779">
        <f>IF(AI779=0, 'Raw Data'!AO774, 0)</f>
        <v/>
      </c>
      <c r="AL779" s="2">
        <f>IF($A779, 1, 0)</f>
        <v/>
      </c>
      <c r="AM779">
        <f>IF(AND('Raw Data'!$D774&gt;19, 'Raw Data'!$E774&gt;19), 'Raw Data'!AP774, 0)</f>
        <v/>
      </c>
      <c r="AN779" s="2">
        <f>IF($A779, 1, 0)</f>
        <v/>
      </c>
      <c r="AO779">
        <f>IF(AM779=0, 'Raw Data'!AQ774, 0)</f>
        <v/>
      </c>
      <c r="AP779" s="2">
        <f>IF($A779, 1, 0)</f>
        <v/>
      </c>
      <c r="AQ779">
        <f>IF(AND('Raw Data'!$D774&gt;24, 'Raw Data'!$E774&gt;24), 'Raw Data'!AR774, 0)</f>
        <v/>
      </c>
      <c r="AR779" s="2">
        <f>IF($A779, 1, 0)</f>
        <v/>
      </c>
      <c r="AS779">
        <f>IF(AQ779=0, 'Raw Data'!AS774, 0)</f>
        <v/>
      </c>
      <c r="AT779" s="2">
        <f>IF($A779, 1, 0)</f>
        <v/>
      </c>
      <c r="AU779">
        <f>IF(AND('Raw Data'!$D774&gt;29, 'Raw Data'!$E774&gt;29), 'Raw Data'!AT774, 0)</f>
        <v/>
      </c>
      <c r="AV779" s="2">
        <f>IF($A779, 1, 0)</f>
        <v/>
      </c>
      <c r="AW779">
        <f>IF(AU779=0, 'Raw Data'!AU774, 0)</f>
        <v/>
      </c>
      <c r="AX779" s="2">
        <f>IF($A779, 1, 0)</f>
        <v/>
      </c>
      <c r="AY779">
        <f>IF(ISNUMBER('Raw Data'!D774), IF(_xlfn.XLOOKUP(SMALL('Raw Data'!K774:N774, 1), K779:Q779, K779:Q779, 0)&gt;0, SMALL('Raw Data'!K774:N774, 1), 0), 0)</f>
        <v/>
      </c>
      <c r="AZ779" s="2">
        <f>IF($A779, 1, 0)</f>
        <v/>
      </c>
      <c r="BA779">
        <f>IF(ISNUMBER('Raw Data'!D774), IF(_xlfn.XLOOKUP(SMALL('Raw Data'!K774:N774, 2), K779:Q779, K779:Q779, 0)&gt;0, SMALL('Raw Data'!K774:N774, 2), 0), 0)</f>
        <v/>
      </c>
      <c r="BB779" s="2">
        <f>IF($A779, 1, 0)</f>
        <v/>
      </c>
      <c r="BC779">
        <f>IF(ISNUMBER('Raw Data'!D774), IF(_xlfn.XLOOKUP(SMALL('Raw Data'!K774:N774, 3), K779:Q779, K779:Q779, 0)&gt;0, SMALL('Raw Data'!K774:N774, 3), 0), 0)</f>
        <v/>
      </c>
      <c r="BD779" s="2">
        <f>IF($A779, 1, 0)</f>
        <v/>
      </c>
      <c r="BE779">
        <f>IF(ISNUMBER('Raw Data'!D774), IF(_xlfn.XLOOKUP(SMALL('Raw Data'!K774:N774, 4), K779:Q779, K779:Q779, 0)&gt;0, SMALL('Raw Data'!K774:N774, 4), 0), 0)</f>
        <v/>
      </c>
      <c r="BF779" s="2">
        <f>IF($A779, 1, 0)</f>
        <v/>
      </c>
      <c r="BG779">
        <f>IF(AND('Raw Data'!I774&lt;'Raw Data'!J774, 'Raw Data'!D774&gt;'Raw Data'!E774), 'Raw Data'!I774, IF(AND('Raw Data'!J774&lt;'Raw Data'!I774, 'Raw Data'!E774&gt;'Raw Data'!D774), 'Raw Data'!J774, 0))</f>
        <v/>
      </c>
      <c r="BH779">
        <f>IF(OR(AND('Raw Data'!I774&lt;'Raw Data'!J774, 'Raw Data'!I774&gt;BH$1), AND('Raw Data'!J774&lt;'Raw Data'!I774, 'Raw Data'!J774&gt;BH$1)), 1, 0)</f>
        <v/>
      </c>
      <c r="BI779">
        <f>IF(AND(BH779, ABS('Raw Data'!D774-'Raw Data'!E774)&lt;4), 'Raw Data'!Z774, 0)</f>
        <v/>
      </c>
      <c r="BJ779">
        <f>IF('Raw Data'!F774&gt;Analysis!BJ$1, 1, 0)</f>
        <v/>
      </c>
      <c r="BK779">
        <f>IF(BJ779, AQ779, 0)</f>
        <v/>
      </c>
      <c r="BL779">
        <f>IF(AND('Raw Data'!F774&lt;Analysis!BL$1, ISBLANK('Raw Data'!F774)=FALSE), 1, 0)</f>
        <v/>
      </c>
      <c r="BM779">
        <f>IF(BL779, AS779, 0)</f>
        <v/>
      </c>
      <c r="BN779">
        <f>IF(AND('Raw Data'!F774&lt;Analysis!BN$1, ISBLANK('Raw Data'!F774)=FALSE), 1, 0)</f>
        <v/>
      </c>
      <c r="BO779">
        <f>IF(BN779, AI779, 0)</f>
        <v/>
      </c>
    </row>
    <row r="780">
      <c r="A780" s="2">
        <f>'Raw Data'!A775</f>
        <v/>
      </c>
      <c r="B780" s="2">
        <f>IF(A780, 1, 0)</f>
        <v/>
      </c>
      <c r="C780">
        <f>IF('Raw Data'!D775&lt;'Raw Data'!E775, 'Raw Data'!J775, 0)</f>
        <v/>
      </c>
      <c r="D780" s="2">
        <f>IF(A780, 1, 0)</f>
        <v/>
      </c>
      <c r="E780">
        <f>IF('Raw Data'!D775&gt;'Raw Data'!E775, 'Raw Data'!I775, 0)</f>
        <v/>
      </c>
      <c r="F780" s="2">
        <f>IF('Raw Data'!F775&gt;0, 1, 0)</f>
        <v/>
      </c>
      <c r="G780">
        <f>IF(SUM('Raw Data'!D775:E775)&lt;'Raw Data'!F775, 'Raw Data'!H775, 0)</f>
        <v/>
      </c>
      <c r="H780">
        <f>IF('Raw Data'!F775&gt;0, 1, 0)</f>
        <v/>
      </c>
      <c r="I780">
        <f>IF(SUM('Raw Data'!D775:E775)&gt;'Raw Data'!F775, 'Raw Data'!G775, 0)</f>
        <v/>
      </c>
      <c r="J780" s="2">
        <f>IF($A780, 1, 0)</f>
        <v/>
      </c>
      <c r="K780">
        <f>IF(AND('Raw Data'!D775&gt;'Raw Data'!E775, ABS('Raw Data'!D775-'Raw Data'!E775)&lt;14), 'Raw Data'!K775, 0)</f>
        <v/>
      </c>
      <c r="L780" s="2">
        <f>IF($A780, 1, 0)</f>
        <v/>
      </c>
      <c r="M780">
        <f>IF(AND('Raw Data'!D775&gt;'Raw Data'!E775, ABS('Raw Data'!D775-'Raw Data'!E775)&gt;13), 'Raw Data'!L775, 0)</f>
        <v/>
      </c>
      <c r="N780" s="2">
        <f>IF($A780, 1, 0)</f>
        <v/>
      </c>
      <c r="O780">
        <f>IF(AND('Raw Data'!E775&gt;'Raw Data'!D775, ABS('Raw Data'!E775-'Raw Data'!D775)&lt;14), 'Raw Data'!M775, 0)</f>
        <v/>
      </c>
      <c r="P780" s="2">
        <f>IF($A780, 1, 0)</f>
        <v/>
      </c>
      <c r="Q780">
        <f>IF(AND('Raw Data'!E775&gt;'Raw Data'!D775, ABS('Raw Data'!E775-'Raw Data'!D775)&gt;13), 'Raw Data'!N775, 0)</f>
        <v/>
      </c>
      <c r="R780" s="2">
        <f>IF($A780, 1, 0)</f>
        <v/>
      </c>
      <c r="S780">
        <f>IF(AND('Raw Data'!D775&gt;'Raw Data'!E775, ABS('Raw Data'!E775-'Raw Data'!D775)&gt;7), 'Raw Data'!V775, 0)</f>
        <v/>
      </c>
      <c r="T780" s="2">
        <f>IF($A780, 1, 0)</f>
        <v/>
      </c>
      <c r="U780">
        <f>IF(ABS('Raw Data'!D775-'Raw Data'!E775)&lt;8, 'Raw Data'!W775, 0)</f>
        <v/>
      </c>
      <c r="V780" s="2">
        <f>IF($A780, 1, 0)</f>
        <v/>
      </c>
      <c r="W780">
        <f>IF(AND('Raw Data'!E775&gt;'Raw Data'!D775, ABS('Raw Data'!E775-'Raw Data'!D775)&gt;7), 'Raw Data'!X775, 0)</f>
        <v/>
      </c>
      <c r="X780" s="2">
        <f>IF($A780, 1, 0)</f>
        <v/>
      </c>
      <c r="Y780">
        <f>IF(AND('Raw Data'!D775&gt;'Raw Data'!E775, ABS('Raw Data'!E775-'Raw Data'!D775)&gt;3), 'Raw Data'!Y775, 0)</f>
        <v/>
      </c>
      <c r="Z780" s="2">
        <f>IF($A780, 1, 0)</f>
        <v/>
      </c>
      <c r="AA780">
        <f>IF(ABS('Raw Data'!D775-'Raw Data'!E775)&lt;4, 'Raw Data'!Z775, 0)</f>
        <v/>
      </c>
      <c r="AB780" s="2">
        <f>IF($A780, 1, 0)</f>
        <v/>
      </c>
      <c r="AC780">
        <f>IF(AND('Raw Data'!E775&gt;'Raw Data'!D775, ABS('Raw Data'!E775-'Raw Data'!D775)&gt;7), 'Raw Data'!AA775, 0)</f>
        <v/>
      </c>
      <c r="AD780" s="2">
        <f>IF($A780, 1, 0)</f>
        <v/>
      </c>
      <c r="AE780">
        <f>IF(AND('Raw Data'!D775&gt;9, 'Raw Data'!E775&gt;9), 'Raw Data'!AL775, 0)</f>
        <v/>
      </c>
      <c r="AF780" s="2">
        <f>IF($A780, 1, 0)</f>
        <v/>
      </c>
      <c r="AG780">
        <f>IF(AE780=0, 'Raw Data'!AM775, 0)</f>
        <v/>
      </c>
      <c r="AH780" s="2">
        <f>IF($A780, 1, 0)</f>
        <v/>
      </c>
      <c r="AI780">
        <f>IF(AND('Raw Data'!$D775&gt;14, 'Raw Data'!$E775&gt;14), 'Raw Data'!AN775, 0)</f>
        <v/>
      </c>
      <c r="AJ780" s="2">
        <f>IF($A780, 1, 0)</f>
        <v/>
      </c>
      <c r="AK780">
        <f>IF(AI780=0, 'Raw Data'!AO775, 0)</f>
        <v/>
      </c>
      <c r="AL780" s="2">
        <f>IF($A780, 1, 0)</f>
        <v/>
      </c>
      <c r="AM780">
        <f>IF(AND('Raw Data'!$D775&gt;19, 'Raw Data'!$E775&gt;19), 'Raw Data'!AP775, 0)</f>
        <v/>
      </c>
      <c r="AN780" s="2">
        <f>IF($A780, 1, 0)</f>
        <v/>
      </c>
      <c r="AO780">
        <f>IF(AM780=0, 'Raw Data'!AQ775, 0)</f>
        <v/>
      </c>
      <c r="AP780" s="2">
        <f>IF($A780, 1, 0)</f>
        <v/>
      </c>
      <c r="AQ780">
        <f>IF(AND('Raw Data'!$D775&gt;24, 'Raw Data'!$E775&gt;24), 'Raw Data'!AR775, 0)</f>
        <v/>
      </c>
      <c r="AR780" s="2">
        <f>IF($A780, 1, 0)</f>
        <v/>
      </c>
      <c r="AS780">
        <f>IF(AQ780=0, 'Raw Data'!AS775, 0)</f>
        <v/>
      </c>
      <c r="AT780" s="2">
        <f>IF($A780, 1, 0)</f>
        <v/>
      </c>
      <c r="AU780">
        <f>IF(AND('Raw Data'!$D775&gt;29, 'Raw Data'!$E775&gt;29), 'Raw Data'!AT775, 0)</f>
        <v/>
      </c>
      <c r="AV780" s="2">
        <f>IF($A780, 1, 0)</f>
        <v/>
      </c>
      <c r="AW780">
        <f>IF(AU780=0, 'Raw Data'!AU775, 0)</f>
        <v/>
      </c>
      <c r="AX780" s="2">
        <f>IF($A780, 1, 0)</f>
        <v/>
      </c>
      <c r="AY780">
        <f>IF(ISNUMBER('Raw Data'!D775), IF(_xlfn.XLOOKUP(SMALL('Raw Data'!K775:N775, 1), K780:Q780, K780:Q780, 0)&gt;0, SMALL('Raw Data'!K775:N775, 1), 0), 0)</f>
        <v/>
      </c>
      <c r="AZ780" s="2">
        <f>IF($A780, 1, 0)</f>
        <v/>
      </c>
      <c r="BA780">
        <f>IF(ISNUMBER('Raw Data'!D775), IF(_xlfn.XLOOKUP(SMALL('Raw Data'!K775:N775, 2), K780:Q780, K780:Q780, 0)&gt;0, SMALL('Raw Data'!K775:N775, 2), 0), 0)</f>
        <v/>
      </c>
      <c r="BB780" s="2">
        <f>IF($A780, 1, 0)</f>
        <v/>
      </c>
      <c r="BC780">
        <f>IF(ISNUMBER('Raw Data'!D775), IF(_xlfn.XLOOKUP(SMALL('Raw Data'!K775:N775, 3), K780:Q780, K780:Q780, 0)&gt;0, SMALL('Raw Data'!K775:N775, 3), 0), 0)</f>
        <v/>
      </c>
      <c r="BD780" s="2">
        <f>IF($A780, 1, 0)</f>
        <v/>
      </c>
      <c r="BE780">
        <f>IF(ISNUMBER('Raw Data'!D775), IF(_xlfn.XLOOKUP(SMALL('Raw Data'!K775:N775, 4), K780:Q780, K780:Q780, 0)&gt;0, SMALL('Raw Data'!K775:N775, 4), 0), 0)</f>
        <v/>
      </c>
      <c r="BF780" s="2">
        <f>IF($A780, 1, 0)</f>
        <v/>
      </c>
      <c r="BG780">
        <f>IF(AND('Raw Data'!I775&lt;'Raw Data'!J775, 'Raw Data'!D775&gt;'Raw Data'!E775), 'Raw Data'!I775, IF(AND('Raw Data'!J775&lt;'Raw Data'!I775, 'Raw Data'!E775&gt;'Raw Data'!D775), 'Raw Data'!J775, 0))</f>
        <v/>
      </c>
      <c r="BH780">
        <f>IF(OR(AND('Raw Data'!I775&lt;'Raw Data'!J775, 'Raw Data'!I775&gt;BH$1), AND('Raw Data'!J775&lt;'Raw Data'!I775, 'Raw Data'!J775&gt;BH$1)), 1, 0)</f>
        <v/>
      </c>
      <c r="BI780">
        <f>IF(AND(BH780, ABS('Raw Data'!D775-'Raw Data'!E775)&lt;4), 'Raw Data'!Z775, 0)</f>
        <v/>
      </c>
      <c r="BJ780">
        <f>IF('Raw Data'!F775&gt;Analysis!BJ$1, 1, 0)</f>
        <v/>
      </c>
      <c r="BK780">
        <f>IF(BJ780, AQ780, 0)</f>
        <v/>
      </c>
      <c r="BL780">
        <f>IF(AND('Raw Data'!F775&lt;Analysis!BL$1, ISBLANK('Raw Data'!F775)=FALSE), 1, 0)</f>
        <v/>
      </c>
      <c r="BM780">
        <f>IF(BL780, AS780, 0)</f>
        <v/>
      </c>
      <c r="BN780">
        <f>IF(AND('Raw Data'!F775&lt;Analysis!BN$1, ISBLANK('Raw Data'!F775)=FALSE), 1, 0)</f>
        <v/>
      </c>
      <c r="BO780">
        <f>IF(BN780, AI780, 0)</f>
        <v/>
      </c>
    </row>
    <row r="781">
      <c r="A781" s="2">
        <f>'Raw Data'!A776</f>
        <v/>
      </c>
      <c r="B781" s="2">
        <f>IF(A781, 1, 0)</f>
        <v/>
      </c>
      <c r="C781">
        <f>IF('Raw Data'!D776&lt;'Raw Data'!E776, 'Raw Data'!J776, 0)</f>
        <v/>
      </c>
      <c r="D781" s="2">
        <f>IF(A781, 1, 0)</f>
        <v/>
      </c>
      <c r="E781">
        <f>IF('Raw Data'!D776&gt;'Raw Data'!E776, 'Raw Data'!I776, 0)</f>
        <v/>
      </c>
      <c r="F781" s="2">
        <f>IF('Raw Data'!F776&gt;0, 1, 0)</f>
        <v/>
      </c>
      <c r="G781">
        <f>IF(SUM('Raw Data'!D776:E776)&lt;'Raw Data'!F776, 'Raw Data'!H776, 0)</f>
        <v/>
      </c>
      <c r="H781">
        <f>IF('Raw Data'!F776&gt;0, 1, 0)</f>
        <v/>
      </c>
      <c r="I781">
        <f>IF(SUM('Raw Data'!D776:E776)&gt;'Raw Data'!F776, 'Raw Data'!G776, 0)</f>
        <v/>
      </c>
      <c r="J781" s="2">
        <f>IF($A781, 1, 0)</f>
        <v/>
      </c>
      <c r="K781">
        <f>IF(AND('Raw Data'!D776&gt;'Raw Data'!E776, ABS('Raw Data'!D776-'Raw Data'!E776)&lt;14), 'Raw Data'!K776, 0)</f>
        <v/>
      </c>
      <c r="L781" s="2">
        <f>IF($A781, 1, 0)</f>
        <v/>
      </c>
      <c r="M781">
        <f>IF(AND('Raw Data'!D776&gt;'Raw Data'!E776, ABS('Raw Data'!D776-'Raw Data'!E776)&gt;13), 'Raw Data'!L776, 0)</f>
        <v/>
      </c>
      <c r="N781" s="2">
        <f>IF($A781, 1, 0)</f>
        <v/>
      </c>
      <c r="O781">
        <f>IF(AND('Raw Data'!E776&gt;'Raw Data'!D776, ABS('Raw Data'!E776-'Raw Data'!D776)&lt;14), 'Raw Data'!M776, 0)</f>
        <v/>
      </c>
      <c r="P781" s="2">
        <f>IF($A781, 1, 0)</f>
        <v/>
      </c>
      <c r="Q781">
        <f>IF(AND('Raw Data'!E776&gt;'Raw Data'!D776, ABS('Raw Data'!E776-'Raw Data'!D776)&gt;13), 'Raw Data'!N776, 0)</f>
        <v/>
      </c>
      <c r="R781" s="2">
        <f>IF($A781, 1, 0)</f>
        <v/>
      </c>
      <c r="S781">
        <f>IF(AND('Raw Data'!D776&gt;'Raw Data'!E776, ABS('Raw Data'!E776-'Raw Data'!D776)&gt;7), 'Raw Data'!V776, 0)</f>
        <v/>
      </c>
      <c r="T781" s="2">
        <f>IF($A781, 1, 0)</f>
        <v/>
      </c>
      <c r="U781">
        <f>IF(ABS('Raw Data'!D776-'Raw Data'!E776)&lt;8, 'Raw Data'!W776, 0)</f>
        <v/>
      </c>
      <c r="V781" s="2">
        <f>IF($A781, 1, 0)</f>
        <v/>
      </c>
      <c r="W781">
        <f>IF(AND('Raw Data'!E776&gt;'Raw Data'!D776, ABS('Raw Data'!E776-'Raw Data'!D776)&gt;7), 'Raw Data'!X776, 0)</f>
        <v/>
      </c>
      <c r="X781" s="2">
        <f>IF($A781, 1, 0)</f>
        <v/>
      </c>
      <c r="Y781">
        <f>IF(AND('Raw Data'!D776&gt;'Raw Data'!E776, ABS('Raw Data'!E776-'Raw Data'!D776)&gt;3), 'Raw Data'!Y776, 0)</f>
        <v/>
      </c>
      <c r="Z781" s="2">
        <f>IF($A781, 1, 0)</f>
        <v/>
      </c>
      <c r="AA781">
        <f>IF(ABS('Raw Data'!D776-'Raw Data'!E776)&lt;4, 'Raw Data'!Z776, 0)</f>
        <v/>
      </c>
      <c r="AB781" s="2">
        <f>IF($A781, 1, 0)</f>
        <v/>
      </c>
      <c r="AC781">
        <f>IF(AND('Raw Data'!E776&gt;'Raw Data'!D776, ABS('Raw Data'!E776-'Raw Data'!D776)&gt;7), 'Raw Data'!AA776, 0)</f>
        <v/>
      </c>
      <c r="AD781" s="2">
        <f>IF($A781, 1, 0)</f>
        <v/>
      </c>
      <c r="AE781">
        <f>IF(AND('Raw Data'!D776&gt;9, 'Raw Data'!E776&gt;9), 'Raw Data'!AL776, 0)</f>
        <v/>
      </c>
      <c r="AF781" s="2">
        <f>IF($A781, 1, 0)</f>
        <v/>
      </c>
      <c r="AG781">
        <f>IF(AE781=0, 'Raw Data'!AM776, 0)</f>
        <v/>
      </c>
      <c r="AH781" s="2">
        <f>IF($A781, 1, 0)</f>
        <v/>
      </c>
      <c r="AI781">
        <f>IF(AND('Raw Data'!$D776&gt;14, 'Raw Data'!$E776&gt;14), 'Raw Data'!AN776, 0)</f>
        <v/>
      </c>
      <c r="AJ781" s="2">
        <f>IF($A781, 1, 0)</f>
        <v/>
      </c>
      <c r="AK781">
        <f>IF(AI781=0, 'Raw Data'!AO776, 0)</f>
        <v/>
      </c>
      <c r="AL781" s="2">
        <f>IF($A781, 1, 0)</f>
        <v/>
      </c>
      <c r="AM781">
        <f>IF(AND('Raw Data'!$D776&gt;19, 'Raw Data'!$E776&gt;19), 'Raw Data'!AP776, 0)</f>
        <v/>
      </c>
      <c r="AN781" s="2">
        <f>IF($A781, 1, 0)</f>
        <v/>
      </c>
      <c r="AO781">
        <f>IF(AM781=0, 'Raw Data'!AQ776, 0)</f>
        <v/>
      </c>
      <c r="AP781" s="2">
        <f>IF($A781, 1, 0)</f>
        <v/>
      </c>
      <c r="AQ781">
        <f>IF(AND('Raw Data'!$D776&gt;24, 'Raw Data'!$E776&gt;24), 'Raw Data'!AR776, 0)</f>
        <v/>
      </c>
      <c r="AR781" s="2">
        <f>IF($A781, 1, 0)</f>
        <v/>
      </c>
      <c r="AS781">
        <f>IF(AQ781=0, 'Raw Data'!AS776, 0)</f>
        <v/>
      </c>
      <c r="AT781" s="2">
        <f>IF($A781, 1, 0)</f>
        <v/>
      </c>
      <c r="AU781">
        <f>IF(AND('Raw Data'!$D776&gt;29, 'Raw Data'!$E776&gt;29), 'Raw Data'!AT776, 0)</f>
        <v/>
      </c>
      <c r="AV781" s="2">
        <f>IF($A781, 1, 0)</f>
        <v/>
      </c>
      <c r="AW781">
        <f>IF(AU781=0, 'Raw Data'!AU776, 0)</f>
        <v/>
      </c>
      <c r="AX781" s="2">
        <f>IF($A781, 1, 0)</f>
        <v/>
      </c>
      <c r="AY781">
        <f>IF(ISNUMBER('Raw Data'!D776), IF(_xlfn.XLOOKUP(SMALL('Raw Data'!K776:N776, 1), K781:Q781, K781:Q781, 0)&gt;0, SMALL('Raw Data'!K776:N776, 1), 0), 0)</f>
        <v/>
      </c>
      <c r="AZ781" s="2">
        <f>IF($A781, 1, 0)</f>
        <v/>
      </c>
      <c r="BA781">
        <f>IF(ISNUMBER('Raw Data'!D776), IF(_xlfn.XLOOKUP(SMALL('Raw Data'!K776:N776, 2), K781:Q781, K781:Q781, 0)&gt;0, SMALL('Raw Data'!K776:N776, 2), 0), 0)</f>
        <v/>
      </c>
      <c r="BB781" s="2">
        <f>IF($A781, 1, 0)</f>
        <v/>
      </c>
      <c r="BC781">
        <f>IF(ISNUMBER('Raw Data'!D776), IF(_xlfn.XLOOKUP(SMALL('Raw Data'!K776:N776, 3), K781:Q781, K781:Q781, 0)&gt;0, SMALL('Raw Data'!K776:N776, 3), 0), 0)</f>
        <v/>
      </c>
      <c r="BD781" s="2">
        <f>IF($A781, 1, 0)</f>
        <v/>
      </c>
      <c r="BE781">
        <f>IF(ISNUMBER('Raw Data'!D776), IF(_xlfn.XLOOKUP(SMALL('Raw Data'!K776:N776, 4), K781:Q781, K781:Q781, 0)&gt;0, SMALL('Raw Data'!K776:N776, 4), 0), 0)</f>
        <v/>
      </c>
      <c r="BF781" s="2">
        <f>IF($A781, 1, 0)</f>
        <v/>
      </c>
      <c r="BG781">
        <f>IF(AND('Raw Data'!I776&lt;'Raw Data'!J776, 'Raw Data'!D776&gt;'Raw Data'!E776), 'Raw Data'!I776, IF(AND('Raw Data'!J776&lt;'Raw Data'!I776, 'Raw Data'!E776&gt;'Raw Data'!D776), 'Raw Data'!J776, 0))</f>
        <v/>
      </c>
      <c r="BH781">
        <f>IF(OR(AND('Raw Data'!I776&lt;'Raw Data'!J776, 'Raw Data'!I776&gt;BH$1), AND('Raw Data'!J776&lt;'Raw Data'!I776, 'Raw Data'!J776&gt;BH$1)), 1, 0)</f>
        <v/>
      </c>
      <c r="BI781">
        <f>IF(AND(BH781, ABS('Raw Data'!D776-'Raw Data'!E776)&lt;4), 'Raw Data'!Z776, 0)</f>
        <v/>
      </c>
      <c r="BJ781">
        <f>IF('Raw Data'!F776&gt;Analysis!BJ$1, 1, 0)</f>
        <v/>
      </c>
      <c r="BK781">
        <f>IF(BJ781, AQ781, 0)</f>
        <v/>
      </c>
      <c r="BL781">
        <f>IF(AND('Raw Data'!F776&lt;Analysis!BL$1, ISBLANK('Raw Data'!F776)=FALSE), 1, 0)</f>
        <v/>
      </c>
      <c r="BM781">
        <f>IF(BL781, AS781, 0)</f>
        <v/>
      </c>
      <c r="BN781">
        <f>IF(AND('Raw Data'!F776&lt;Analysis!BN$1, ISBLANK('Raw Data'!F776)=FALSE), 1, 0)</f>
        <v/>
      </c>
      <c r="BO781">
        <f>IF(BN781, AI781, 0)</f>
        <v/>
      </c>
    </row>
    <row r="782">
      <c r="A782" s="2">
        <f>'Raw Data'!A777</f>
        <v/>
      </c>
      <c r="B782" s="2">
        <f>IF(A782, 1, 0)</f>
        <v/>
      </c>
      <c r="C782">
        <f>IF('Raw Data'!D777&lt;'Raw Data'!E777, 'Raw Data'!J777, 0)</f>
        <v/>
      </c>
      <c r="D782" s="2">
        <f>IF(A782, 1, 0)</f>
        <v/>
      </c>
      <c r="E782">
        <f>IF('Raw Data'!D777&gt;'Raw Data'!E777, 'Raw Data'!I777, 0)</f>
        <v/>
      </c>
      <c r="F782" s="2">
        <f>IF('Raw Data'!F777&gt;0, 1, 0)</f>
        <v/>
      </c>
      <c r="G782">
        <f>IF(SUM('Raw Data'!D777:E777)&lt;'Raw Data'!F777, 'Raw Data'!H777, 0)</f>
        <v/>
      </c>
      <c r="H782">
        <f>IF('Raw Data'!F777&gt;0, 1, 0)</f>
        <v/>
      </c>
      <c r="I782">
        <f>IF(SUM('Raw Data'!D777:E777)&gt;'Raw Data'!F777, 'Raw Data'!G777, 0)</f>
        <v/>
      </c>
      <c r="J782" s="2">
        <f>IF($A782, 1, 0)</f>
        <v/>
      </c>
      <c r="K782">
        <f>IF(AND('Raw Data'!D777&gt;'Raw Data'!E777, ABS('Raw Data'!D777-'Raw Data'!E777)&lt;14), 'Raw Data'!K777, 0)</f>
        <v/>
      </c>
      <c r="L782" s="2">
        <f>IF($A782, 1, 0)</f>
        <v/>
      </c>
      <c r="M782">
        <f>IF(AND('Raw Data'!D777&gt;'Raw Data'!E777, ABS('Raw Data'!D777-'Raw Data'!E777)&gt;13), 'Raw Data'!L777, 0)</f>
        <v/>
      </c>
      <c r="N782" s="2">
        <f>IF($A782, 1, 0)</f>
        <v/>
      </c>
      <c r="O782">
        <f>IF(AND('Raw Data'!E777&gt;'Raw Data'!D777, ABS('Raw Data'!E777-'Raw Data'!D777)&lt;14), 'Raw Data'!M777, 0)</f>
        <v/>
      </c>
      <c r="P782" s="2">
        <f>IF($A782, 1, 0)</f>
        <v/>
      </c>
      <c r="Q782">
        <f>IF(AND('Raw Data'!E777&gt;'Raw Data'!D777, ABS('Raw Data'!E777-'Raw Data'!D777)&gt;13), 'Raw Data'!N777, 0)</f>
        <v/>
      </c>
      <c r="R782" s="2">
        <f>IF($A782, 1, 0)</f>
        <v/>
      </c>
      <c r="S782">
        <f>IF(AND('Raw Data'!D777&gt;'Raw Data'!E777, ABS('Raw Data'!E777-'Raw Data'!D777)&gt;7), 'Raw Data'!V777, 0)</f>
        <v/>
      </c>
      <c r="T782" s="2">
        <f>IF($A782, 1, 0)</f>
        <v/>
      </c>
      <c r="U782">
        <f>IF(ABS('Raw Data'!D777-'Raw Data'!E777)&lt;8, 'Raw Data'!W777, 0)</f>
        <v/>
      </c>
      <c r="V782" s="2">
        <f>IF($A782, 1, 0)</f>
        <v/>
      </c>
      <c r="W782">
        <f>IF(AND('Raw Data'!E777&gt;'Raw Data'!D777, ABS('Raw Data'!E777-'Raw Data'!D777)&gt;7), 'Raw Data'!X777, 0)</f>
        <v/>
      </c>
      <c r="X782" s="2">
        <f>IF($A782, 1, 0)</f>
        <v/>
      </c>
      <c r="Y782">
        <f>IF(AND('Raw Data'!D777&gt;'Raw Data'!E777, ABS('Raw Data'!E777-'Raw Data'!D777)&gt;3), 'Raw Data'!Y777, 0)</f>
        <v/>
      </c>
      <c r="Z782" s="2">
        <f>IF($A782, 1, 0)</f>
        <v/>
      </c>
      <c r="AA782">
        <f>IF(ABS('Raw Data'!D777-'Raw Data'!E777)&lt;4, 'Raw Data'!Z777, 0)</f>
        <v/>
      </c>
      <c r="AB782" s="2">
        <f>IF($A782, 1, 0)</f>
        <v/>
      </c>
      <c r="AC782">
        <f>IF(AND('Raw Data'!E777&gt;'Raw Data'!D777, ABS('Raw Data'!E777-'Raw Data'!D777)&gt;7), 'Raw Data'!AA777, 0)</f>
        <v/>
      </c>
      <c r="AD782" s="2">
        <f>IF($A782, 1, 0)</f>
        <v/>
      </c>
      <c r="AE782">
        <f>IF(AND('Raw Data'!D777&gt;9, 'Raw Data'!E777&gt;9), 'Raw Data'!AL777, 0)</f>
        <v/>
      </c>
      <c r="AF782" s="2">
        <f>IF($A782, 1, 0)</f>
        <v/>
      </c>
      <c r="AG782">
        <f>IF(AE782=0, 'Raw Data'!AM777, 0)</f>
        <v/>
      </c>
      <c r="AH782" s="2">
        <f>IF($A782, 1, 0)</f>
        <v/>
      </c>
      <c r="AI782">
        <f>IF(AND('Raw Data'!$D777&gt;14, 'Raw Data'!$E777&gt;14), 'Raw Data'!AN777, 0)</f>
        <v/>
      </c>
      <c r="AJ782" s="2">
        <f>IF($A782, 1, 0)</f>
        <v/>
      </c>
      <c r="AK782">
        <f>IF(AI782=0, 'Raw Data'!AO777, 0)</f>
        <v/>
      </c>
      <c r="AL782" s="2">
        <f>IF($A782, 1, 0)</f>
        <v/>
      </c>
      <c r="AM782">
        <f>IF(AND('Raw Data'!$D777&gt;19, 'Raw Data'!$E777&gt;19), 'Raw Data'!AP777, 0)</f>
        <v/>
      </c>
      <c r="AN782" s="2">
        <f>IF($A782, 1, 0)</f>
        <v/>
      </c>
      <c r="AO782">
        <f>IF(AM782=0, 'Raw Data'!AQ777, 0)</f>
        <v/>
      </c>
      <c r="AP782" s="2">
        <f>IF($A782, 1, 0)</f>
        <v/>
      </c>
      <c r="AQ782">
        <f>IF(AND('Raw Data'!$D777&gt;24, 'Raw Data'!$E777&gt;24), 'Raw Data'!AR777, 0)</f>
        <v/>
      </c>
      <c r="AR782" s="2">
        <f>IF($A782, 1, 0)</f>
        <v/>
      </c>
      <c r="AS782">
        <f>IF(AQ782=0, 'Raw Data'!AS777, 0)</f>
        <v/>
      </c>
      <c r="AT782" s="2">
        <f>IF($A782, 1, 0)</f>
        <v/>
      </c>
      <c r="AU782">
        <f>IF(AND('Raw Data'!$D777&gt;29, 'Raw Data'!$E777&gt;29), 'Raw Data'!AT777, 0)</f>
        <v/>
      </c>
      <c r="AV782" s="2">
        <f>IF($A782, 1, 0)</f>
        <v/>
      </c>
      <c r="AW782">
        <f>IF(AU782=0, 'Raw Data'!AU777, 0)</f>
        <v/>
      </c>
      <c r="AX782" s="2">
        <f>IF($A782, 1, 0)</f>
        <v/>
      </c>
      <c r="AY782">
        <f>IF(ISNUMBER('Raw Data'!D777), IF(_xlfn.XLOOKUP(SMALL('Raw Data'!K777:N777, 1), K782:Q782, K782:Q782, 0)&gt;0, SMALL('Raw Data'!K777:N777, 1), 0), 0)</f>
        <v/>
      </c>
      <c r="AZ782" s="2">
        <f>IF($A782, 1, 0)</f>
        <v/>
      </c>
      <c r="BA782">
        <f>IF(ISNUMBER('Raw Data'!D777), IF(_xlfn.XLOOKUP(SMALL('Raw Data'!K777:N777, 2), K782:Q782, K782:Q782, 0)&gt;0, SMALL('Raw Data'!K777:N777, 2), 0), 0)</f>
        <v/>
      </c>
      <c r="BB782" s="2">
        <f>IF($A782, 1, 0)</f>
        <v/>
      </c>
      <c r="BC782">
        <f>IF(ISNUMBER('Raw Data'!D777), IF(_xlfn.XLOOKUP(SMALL('Raw Data'!K777:N777, 3), K782:Q782, K782:Q782, 0)&gt;0, SMALL('Raw Data'!K777:N777, 3), 0), 0)</f>
        <v/>
      </c>
      <c r="BD782" s="2">
        <f>IF($A782, 1, 0)</f>
        <v/>
      </c>
      <c r="BE782">
        <f>IF(ISNUMBER('Raw Data'!D777), IF(_xlfn.XLOOKUP(SMALL('Raw Data'!K777:N777, 4), K782:Q782, K782:Q782, 0)&gt;0, SMALL('Raw Data'!K777:N777, 4), 0), 0)</f>
        <v/>
      </c>
      <c r="BF782" s="2">
        <f>IF($A782, 1, 0)</f>
        <v/>
      </c>
      <c r="BG782">
        <f>IF(AND('Raw Data'!I777&lt;'Raw Data'!J777, 'Raw Data'!D777&gt;'Raw Data'!E777), 'Raw Data'!I777, IF(AND('Raw Data'!J777&lt;'Raw Data'!I777, 'Raw Data'!E777&gt;'Raw Data'!D777), 'Raw Data'!J777, 0))</f>
        <v/>
      </c>
      <c r="BH782">
        <f>IF(OR(AND('Raw Data'!I777&lt;'Raw Data'!J777, 'Raw Data'!I777&gt;BH$1), AND('Raw Data'!J777&lt;'Raw Data'!I777, 'Raw Data'!J777&gt;BH$1)), 1, 0)</f>
        <v/>
      </c>
      <c r="BI782">
        <f>IF(AND(BH782, ABS('Raw Data'!D777-'Raw Data'!E777)&lt;4), 'Raw Data'!Z777, 0)</f>
        <v/>
      </c>
      <c r="BJ782">
        <f>IF('Raw Data'!F777&gt;Analysis!BJ$1, 1, 0)</f>
        <v/>
      </c>
      <c r="BK782">
        <f>IF(BJ782, AQ782, 0)</f>
        <v/>
      </c>
      <c r="BL782">
        <f>IF(AND('Raw Data'!F777&lt;Analysis!BL$1, ISBLANK('Raw Data'!F777)=FALSE), 1, 0)</f>
        <v/>
      </c>
      <c r="BM782">
        <f>IF(BL782, AS782, 0)</f>
        <v/>
      </c>
      <c r="BN782">
        <f>IF(AND('Raw Data'!F777&lt;Analysis!BN$1, ISBLANK('Raw Data'!F777)=FALSE), 1, 0)</f>
        <v/>
      </c>
      <c r="BO782">
        <f>IF(BN782, AI782, 0)</f>
        <v/>
      </c>
    </row>
    <row r="783">
      <c r="A783" s="2">
        <f>'Raw Data'!A778</f>
        <v/>
      </c>
      <c r="B783" s="2">
        <f>IF(A783, 1, 0)</f>
        <v/>
      </c>
      <c r="C783">
        <f>IF('Raw Data'!D778&lt;'Raw Data'!E778, 'Raw Data'!J778, 0)</f>
        <v/>
      </c>
      <c r="D783" s="2">
        <f>IF(A783, 1, 0)</f>
        <v/>
      </c>
      <c r="E783">
        <f>IF('Raw Data'!D778&gt;'Raw Data'!E778, 'Raw Data'!I778, 0)</f>
        <v/>
      </c>
      <c r="F783" s="2">
        <f>IF('Raw Data'!F778&gt;0, 1, 0)</f>
        <v/>
      </c>
      <c r="G783">
        <f>IF(SUM('Raw Data'!D778:E778)&lt;'Raw Data'!F778, 'Raw Data'!H778, 0)</f>
        <v/>
      </c>
      <c r="H783">
        <f>IF('Raw Data'!F778&gt;0, 1, 0)</f>
        <v/>
      </c>
      <c r="I783">
        <f>IF(SUM('Raw Data'!D778:E778)&gt;'Raw Data'!F778, 'Raw Data'!G778, 0)</f>
        <v/>
      </c>
      <c r="J783" s="2">
        <f>IF($A783, 1, 0)</f>
        <v/>
      </c>
      <c r="K783">
        <f>IF(AND('Raw Data'!D778&gt;'Raw Data'!E778, ABS('Raw Data'!D778-'Raw Data'!E778)&lt;14), 'Raw Data'!K778, 0)</f>
        <v/>
      </c>
      <c r="L783" s="2">
        <f>IF($A783, 1, 0)</f>
        <v/>
      </c>
      <c r="M783">
        <f>IF(AND('Raw Data'!D778&gt;'Raw Data'!E778, ABS('Raw Data'!D778-'Raw Data'!E778)&gt;13), 'Raw Data'!L778, 0)</f>
        <v/>
      </c>
      <c r="N783" s="2">
        <f>IF($A783, 1, 0)</f>
        <v/>
      </c>
      <c r="O783">
        <f>IF(AND('Raw Data'!E778&gt;'Raw Data'!D778, ABS('Raw Data'!E778-'Raw Data'!D778)&lt;14), 'Raw Data'!M778, 0)</f>
        <v/>
      </c>
      <c r="P783" s="2">
        <f>IF($A783, 1, 0)</f>
        <v/>
      </c>
      <c r="Q783">
        <f>IF(AND('Raw Data'!E778&gt;'Raw Data'!D778, ABS('Raw Data'!E778-'Raw Data'!D778)&gt;13), 'Raw Data'!N778, 0)</f>
        <v/>
      </c>
      <c r="R783" s="2">
        <f>IF($A783, 1, 0)</f>
        <v/>
      </c>
      <c r="S783">
        <f>IF(AND('Raw Data'!D778&gt;'Raw Data'!E778, ABS('Raw Data'!E778-'Raw Data'!D778)&gt;7), 'Raw Data'!V778, 0)</f>
        <v/>
      </c>
      <c r="T783" s="2">
        <f>IF($A783, 1, 0)</f>
        <v/>
      </c>
      <c r="U783">
        <f>IF(ABS('Raw Data'!D778-'Raw Data'!E778)&lt;8, 'Raw Data'!W778, 0)</f>
        <v/>
      </c>
      <c r="V783" s="2">
        <f>IF($A783, 1, 0)</f>
        <v/>
      </c>
      <c r="W783">
        <f>IF(AND('Raw Data'!E778&gt;'Raw Data'!D778, ABS('Raw Data'!E778-'Raw Data'!D778)&gt;7), 'Raw Data'!X778, 0)</f>
        <v/>
      </c>
      <c r="X783" s="2">
        <f>IF($A783, 1, 0)</f>
        <v/>
      </c>
      <c r="Y783">
        <f>IF(AND('Raw Data'!D778&gt;'Raw Data'!E778, ABS('Raw Data'!E778-'Raw Data'!D778)&gt;3), 'Raw Data'!Y778, 0)</f>
        <v/>
      </c>
      <c r="Z783" s="2">
        <f>IF($A783, 1, 0)</f>
        <v/>
      </c>
      <c r="AA783">
        <f>IF(ABS('Raw Data'!D778-'Raw Data'!E778)&lt;4, 'Raw Data'!Z778, 0)</f>
        <v/>
      </c>
      <c r="AB783" s="2">
        <f>IF($A783, 1, 0)</f>
        <v/>
      </c>
      <c r="AC783">
        <f>IF(AND('Raw Data'!E778&gt;'Raw Data'!D778, ABS('Raw Data'!E778-'Raw Data'!D778)&gt;7), 'Raw Data'!AA778, 0)</f>
        <v/>
      </c>
      <c r="AD783" s="2">
        <f>IF($A783, 1, 0)</f>
        <v/>
      </c>
      <c r="AE783">
        <f>IF(AND('Raw Data'!D778&gt;9, 'Raw Data'!E778&gt;9), 'Raw Data'!AL778, 0)</f>
        <v/>
      </c>
      <c r="AF783" s="2">
        <f>IF($A783, 1, 0)</f>
        <v/>
      </c>
      <c r="AG783">
        <f>IF(AE783=0, 'Raw Data'!AM778, 0)</f>
        <v/>
      </c>
      <c r="AH783" s="2">
        <f>IF($A783, 1, 0)</f>
        <v/>
      </c>
      <c r="AI783">
        <f>IF(AND('Raw Data'!$D778&gt;14, 'Raw Data'!$E778&gt;14), 'Raw Data'!AN778, 0)</f>
        <v/>
      </c>
      <c r="AJ783" s="2">
        <f>IF($A783, 1, 0)</f>
        <v/>
      </c>
      <c r="AK783">
        <f>IF(AI783=0, 'Raw Data'!AO778, 0)</f>
        <v/>
      </c>
      <c r="AL783" s="2">
        <f>IF($A783, 1, 0)</f>
        <v/>
      </c>
      <c r="AM783">
        <f>IF(AND('Raw Data'!$D778&gt;19, 'Raw Data'!$E778&gt;19), 'Raw Data'!AP778, 0)</f>
        <v/>
      </c>
      <c r="AN783" s="2">
        <f>IF($A783, 1, 0)</f>
        <v/>
      </c>
      <c r="AO783">
        <f>IF(AM783=0, 'Raw Data'!AQ778, 0)</f>
        <v/>
      </c>
      <c r="AP783" s="2">
        <f>IF($A783, 1, 0)</f>
        <v/>
      </c>
      <c r="AQ783">
        <f>IF(AND('Raw Data'!$D778&gt;24, 'Raw Data'!$E778&gt;24), 'Raw Data'!AR778, 0)</f>
        <v/>
      </c>
      <c r="AR783" s="2">
        <f>IF($A783, 1, 0)</f>
        <v/>
      </c>
      <c r="AS783">
        <f>IF(AQ783=0, 'Raw Data'!AS778, 0)</f>
        <v/>
      </c>
      <c r="AT783" s="2">
        <f>IF($A783, 1, 0)</f>
        <v/>
      </c>
      <c r="AU783">
        <f>IF(AND('Raw Data'!$D778&gt;29, 'Raw Data'!$E778&gt;29), 'Raw Data'!AT778, 0)</f>
        <v/>
      </c>
      <c r="AV783" s="2">
        <f>IF($A783, 1, 0)</f>
        <v/>
      </c>
      <c r="AW783">
        <f>IF(AU783=0, 'Raw Data'!AU778, 0)</f>
        <v/>
      </c>
      <c r="AX783" s="2">
        <f>IF($A783, 1, 0)</f>
        <v/>
      </c>
      <c r="AY783">
        <f>IF(ISNUMBER('Raw Data'!D778), IF(_xlfn.XLOOKUP(SMALL('Raw Data'!K778:N778, 1), K783:Q783, K783:Q783, 0)&gt;0, SMALL('Raw Data'!K778:N778, 1), 0), 0)</f>
        <v/>
      </c>
      <c r="AZ783" s="2">
        <f>IF($A783, 1, 0)</f>
        <v/>
      </c>
      <c r="BA783">
        <f>IF(ISNUMBER('Raw Data'!D778), IF(_xlfn.XLOOKUP(SMALL('Raw Data'!K778:N778, 2), K783:Q783, K783:Q783, 0)&gt;0, SMALL('Raw Data'!K778:N778, 2), 0), 0)</f>
        <v/>
      </c>
      <c r="BB783" s="2">
        <f>IF($A783, 1, 0)</f>
        <v/>
      </c>
      <c r="BC783">
        <f>IF(ISNUMBER('Raw Data'!D778), IF(_xlfn.XLOOKUP(SMALL('Raw Data'!K778:N778, 3), K783:Q783, K783:Q783, 0)&gt;0, SMALL('Raw Data'!K778:N778, 3), 0), 0)</f>
        <v/>
      </c>
      <c r="BD783" s="2">
        <f>IF($A783, 1, 0)</f>
        <v/>
      </c>
      <c r="BE783">
        <f>IF(ISNUMBER('Raw Data'!D778), IF(_xlfn.XLOOKUP(SMALL('Raw Data'!K778:N778, 4), K783:Q783, K783:Q783, 0)&gt;0, SMALL('Raw Data'!K778:N778, 4), 0), 0)</f>
        <v/>
      </c>
      <c r="BF783" s="2">
        <f>IF($A783, 1, 0)</f>
        <v/>
      </c>
      <c r="BG783">
        <f>IF(AND('Raw Data'!I778&lt;'Raw Data'!J778, 'Raw Data'!D778&gt;'Raw Data'!E778), 'Raw Data'!I778, IF(AND('Raw Data'!J778&lt;'Raw Data'!I778, 'Raw Data'!E778&gt;'Raw Data'!D778), 'Raw Data'!J778, 0))</f>
        <v/>
      </c>
      <c r="BH783">
        <f>IF(OR(AND('Raw Data'!I778&lt;'Raw Data'!J778, 'Raw Data'!I778&gt;BH$1), AND('Raw Data'!J778&lt;'Raw Data'!I778, 'Raw Data'!J778&gt;BH$1)), 1, 0)</f>
        <v/>
      </c>
      <c r="BI783">
        <f>IF(AND(BH783, ABS('Raw Data'!D778-'Raw Data'!E778)&lt;4), 'Raw Data'!Z778, 0)</f>
        <v/>
      </c>
      <c r="BJ783">
        <f>IF('Raw Data'!F778&gt;Analysis!BJ$1, 1, 0)</f>
        <v/>
      </c>
      <c r="BK783">
        <f>IF(BJ783, AQ783, 0)</f>
        <v/>
      </c>
      <c r="BL783">
        <f>IF(AND('Raw Data'!F778&lt;Analysis!BL$1, ISBLANK('Raw Data'!F778)=FALSE), 1, 0)</f>
        <v/>
      </c>
      <c r="BM783">
        <f>IF(BL783, AS783, 0)</f>
        <v/>
      </c>
      <c r="BN783">
        <f>IF(AND('Raw Data'!F778&lt;Analysis!BN$1, ISBLANK('Raw Data'!F778)=FALSE), 1, 0)</f>
        <v/>
      </c>
      <c r="BO783">
        <f>IF(BN783, AI783, 0)</f>
        <v/>
      </c>
    </row>
    <row r="784">
      <c r="A784" s="2">
        <f>'Raw Data'!A779</f>
        <v/>
      </c>
      <c r="B784" s="2">
        <f>IF(A784, 1, 0)</f>
        <v/>
      </c>
      <c r="C784">
        <f>IF('Raw Data'!D779&lt;'Raw Data'!E779, 'Raw Data'!J779, 0)</f>
        <v/>
      </c>
      <c r="D784" s="2">
        <f>IF(A784, 1, 0)</f>
        <v/>
      </c>
      <c r="E784">
        <f>IF('Raw Data'!D779&gt;'Raw Data'!E779, 'Raw Data'!I779, 0)</f>
        <v/>
      </c>
      <c r="F784" s="2">
        <f>IF('Raw Data'!F779&gt;0, 1, 0)</f>
        <v/>
      </c>
      <c r="G784">
        <f>IF(SUM('Raw Data'!D779:E779)&lt;'Raw Data'!F779, 'Raw Data'!H779, 0)</f>
        <v/>
      </c>
      <c r="H784">
        <f>IF('Raw Data'!F779&gt;0, 1, 0)</f>
        <v/>
      </c>
      <c r="I784">
        <f>IF(SUM('Raw Data'!D779:E779)&gt;'Raw Data'!F779, 'Raw Data'!G779, 0)</f>
        <v/>
      </c>
      <c r="J784" s="2">
        <f>IF($A784, 1, 0)</f>
        <v/>
      </c>
      <c r="K784">
        <f>IF(AND('Raw Data'!D779&gt;'Raw Data'!E779, ABS('Raw Data'!D779-'Raw Data'!E779)&lt;14), 'Raw Data'!K779, 0)</f>
        <v/>
      </c>
      <c r="L784" s="2">
        <f>IF($A784, 1, 0)</f>
        <v/>
      </c>
      <c r="M784">
        <f>IF(AND('Raw Data'!D779&gt;'Raw Data'!E779, ABS('Raw Data'!D779-'Raw Data'!E779)&gt;13), 'Raw Data'!L779, 0)</f>
        <v/>
      </c>
      <c r="N784" s="2">
        <f>IF($A784, 1, 0)</f>
        <v/>
      </c>
      <c r="O784">
        <f>IF(AND('Raw Data'!E779&gt;'Raw Data'!D779, ABS('Raw Data'!E779-'Raw Data'!D779)&lt;14), 'Raw Data'!M779, 0)</f>
        <v/>
      </c>
      <c r="P784" s="2">
        <f>IF($A784, 1, 0)</f>
        <v/>
      </c>
      <c r="Q784">
        <f>IF(AND('Raw Data'!E779&gt;'Raw Data'!D779, ABS('Raw Data'!E779-'Raw Data'!D779)&gt;13), 'Raw Data'!N779, 0)</f>
        <v/>
      </c>
      <c r="R784" s="2">
        <f>IF($A784, 1, 0)</f>
        <v/>
      </c>
      <c r="S784">
        <f>IF(AND('Raw Data'!D779&gt;'Raw Data'!E779, ABS('Raw Data'!E779-'Raw Data'!D779)&gt;7), 'Raw Data'!V779, 0)</f>
        <v/>
      </c>
      <c r="T784" s="2">
        <f>IF($A784, 1, 0)</f>
        <v/>
      </c>
      <c r="U784">
        <f>IF(ABS('Raw Data'!D779-'Raw Data'!E779)&lt;8, 'Raw Data'!W779, 0)</f>
        <v/>
      </c>
      <c r="V784" s="2">
        <f>IF($A784, 1, 0)</f>
        <v/>
      </c>
      <c r="W784">
        <f>IF(AND('Raw Data'!E779&gt;'Raw Data'!D779, ABS('Raw Data'!E779-'Raw Data'!D779)&gt;7), 'Raw Data'!X779, 0)</f>
        <v/>
      </c>
      <c r="X784" s="2">
        <f>IF($A784, 1, 0)</f>
        <v/>
      </c>
      <c r="Y784">
        <f>IF(AND('Raw Data'!D779&gt;'Raw Data'!E779, ABS('Raw Data'!E779-'Raw Data'!D779)&gt;3), 'Raw Data'!Y779, 0)</f>
        <v/>
      </c>
      <c r="Z784" s="2">
        <f>IF($A784, 1, 0)</f>
        <v/>
      </c>
      <c r="AA784">
        <f>IF(ABS('Raw Data'!D779-'Raw Data'!E779)&lt;4, 'Raw Data'!Z779, 0)</f>
        <v/>
      </c>
      <c r="AB784" s="2">
        <f>IF($A784, 1, 0)</f>
        <v/>
      </c>
      <c r="AC784">
        <f>IF(AND('Raw Data'!E779&gt;'Raw Data'!D779, ABS('Raw Data'!E779-'Raw Data'!D779)&gt;7), 'Raw Data'!AA779, 0)</f>
        <v/>
      </c>
      <c r="AD784" s="2">
        <f>IF($A784, 1, 0)</f>
        <v/>
      </c>
      <c r="AE784">
        <f>IF(AND('Raw Data'!D779&gt;9, 'Raw Data'!E779&gt;9), 'Raw Data'!AL779, 0)</f>
        <v/>
      </c>
      <c r="AF784" s="2">
        <f>IF($A784, 1, 0)</f>
        <v/>
      </c>
      <c r="AG784">
        <f>IF(AE784=0, 'Raw Data'!AM779, 0)</f>
        <v/>
      </c>
      <c r="AH784" s="2">
        <f>IF($A784, 1, 0)</f>
        <v/>
      </c>
      <c r="AI784">
        <f>IF(AND('Raw Data'!$D779&gt;14, 'Raw Data'!$E779&gt;14), 'Raw Data'!AN779, 0)</f>
        <v/>
      </c>
      <c r="AJ784" s="2">
        <f>IF($A784, 1, 0)</f>
        <v/>
      </c>
      <c r="AK784">
        <f>IF(AI784=0, 'Raw Data'!AO779, 0)</f>
        <v/>
      </c>
      <c r="AL784" s="2">
        <f>IF($A784, 1, 0)</f>
        <v/>
      </c>
      <c r="AM784">
        <f>IF(AND('Raw Data'!$D779&gt;19, 'Raw Data'!$E779&gt;19), 'Raw Data'!AP779, 0)</f>
        <v/>
      </c>
      <c r="AN784" s="2">
        <f>IF($A784, 1, 0)</f>
        <v/>
      </c>
      <c r="AO784">
        <f>IF(AM784=0, 'Raw Data'!AQ779, 0)</f>
        <v/>
      </c>
      <c r="AP784" s="2">
        <f>IF($A784, 1, 0)</f>
        <v/>
      </c>
      <c r="AQ784">
        <f>IF(AND('Raw Data'!$D779&gt;24, 'Raw Data'!$E779&gt;24), 'Raw Data'!AR779, 0)</f>
        <v/>
      </c>
      <c r="AR784" s="2">
        <f>IF($A784, 1, 0)</f>
        <v/>
      </c>
      <c r="AS784">
        <f>IF(AQ784=0, 'Raw Data'!AS779, 0)</f>
        <v/>
      </c>
      <c r="AT784" s="2">
        <f>IF($A784, 1, 0)</f>
        <v/>
      </c>
      <c r="AU784">
        <f>IF(AND('Raw Data'!$D779&gt;29, 'Raw Data'!$E779&gt;29), 'Raw Data'!AT779, 0)</f>
        <v/>
      </c>
      <c r="AV784" s="2">
        <f>IF($A784, 1, 0)</f>
        <v/>
      </c>
      <c r="AW784">
        <f>IF(AU784=0, 'Raw Data'!AU779, 0)</f>
        <v/>
      </c>
      <c r="AX784" s="2">
        <f>IF($A784, 1, 0)</f>
        <v/>
      </c>
      <c r="AY784">
        <f>IF(ISNUMBER('Raw Data'!D779), IF(_xlfn.XLOOKUP(SMALL('Raw Data'!K779:N779, 1), K784:Q784, K784:Q784, 0)&gt;0, SMALL('Raw Data'!K779:N779, 1), 0), 0)</f>
        <v/>
      </c>
      <c r="AZ784" s="2">
        <f>IF($A784, 1, 0)</f>
        <v/>
      </c>
      <c r="BA784">
        <f>IF(ISNUMBER('Raw Data'!D779), IF(_xlfn.XLOOKUP(SMALL('Raw Data'!K779:N779, 2), K784:Q784, K784:Q784, 0)&gt;0, SMALL('Raw Data'!K779:N779, 2), 0), 0)</f>
        <v/>
      </c>
      <c r="BB784" s="2">
        <f>IF($A784, 1, 0)</f>
        <v/>
      </c>
      <c r="BC784">
        <f>IF(ISNUMBER('Raw Data'!D779), IF(_xlfn.XLOOKUP(SMALL('Raw Data'!K779:N779, 3), K784:Q784, K784:Q784, 0)&gt;0, SMALL('Raw Data'!K779:N779, 3), 0), 0)</f>
        <v/>
      </c>
      <c r="BD784" s="2">
        <f>IF($A784, 1, 0)</f>
        <v/>
      </c>
      <c r="BE784">
        <f>IF(ISNUMBER('Raw Data'!D779), IF(_xlfn.XLOOKUP(SMALL('Raw Data'!K779:N779, 4), K784:Q784, K784:Q784, 0)&gt;0, SMALL('Raw Data'!K779:N779, 4), 0), 0)</f>
        <v/>
      </c>
      <c r="BF784" s="2">
        <f>IF($A784, 1, 0)</f>
        <v/>
      </c>
      <c r="BG784">
        <f>IF(AND('Raw Data'!I779&lt;'Raw Data'!J779, 'Raw Data'!D779&gt;'Raw Data'!E779), 'Raw Data'!I779, IF(AND('Raw Data'!J779&lt;'Raw Data'!I779, 'Raw Data'!E779&gt;'Raw Data'!D779), 'Raw Data'!J779, 0))</f>
        <v/>
      </c>
      <c r="BH784">
        <f>IF(OR(AND('Raw Data'!I779&lt;'Raw Data'!J779, 'Raw Data'!I779&gt;BH$1), AND('Raw Data'!J779&lt;'Raw Data'!I779, 'Raw Data'!J779&gt;BH$1)), 1, 0)</f>
        <v/>
      </c>
      <c r="BI784">
        <f>IF(AND(BH784, ABS('Raw Data'!D779-'Raw Data'!E779)&lt;4), 'Raw Data'!Z779, 0)</f>
        <v/>
      </c>
      <c r="BJ784">
        <f>IF('Raw Data'!F779&gt;Analysis!BJ$1, 1, 0)</f>
        <v/>
      </c>
      <c r="BK784">
        <f>IF(BJ784, AQ784, 0)</f>
        <v/>
      </c>
      <c r="BL784">
        <f>IF(AND('Raw Data'!F779&lt;Analysis!BL$1, ISBLANK('Raw Data'!F779)=FALSE), 1, 0)</f>
        <v/>
      </c>
      <c r="BM784">
        <f>IF(BL784, AS784, 0)</f>
        <v/>
      </c>
      <c r="BN784">
        <f>IF(AND('Raw Data'!F779&lt;Analysis!BN$1, ISBLANK('Raw Data'!F779)=FALSE), 1, 0)</f>
        <v/>
      </c>
      <c r="BO784">
        <f>IF(BN784, AI784, 0)</f>
        <v/>
      </c>
    </row>
    <row r="785">
      <c r="A785" s="2">
        <f>'Raw Data'!A780</f>
        <v/>
      </c>
      <c r="B785" s="2">
        <f>IF(A785, 1, 0)</f>
        <v/>
      </c>
      <c r="C785">
        <f>IF('Raw Data'!D780&lt;'Raw Data'!E780, 'Raw Data'!J780, 0)</f>
        <v/>
      </c>
      <c r="D785" s="2">
        <f>IF(A785, 1, 0)</f>
        <v/>
      </c>
      <c r="E785">
        <f>IF('Raw Data'!D780&gt;'Raw Data'!E780, 'Raw Data'!I780, 0)</f>
        <v/>
      </c>
      <c r="F785" s="2">
        <f>IF('Raw Data'!F780&gt;0, 1, 0)</f>
        <v/>
      </c>
      <c r="G785">
        <f>IF(SUM('Raw Data'!D780:E780)&lt;'Raw Data'!F780, 'Raw Data'!H780, 0)</f>
        <v/>
      </c>
      <c r="H785">
        <f>IF('Raw Data'!F780&gt;0, 1, 0)</f>
        <v/>
      </c>
      <c r="I785">
        <f>IF(SUM('Raw Data'!D780:E780)&gt;'Raw Data'!F780, 'Raw Data'!G780, 0)</f>
        <v/>
      </c>
      <c r="J785" s="2">
        <f>IF($A785, 1, 0)</f>
        <v/>
      </c>
      <c r="K785">
        <f>IF(AND('Raw Data'!D780&gt;'Raw Data'!E780, ABS('Raw Data'!D780-'Raw Data'!E780)&lt;14), 'Raw Data'!K780, 0)</f>
        <v/>
      </c>
      <c r="L785" s="2">
        <f>IF($A785, 1, 0)</f>
        <v/>
      </c>
      <c r="M785">
        <f>IF(AND('Raw Data'!D780&gt;'Raw Data'!E780, ABS('Raw Data'!D780-'Raw Data'!E780)&gt;13), 'Raw Data'!L780, 0)</f>
        <v/>
      </c>
      <c r="N785" s="2">
        <f>IF($A785, 1, 0)</f>
        <v/>
      </c>
      <c r="O785">
        <f>IF(AND('Raw Data'!E780&gt;'Raw Data'!D780, ABS('Raw Data'!E780-'Raw Data'!D780)&lt;14), 'Raw Data'!M780, 0)</f>
        <v/>
      </c>
      <c r="P785" s="2">
        <f>IF($A785, 1, 0)</f>
        <v/>
      </c>
      <c r="Q785">
        <f>IF(AND('Raw Data'!E780&gt;'Raw Data'!D780, ABS('Raw Data'!E780-'Raw Data'!D780)&gt;13), 'Raw Data'!N780, 0)</f>
        <v/>
      </c>
      <c r="R785" s="2">
        <f>IF($A785, 1, 0)</f>
        <v/>
      </c>
      <c r="S785">
        <f>IF(AND('Raw Data'!D780&gt;'Raw Data'!E780, ABS('Raw Data'!E780-'Raw Data'!D780)&gt;7), 'Raw Data'!V780, 0)</f>
        <v/>
      </c>
      <c r="T785" s="2">
        <f>IF($A785, 1, 0)</f>
        <v/>
      </c>
      <c r="U785">
        <f>IF(ABS('Raw Data'!D780-'Raw Data'!E780)&lt;8, 'Raw Data'!W780, 0)</f>
        <v/>
      </c>
      <c r="V785" s="2">
        <f>IF($A785, 1, 0)</f>
        <v/>
      </c>
      <c r="W785">
        <f>IF(AND('Raw Data'!E780&gt;'Raw Data'!D780, ABS('Raw Data'!E780-'Raw Data'!D780)&gt;7), 'Raw Data'!X780, 0)</f>
        <v/>
      </c>
      <c r="X785" s="2">
        <f>IF($A785, 1, 0)</f>
        <v/>
      </c>
      <c r="Y785">
        <f>IF(AND('Raw Data'!D780&gt;'Raw Data'!E780, ABS('Raw Data'!E780-'Raw Data'!D780)&gt;3), 'Raw Data'!Y780, 0)</f>
        <v/>
      </c>
      <c r="Z785" s="2">
        <f>IF($A785, 1, 0)</f>
        <v/>
      </c>
      <c r="AA785">
        <f>IF(ABS('Raw Data'!D780-'Raw Data'!E780)&lt;4, 'Raw Data'!Z780, 0)</f>
        <v/>
      </c>
      <c r="AB785" s="2">
        <f>IF($A785, 1, 0)</f>
        <v/>
      </c>
      <c r="AC785">
        <f>IF(AND('Raw Data'!E780&gt;'Raw Data'!D780, ABS('Raw Data'!E780-'Raw Data'!D780)&gt;7), 'Raw Data'!AA780, 0)</f>
        <v/>
      </c>
      <c r="AD785" s="2">
        <f>IF($A785, 1, 0)</f>
        <v/>
      </c>
      <c r="AE785">
        <f>IF(AND('Raw Data'!D780&gt;9, 'Raw Data'!E780&gt;9), 'Raw Data'!AL780, 0)</f>
        <v/>
      </c>
      <c r="AF785" s="2">
        <f>IF($A785, 1, 0)</f>
        <v/>
      </c>
      <c r="AG785">
        <f>IF(AE785=0, 'Raw Data'!AM780, 0)</f>
        <v/>
      </c>
      <c r="AH785" s="2">
        <f>IF($A785, 1, 0)</f>
        <v/>
      </c>
      <c r="AI785">
        <f>IF(AND('Raw Data'!$D780&gt;14, 'Raw Data'!$E780&gt;14), 'Raw Data'!AN780, 0)</f>
        <v/>
      </c>
      <c r="AJ785" s="2">
        <f>IF($A785, 1, 0)</f>
        <v/>
      </c>
      <c r="AK785">
        <f>IF(AI785=0, 'Raw Data'!AO780, 0)</f>
        <v/>
      </c>
      <c r="AL785" s="2">
        <f>IF($A785, 1, 0)</f>
        <v/>
      </c>
      <c r="AM785">
        <f>IF(AND('Raw Data'!$D780&gt;19, 'Raw Data'!$E780&gt;19), 'Raw Data'!AP780, 0)</f>
        <v/>
      </c>
      <c r="AN785" s="2">
        <f>IF($A785, 1, 0)</f>
        <v/>
      </c>
      <c r="AO785">
        <f>IF(AM785=0, 'Raw Data'!AQ780, 0)</f>
        <v/>
      </c>
      <c r="AP785" s="2">
        <f>IF($A785, 1, 0)</f>
        <v/>
      </c>
      <c r="AQ785">
        <f>IF(AND('Raw Data'!$D780&gt;24, 'Raw Data'!$E780&gt;24), 'Raw Data'!AR780, 0)</f>
        <v/>
      </c>
      <c r="AR785" s="2">
        <f>IF($A785, 1, 0)</f>
        <v/>
      </c>
      <c r="AS785">
        <f>IF(AQ785=0, 'Raw Data'!AS780, 0)</f>
        <v/>
      </c>
      <c r="AT785" s="2">
        <f>IF($A785, 1, 0)</f>
        <v/>
      </c>
      <c r="AU785">
        <f>IF(AND('Raw Data'!$D780&gt;29, 'Raw Data'!$E780&gt;29), 'Raw Data'!AT780, 0)</f>
        <v/>
      </c>
      <c r="AV785" s="2">
        <f>IF($A785, 1, 0)</f>
        <v/>
      </c>
      <c r="AW785">
        <f>IF(AU785=0, 'Raw Data'!AU780, 0)</f>
        <v/>
      </c>
      <c r="AX785" s="2">
        <f>IF($A785, 1, 0)</f>
        <v/>
      </c>
      <c r="AY785">
        <f>IF(ISNUMBER('Raw Data'!D780), IF(_xlfn.XLOOKUP(SMALL('Raw Data'!K780:N780, 1), K785:Q785, K785:Q785, 0)&gt;0, SMALL('Raw Data'!K780:N780, 1), 0), 0)</f>
        <v/>
      </c>
      <c r="AZ785" s="2">
        <f>IF($A785, 1, 0)</f>
        <v/>
      </c>
      <c r="BA785">
        <f>IF(ISNUMBER('Raw Data'!D780), IF(_xlfn.XLOOKUP(SMALL('Raw Data'!K780:N780, 2), K785:Q785, K785:Q785, 0)&gt;0, SMALL('Raw Data'!K780:N780, 2), 0), 0)</f>
        <v/>
      </c>
      <c r="BB785" s="2">
        <f>IF($A785, 1, 0)</f>
        <v/>
      </c>
      <c r="BC785">
        <f>IF(ISNUMBER('Raw Data'!D780), IF(_xlfn.XLOOKUP(SMALL('Raw Data'!K780:N780, 3), K785:Q785, K785:Q785, 0)&gt;0, SMALL('Raw Data'!K780:N780, 3), 0), 0)</f>
        <v/>
      </c>
      <c r="BD785" s="2">
        <f>IF($A785, 1, 0)</f>
        <v/>
      </c>
      <c r="BE785">
        <f>IF(ISNUMBER('Raw Data'!D780), IF(_xlfn.XLOOKUP(SMALL('Raw Data'!K780:N780, 4), K785:Q785, K785:Q785, 0)&gt;0, SMALL('Raw Data'!K780:N780, 4), 0), 0)</f>
        <v/>
      </c>
      <c r="BF785" s="2">
        <f>IF($A785, 1, 0)</f>
        <v/>
      </c>
      <c r="BG785">
        <f>IF(AND('Raw Data'!I780&lt;'Raw Data'!J780, 'Raw Data'!D780&gt;'Raw Data'!E780), 'Raw Data'!I780, IF(AND('Raw Data'!J780&lt;'Raw Data'!I780, 'Raw Data'!E780&gt;'Raw Data'!D780), 'Raw Data'!J780, 0))</f>
        <v/>
      </c>
      <c r="BH785">
        <f>IF(OR(AND('Raw Data'!I780&lt;'Raw Data'!J780, 'Raw Data'!I780&gt;BH$1), AND('Raw Data'!J780&lt;'Raw Data'!I780, 'Raw Data'!J780&gt;BH$1)), 1, 0)</f>
        <v/>
      </c>
      <c r="BI785">
        <f>IF(AND(BH785, ABS('Raw Data'!D780-'Raw Data'!E780)&lt;4), 'Raw Data'!Z780, 0)</f>
        <v/>
      </c>
      <c r="BJ785">
        <f>IF('Raw Data'!F780&gt;Analysis!BJ$1, 1, 0)</f>
        <v/>
      </c>
      <c r="BK785">
        <f>IF(BJ785, AQ785, 0)</f>
        <v/>
      </c>
      <c r="BL785">
        <f>IF(AND('Raw Data'!F780&lt;Analysis!BL$1, ISBLANK('Raw Data'!F780)=FALSE), 1, 0)</f>
        <v/>
      </c>
      <c r="BM785">
        <f>IF(BL785, AS785, 0)</f>
        <v/>
      </c>
      <c r="BN785">
        <f>IF(AND('Raw Data'!F780&lt;Analysis!BN$1, ISBLANK('Raw Data'!F780)=FALSE), 1, 0)</f>
        <v/>
      </c>
      <c r="BO785">
        <f>IF(BN785, AI785, 0)</f>
        <v/>
      </c>
    </row>
    <row r="786">
      <c r="A786" s="2">
        <f>'Raw Data'!A781</f>
        <v/>
      </c>
      <c r="B786" s="2">
        <f>IF(A786, 1, 0)</f>
        <v/>
      </c>
      <c r="C786">
        <f>IF('Raw Data'!D781&lt;'Raw Data'!E781, 'Raw Data'!J781, 0)</f>
        <v/>
      </c>
      <c r="D786" s="2">
        <f>IF(A786, 1, 0)</f>
        <v/>
      </c>
      <c r="E786">
        <f>IF('Raw Data'!D781&gt;'Raw Data'!E781, 'Raw Data'!I781, 0)</f>
        <v/>
      </c>
      <c r="F786" s="2">
        <f>IF('Raw Data'!F781&gt;0, 1, 0)</f>
        <v/>
      </c>
      <c r="G786">
        <f>IF(SUM('Raw Data'!D781:E781)&lt;'Raw Data'!F781, 'Raw Data'!H781, 0)</f>
        <v/>
      </c>
      <c r="H786">
        <f>IF('Raw Data'!F781&gt;0, 1, 0)</f>
        <v/>
      </c>
      <c r="I786">
        <f>IF(SUM('Raw Data'!D781:E781)&gt;'Raw Data'!F781, 'Raw Data'!G781, 0)</f>
        <v/>
      </c>
      <c r="J786" s="2">
        <f>IF($A786, 1, 0)</f>
        <v/>
      </c>
      <c r="K786">
        <f>IF(AND('Raw Data'!D781&gt;'Raw Data'!E781, ABS('Raw Data'!D781-'Raw Data'!E781)&lt;14), 'Raw Data'!K781, 0)</f>
        <v/>
      </c>
      <c r="L786" s="2">
        <f>IF($A786, 1, 0)</f>
        <v/>
      </c>
      <c r="M786">
        <f>IF(AND('Raw Data'!D781&gt;'Raw Data'!E781, ABS('Raw Data'!D781-'Raw Data'!E781)&gt;13), 'Raw Data'!L781, 0)</f>
        <v/>
      </c>
      <c r="N786" s="2">
        <f>IF($A786, 1, 0)</f>
        <v/>
      </c>
      <c r="O786">
        <f>IF(AND('Raw Data'!E781&gt;'Raw Data'!D781, ABS('Raw Data'!E781-'Raw Data'!D781)&lt;14), 'Raw Data'!M781, 0)</f>
        <v/>
      </c>
      <c r="P786" s="2">
        <f>IF($A786, 1, 0)</f>
        <v/>
      </c>
      <c r="Q786">
        <f>IF(AND('Raw Data'!E781&gt;'Raw Data'!D781, ABS('Raw Data'!E781-'Raw Data'!D781)&gt;13), 'Raw Data'!N781, 0)</f>
        <v/>
      </c>
      <c r="R786" s="2">
        <f>IF($A786, 1, 0)</f>
        <v/>
      </c>
      <c r="S786">
        <f>IF(AND('Raw Data'!D781&gt;'Raw Data'!E781, ABS('Raw Data'!E781-'Raw Data'!D781)&gt;7), 'Raw Data'!V781, 0)</f>
        <v/>
      </c>
      <c r="T786" s="2">
        <f>IF($A786, 1, 0)</f>
        <v/>
      </c>
      <c r="U786">
        <f>IF(ABS('Raw Data'!D781-'Raw Data'!E781)&lt;8, 'Raw Data'!W781, 0)</f>
        <v/>
      </c>
      <c r="V786" s="2">
        <f>IF($A786, 1, 0)</f>
        <v/>
      </c>
      <c r="W786">
        <f>IF(AND('Raw Data'!E781&gt;'Raw Data'!D781, ABS('Raw Data'!E781-'Raw Data'!D781)&gt;7), 'Raw Data'!X781, 0)</f>
        <v/>
      </c>
      <c r="X786" s="2">
        <f>IF($A786, 1, 0)</f>
        <v/>
      </c>
      <c r="Y786">
        <f>IF(AND('Raw Data'!D781&gt;'Raw Data'!E781, ABS('Raw Data'!E781-'Raw Data'!D781)&gt;3), 'Raw Data'!Y781, 0)</f>
        <v/>
      </c>
      <c r="Z786" s="2">
        <f>IF($A786, 1, 0)</f>
        <v/>
      </c>
      <c r="AA786">
        <f>IF(ABS('Raw Data'!D781-'Raw Data'!E781)&lt;4, 'Raw Data'!Z781, 0)</f>
        <v/>
      </c>
      <c r="AB786" s="2">
        <f>IF($A786, 1, 0)</f>
        <v/>
      </c>
      <c r="AC786">
        <f>IF(AND('Raw Data'!E781&gt;'Raw Data'!D781, ABS('Raw Data'!E781-'Raw Data'!D781)&gt;7), 'Raw Data'!AA781, 0)</f>
        <v/>
      </c>
      <c r="AD786" s="2">
        <f>IF($A786, 1, 0)</f>
        <v/>
      </c>
      <c r="AE786">
        <f>IF(AND('Raw Data'!D781&gt;9, 'Raw Data'!E781&gt;9), 'Raw Data'!AL781, 0)</f>
        <v/>
      </c>
      <c r="AF786" s="2">
        <f>IF($A786, 1, 0)</f>
        <v/>
      </c>
      <c r="AG786">
        <f>IF(AE786=0, 'Raw Data'!AM781, 0)</f>
        <v/>
      </c>
      <c r="AH786" s="2">
        <f>IF($A786, 1, 0)</f>
        <v/>
      </c>
      <c r="AI786">
        <f>IF(AND('Raw Data'!$D781&gt;14, 'Raw Data'!$E781&gt;14), 'Raw Data'!AN781, 0)</f>
        <v/>
      </c>
      <c r="AJ786" s="2">
        <f>IF($A786, 1, 0)</f>
        <v/>
      </c>
      <c r="AK786">
        <f>IF(AI786=0, 'Raw Data'!AO781, 0)</f>
        <v/>
      </c>
      <c r="AL786" s="2">
        <f>IF($A786, 1, 0)</f>
        <v/>
      </c>
      <c r="AM786">
        <f>IF(AND('Raw Data'!$D781&gt;19, 'Raw Data'!$E781&gt;19), 'Raw Data'!AP781, 0)</f>
        <v/>
      </c>
      <c r="AN786" s="2">
        <f>IF($A786, 1, 0)</f>
        <v/>
      </c>
      <c r="AO786">
        <f>IF(AM786=0, 'Raw Data'!AQ781, 0)</f>
        <v/>
      </c>
      <c r="AP786" s="2">
        <f>IF($A786, 1, 0)</f>
        <v/>
      </c>
      <c r="AQ786">
        <f>IF(AND('Raw Data'!$D781&gt;24, 'Raw Data'!$E781&gt;24), 'Raw Data'!AR781, 0)</f>
        <v/>
      </c>
      <c r="AR786" s="2">
        <f>IF($A786, 1, 0)</f>
        <v/>
      </c>
      <c r="AS786">
        <f>IF(AQ786=0, 'Raw Data'!AS781, 0)</f>
        <v/>
      </c>
      <c r="AT786" s="2">
        <f>IF($A786, 1, 0)</f>
        <v/>
      </c>
      <c r="AU786">
        <f>IF(AND('Raw Data'!$D781&gt;29, 'Raw Data'!$E781&gt;29), 'Raw Data'!AT781, 0)</f>
        <v/>
      </c>
      <c r="AV786" s="2">
        <f>IF($A786, 1, 0)</f>
        <v/>
      </c>
      <c r="AW786">
        <f>IF(AU786=0, 'Raw Data'!AU781, 0)</f>
        <v/>
      </c>
      <c r="AX786" s="2">
        <f>IF($A786, 1, 0)</f>
        <v/>
      </c>
      <c r="AY786">
        <f>IF(ISNUMBER('Raw Data'!D781), IF(_xlfn.XLOOKUP(SMALL('Raw Data'!K781:N781, 1), K786:Q786, K786:Q786, 0)&gt;0, SMALL('Raw Data'!K781:N781, 1), 0), 0)</f>
        <v/>
      </c>
      <c r="AZ786" s="2">
        <f>IF($A786, 1, 0)</f>
        <v/>
      </c>
      <c r="BA786">
        <f>IF(ISNUMBER('Raw Data'!D781), IF(_xlfn.XLOOKUP(SMALL('Raw Data'!K781:N781, 2), K786:Q786, K786:Q786, 0)&gt;0, SMALL('Raw Data'!K781:N781, 2), 0), 0)</f>
        <v/>
      </c>
      <c r="BB786" s="2">
        <f>IF($A786, 1, 0)</f>
        <v/>
      </c>
      <c r="BC786">
        <f>IF(ISNUMBER('Raw Data'!D781), IF(_xlfn.XLOOKUP(SMALL('Raw Data'!K781:N781, 3), K786:Q786, K786:Q786, 0)&gt;0, SMALL('Raw Data'!K781:N781, 3), 0), 0)</f>
        <v/>
      </c>
      <c r="BD786" s="2">
        <f>IF($A786, 1, 0)</f>
        <v/>
      </c>
      <c r="BE786">
        <f>IF(ISNUMBER('Raw Data'!D781), IF(_xlfn.XLOOKUP(SMALL('Raw Data'!K781:N781, 4), K786:Q786, K786:Q786, 0)&gt;0, SMALL('Raw Data'!K781:N781, 4), 0), 0)</f>
        <v/>
      </c>
      <c r="BF786" s="2">
        <f>IF($A786, 1, 0)</f>
        <v/>
      </c>
      <c r="BG786">
        <f>IF(AND('Raw Data'!I781&lt;'Raw Data'!J781, 'Raw Data'!D781&gt;'Raw Data'!E781), 'Raw Data'!I781, IF(AND('Raw Data'!J781&lt;'Raw Data'!I781, 'Raw Data'!E781&gt;'Raw Data'!D781), 'Raw Data'!J781, 0))</f>
        <v/>
      </c>
      <c r="BH786">
        <f>IF(OR(AND('Raw Data'!I781&lt;'Raw Data'!J781, 'Raw Data'!I781&gt;BH$1), AND('Raw Data'!J781&lt;'Raw Data'!I781, 'Raw Data'!J781&gt;BH$1)), 1, 0)</f>
        <v/>
      </c>
      <c r="BI786">
        <f>IF(AND(BH786, ABS('Raw Data'!D781-'Raw Data'!E781)&lt;4), 'Raw Data'!Z781, 0)</f>
        <v/>
      </c>
      <c r="BJ786">
        <f>IF('Raw Data'!F781&gt;Analysis!BJ$1, 1, 0)</f>
        <v/>
      </c>
      <c r="BK786">
        <f>IF(BJ786, AQ786, 0)</f>
        <v/>
      </c>
      <c r="BL786">
        <f>IF(AND('Raw Data'!F781&lt;Analysis!BL$1, ISBLANK('Raw Data'!F781)=FALSE), 1, 0)</f>
        <v/>
      </c>
      <c r="BM786">
        <f>IF(BL786, AS786, 0)</f>
        <v/>
      </c>
      <c r="BN786">
        <f>IF(AND('Raw Data'!F781&lt;Analysis!BN$1, ISBLANK('Raw Data'!F781)=FALSE), 1, 0)</f>
        <v/>
      </c>
      <c r="BO786">
        <f>IF(BN786, AI786, 0)</f>
        <v/>
      </c>
    </row>
    <row r="787">
      <c r="A787" s="2">
        <f>'Raw Data'!A782</f>
        <v/>
      </c>
      <c r="B787" s="2">
        <f>IF(A787, 1, 0)</f>
        <v/>
      </c>
      <c r="C787">
        <f>IF('Raw Data'!D782&lt;'Raw Data'!E782, 'Raw Data'!J782, 0)</f>
        <v/>
      </c>
      <c r="D787" s="2">
        <f>IF(A787, 1, 0)</f>
        <v/>
      </c>
      <c r="E787">
        <f>IF('Raw Data'!D782&gt;'Raw Data'!E782, 'Raw Data'!I782, 0)</f>
        <v/>
      </c>
      <c r="F787" s="2">
        <f>IF('Raw Data'!F782&gt;0, 1, 0)</f>
        <v/>
      </c>
      <c r="G787">
        <f>IF(SUM('Raw Data'!D782:E782)&lt;'Raw Data'!F782, 'Raw Data'!H782, 0)</f>
        <v/>
      </c>
      <c r="H787">
        <f>IF('Raw Data'!F782&gt;0, 1, 0)</f>
        <v/>
      </c>
      <c r="I787">
        <f>IF(SUM('Raw Data'!D782:E782)&gt;'Raw Data'!F782, 'Raw Data'!G782, 0)</f>
        <v/>
      </c>
      <c r="J787" s="2">
        <f>IF($A787, 1, 0)</f>
        <v/>
      </c>
      <c r="K787">
        <f>IF(AND('Raw Data'!D782&gt;'Raw Data'!E782, ABS('Raw Data'!D782-'Raw Data'!E782)&lt;14), 'Raw Data'!K782, 0)</f>
        <v/>
      </c>
      <c r="L787" s="2">
        <f>IF($A787, 1, 0)</f>
        <v/>
      </c>
      <c r="M787">
        <f>IF(AND('Raw Data'!D782&gt;'Raw Data'!E782, ABS('Raw Data'!D782-'Raw Data'!E782)&gt;13), 'Raw Data'!L782, 0)</f>
        <v/>
      </c>
      <c r="N787" s="2">
        <f>IF($A787, 1, 0)</f>
        <v/>
      </c>
      <c r="O787">
        <f>IF(AND('Raw Data'!E782&gt;'Raw Data'!D782, ABS('Raw Data'!E782-'Raw Data'!D782)&lt;14), 'Raw Data'!M782, 0)</f>
        <v/>
      </c>
      <c r="P787" s="2">
        <f>IF($A787, 1, 0)</f>
        <v/>
      </c>
      <c r="Q787">
        <f>IF(AND('Raw Data'!E782&gt;'Raw Data'!D782, ABS('Raw Data'!E782-'Raw Data'!D782)&gt;13), 'Raw Data'!N782, 0)</f>
        <v/>
      </c>
      <c r="R787" s="2">
        <f>IF($A787, 1, 0)</f>
        <v/>
      </c>
      <c r="S787">
        <f>IF(AND('Raw Data'!D782&gt;'Raw Data'!E782, ABS('Raw Data'!E782-'Raw Data'!D782)&gt;7), 'Raw Data'!V782, 0)</f>
        <v/>
      </c>
      <c r="T787" s="2">
        <f>IF($A787, 1, 0)</f>
        <v/>
      </c>
      <c r="U787">
        <f>IF(ABS('Raw Data'!D782-'Raw Data'!E782)&lt;8, 'Raw Data'!W782, 0)</f>
        <v/>
      </c>
      <c r="V787" s="2">
        <f>IF($A787, 1, 0)</f>
        <v/>
      </c>
      <c r="W787">
        <f>IF(AND('Raw Data'!E782&gt;'Raw Data'!D782, ABS('Raw Data'!E782-'Raw Data'!D782)&gt;7), 'Raw Data'!X782, 0)</f>
        <v/>
      </c>
      <c r="X787" s="2">
        <f>IF($A787, 1, 0)</f>
        <v/>
      </c>
      <c r="Y787">
        <f>IF(AND('Raw Data'!D782&gt;'Raw Data'!E782, ABS('Raw Data'!E782-'Raw Data'!D782)&gt;3), 'Raw Data'!Y782, 0)</f>
        <v/>
      </c>
      <c r="Z787" s="2">
        <f>IF($A787, 1, 0)</f>
        <v/>
      </c>
      <c r="AA787">
        <f>IF(ABS('Raw Data'!D782-'Raw Data'!E782)&lt;4, 'Raw Data'!Z782, 0)</f>
        <v/>
      </c>
      <c r="AB787" s="2">
        <f>IF($A787, 1, 0)</f>
        <v/>
      </c>
      <c r="AC787">
        <f>IF(AND('Raw Data'!E782&gt;'Raw Data'!D782, ABS('Raw Data'!E782-'Raw Data'!D782)&gt;7), 'Raw Data'!AA782, 0)</f>
        <v/>
      </c>
      <c r="AD787" s="2">
        <f>IF($A787, 1, 0)</f>
        <v/>
      </c>
      <c r="AE787">
        <f>IF(AND('Raw Data'!D782&gt;9, 'Raw Data'!E782&gt;9), 'Raw Data'!AL782, 0)</f>
        <v/>
      </c>
      <c r="AF787" s="2">
        <f>IF($A787, 1, 0)</f>
        <v/>
      </c>
      <c r="AG787">
        <f>IF(AE787=0, 'Raw Data'!AM782, 0)</f>
        <v/>
      </c>
      <c r="AH787" s="2">
        <f>IF($A787, 1, 0)</f>
        <v/>
      </c>
      <c r="AI787">
        <f>IF(AND('Raw Data'!$D782&gt;14, 'Raw Data'!$E782&gt;14), 'Raw Data'!AN782, 0)</f>
        <v/>
      </c>
      <c r="AJ787" s="2">
        <f>IF($A787, 1, 0)</f>
        <v/>
      </c>
      <c r="AK787">
        <f>IF(AI787=0, 'Raw Data'!AO782, 0)</f>
        <v/>
      </c>
      <c r="AL787" s="2">
        <f>IF($A787, 1, 0)</f>
        <v/>
      </c>
      <c r="AM787">
        <f>IF(AND('Raw Data'!$D782&gt;19, 'Raw Data'!$E782&gt;19), 'Raw Data'!AP782, 0)</f>
        <v/>
      </c>
      <c r="AN787" s="2">
        <f>IF($A787, 1, 0)</f>
        <v/>
      </c>
      <c r="AO787">
        <f>IF(AM787=0, 'Raw Data'!AQ782, 0)</f>
        <v/>
      </c>
      <c r="AP787" s="2">
        <f>IF($A787, 1, 0)</f>
        <v/>
      </c>
      <c r="AQ787">
        <f>IF(AND('Raw Data'!$D782&gt;24, 'Raw Data'!$E782&gt;24), 'Raw Data'!AR782, 0)</f>
        <v/>
      </c>
      <c r="AR787" s="2">
        <f>IF($A787, 1, 0)</f>
        <v/>
      </c>
      <c r="AS787">
        <f>IF(AQ787=0, 'Raw Data'!AS782, 0)</f>
        <v/>
      </c>
      <c r="AT787" s="2">
        <f>IF($A787, 1, 0)</f>
        <v/>
      </c>
      <c r="AU787">
        <f>IF(AND('Raw Data'!$D782&gt;29, 'Raw Data'!$E782&gt;29), 'Raw Data'!AT782, 0)</f>
        <v/>
      </c>
      <c r="AV787" s="2">
        <f>IF($A787, 1, 0)</f>
        <v/>
      </c>
      <c r="AW787">
        <f>IF(AU787=0, 'Raw Data'!AU782, 0)</f>
        <v/>
      </c>
      <c r="AX787" s="2">
        <f>IF($A787, 1, 0)</f>
        <v/>
      </c>
      <c r="AY787">
        <f>IF(ISNUMBER('Raw Data'!D782), IF(_xlfn.XLOOKUP(SMALL('Raw Data'!K782:N782, 1), K787:Q787, K787:Q787, 0)&gt;0, SMALL('Raw Data'!K782:N782, 1), 0), 0)</f>
        <v/>
      </c>
      <c r="AZ787" s="2">
        <f>IF($A787, 1, 0)</f>
        <v/>
      </c>
      <c r="BA787">
        <f>IF(ISNUMBER('Raw Data'!D782), IF(_xlfn.XLOOKUP(SMALL('Raw Data'!K782:N782, 2), K787:Q787, K787:Q787, 0)&gt;0, SMALL('Raw Data'!K782:N782, 2), 0), 0)</f>
        <v/>
      </c>
      <c r="BB787" s="2">
        <f>IF($A787, 1, 0)</f>
        <v/>
      </c>
      <c r="BC787">
        <f>IF(ISNUMBER('Raw Data'!D782), IF(_xlfn.XLOOKUP(SMALL('Raw Data'!K782:N782, 3), K787:Q787, K787:Q787, 0)&gt;0, SMALL('Raw Data'!K782:N782, 3), 0), 0)</f>
        <v/>
      </c>
      <c r="BD787" s="2">
        <f>IF($A787, 1, 0)</f>
        <v/>
      </c>
      <c r="BE787">
        <f>IF(ISNUMBER('Raw Data'!D782), IF(_xlfn.XLOOKUP(SMALL('Raw Data'!K782:N782, 4), K787:Q787, K787:Q787, 0)&gt;0, SMALL('Raw Data'!K782:N782, 4), 0), 0)</f>
        <v/>
      </c>
      <c r="BF787" s="2">
        <f>IF($A787, 1, 0)</f>
        <v/>
      </c>
      <c r="BG787">
        <f>IF(AND('Raw Data'!I782&lt;'Raw Data'!J782, 'Raw Data'!D782&gt;'Raw Data'!E782), 'Raw Data'!I782, IF(AND('Raw Data'!J782&lt;'Raw Data'!I782, 'Raw Data'!E782&gt;'Raw Data'!D782), 'Raw Data'!J782, 0))</f>
        <v/>
      </c>
      <c r="BH787">
        <f>IF(OR(AND('Raw Data'!I782&lt;'Raw Data'!J782, 'Raw Data'!I782&gt;BH$1), AND('Raw Data'!J782&lt;'Raw Data'!I782, 'Raw Data'!J782&gt;BH$1)), 1, 0)</f>
        <v/>
      </c>
      <c r="BI787">
        <f>IF(AND(BH787, ABS('Raw Data'!D782-'Raw Data'!E782)&lt;4), 'Raw Data'!Z782, 0)</f>
        <v/>
      </c>
      <c r="BJ787">
        <f>IF('Raw Data'!F782&gt;Analysis!BJ$1, 1, 0)</f>
        <v/>
      </c>
      <c r="BK787">
        <f>IF(BJ787, AQ787, 0)</f>
        <v/>
      </c>
      <c r="BL787">
        <f>IF(AND('Raw Data'!F782&lt;Analysis!BL$1, ISBLANK('Raw Data'!F782)=FALSE), 1, 0)</f>
        <v/>
      </c>
      <c r="BM787">
        <f>IF(BL787, AS787, 0)</f>
        <v/>
      </c>
      <c r="BN787">
        <f>IF(AND('Raw Data'!F782&lt;Analysis!BN$1, ISBLANK('Raw Data'!F782)=FALSE), 1, 0)</f>
        <v/>
      </c>
      <c r="BO787">
        <f>IF(BN787, AI787, 0)</f>
        <v/>
      </c>
    </row>
    <row r="788">
      <c r="A788" s="2">
        <f>'Raw Data'!A783</f>
        <v/>
      </c>
      <c r="B788" s="2">
        <f>IF(A788, 1, 0)</f>
        <v/>
      </c>
      <c r="C788">
        <f>IF('Raw Data'!D783&lt;'Raw Data'!E783, 'Raw Data'!J783, 0)</f>
        <v/>
      </c>
      <c r="D788" s="2">
        <f>IF(A788, 1, 0)</f>
        <v/>
      </c>
      <c r="E788">
        <f>IF('Raw Data'!D783&gt;'Raw Data'!E783, 'Raw Data'!I783, 0)</f>
        <v/>
      </c>
      <c r="F788" s="2">
        <f>IF('Raw Data'!F783&gt;0, 1, 0)</f>
        <v/>
      </c>
      <c r="G788">
        <f>IF(SUM('Raw Data'!D783:E783)&lt;'Raw Data'!F783, 'Raw Data'!H783, 0)</f>
        <v/>
      </c>
      <c r="H788">
        <f>IF('Raw Data'!F783&gt;0, 1, 0)</f>
        <v/>
      </c>
      <c r="I788">
        <f>IF(SUM('Raw Data'!D783:E783)&gt;'Raw Data'!F783, 'Raw Data'!G783, 0)</f>
        <v/>
      </c>
      <c r="J788" s="2">
        <f>IF($A788, 1, 0)</f>
        <v/>
      </c>
      <c r="K788">
        <f>IF(AND('Raw Data'!D783&gt;'Raw Data'!E783, ABS('Raw Data'!D783-'Raw Data'!E783)&lt;14), 'Raw Data'!K783, 0)</f>
        <v/>
      </c>
      <c r="L788" s="2">
        <f>IF($A788, 1, 0)</f>
        <v/>
      </c>
      <c r="M788">
        <f>IF(AND('Raw Data'!D783&gt;'Raw Data'!E783, ABS('Raw Data'!D783-'Raw Data'!E783)&gt;13), 'Raw Data'!L783, 0)</f>
        <v/>
      </c>
      <c r="N788" s="2">
        <f>IF($A788, 1, 0)</f>
        <v/>
      </c>
      <c r="O788">
        <f>IF(AND('Raw Data'!E783&gt;'Raw Data'!D783, ABS('Raw Data'!E783-'Raw Data'!D783)&lt;14), 'Raw Data'!M783, 0)</f>
        <v/>
      </c>
      <c r="P788" s="2">
        <f>IF($A788, 1, 0)</f>
        <v/>
      </c>
      <c r="Q788">
        <f>IF(AND('Raw Data'!E783&gt;'Raw Data'!D783, ABS('Raw Data'!E783-'Raw Data'!D783)&gt;13), 'Raw Data'!N783, 0)</f>
        <v/>
      </c>
      <c r="R788" s="2">
        <f>IF($A788, 1, 0)</f>
        <v/>
      </c>
      <c r="S788">
        <f>IF(AND('Raw Data'!D783&gt;'Raw Data'!E783, ABS('Raw Data'!E783-'Raw Data'!D783)&gt;7), 'Raw Data'!V783, 0)</f>
        <v/>
      </c>
      <c r="T788" s="2">
        <f>IF($A788, 1, 0)</f>
        <v/>
      </c>
      <c r="U788">
        <f>IF(ABS('Raw Data'!D783-'Raw Data'!E783)&lt;8, 'Raw Data'!W783, 0)</f>
        <v/>
      </c>
      <c r="V788" s="2">
        <f>IF($A788, 1, 0)</f>
        <v/>
      </c>
      <c r="W788">
        <f>IF(AND('Raw Data'!E783&gt;'Raw Data'!D783, ABS('Raw Data'!E783-'Raw Data'!D783)&gt;7), 'Raw Data'!X783, 0)</f>
        <v/>
      </c>
      <c r="X788" s="2">
        <f>IF($A788, 1, 0)</f>
        <v/>
      </c>
      <c r="Y788">
        <f>IF(AND('Raw Data'!D783&gt;'Raw Data'!E783, ABS('Raw Data'!E783-'Raw Data'!D783)&gt;3), 'Raw Data'!Y783, 0)</f>
        <v/>
      </c>
      <c r="Z788" s="2">
        <f>IF($A788, 1, 0)</f>
        <v/>
      </c>
      <c r="AA788">
        <f>IF(ABS('Raw Data'!D783-'Raw Data'!E783)&lt;4, 'Raw Data'!Z783, 0)</f>
        <v/>
      </c>
      <c r="AB788" s="2">
        <f>IF($A788, 1, 0)</f>
        <v/>
      </c>
      <c r="AC788">
        <f>IF(AND('Raw Data'!E783&gt;'Raw Data'!D783, ABS('Raw Data'!E783-'Raw Data'!D783)&gt;7), 'Raw Data'!AA783, 0)</f>
        <v/>
      </c>
      <c r="AD788" s="2">
        <f>IF($A788, 1, 0)</f>
        <v/>
      </c>
      <c r="AE788">
        <f>IF(AND('Raw Data'!D783&gt;9, 'Raw Data'!E783&gt;9), 'Raw Data'!AL783, 0)</f>
        <v/>
      </c>
      <c r="AF788" s="2">
        <f>IF($A788, 1, 0)</f>
        <v/>
      </c>
      <c r="AG788">
        <f>IF(AE788=0, 'Raw Data'!AM783, 0)</f>
        <v/>
      </c>
      <c r="AH788" s="2">
        <f>IF($A788, 1, 0)</f>
        <v/>
      </c>
      <c r="AI788">
        <f>IF(AND('Raw Data'!$D783&gt;14, 'Raw Data'!$E783&gt;14), 'Raw Data'!AN783, 0)</f>
        <v/>
      </c>
      <c r="AJ788" s="2">
        <f>IF($A788, 1, 0)</f>
        <v/>
      </c>
      <c r="AK788">
        <f>IF(AI788=0, 'Raw Data'!AO783, 0)</f>
        <v/>
      </c>
      <c r="AL788" s="2">
        <f>IF($A788, 1, 0)</f>
        <v/>
      </c>
      <c r="AM788">
        <f>IF(AND('Raw Data'!$D783&gt;19, 'Raw Data'!$E783&gt;19), 'Raw Data'!AP783, 0)</f>
        <v/>
      </c>
      <c r="AN788" s="2">
        <f>IF($A788, 1, 0)</f>
        <v/>
      </c>
      <c r="AO788">
        <f>IF(AM788=0, 'Raw Data'!AQ783, 0)</f>
        <v/>
      </c>
      <c r="AP788" s="2">
        <f>IF($A788, 1, 0)</f>
        <v/>
      </c>
      <c r="AQ788">
        <f>IF(AND('Raw Data'!$D783&gt;24, 'Raw Data'!$E783&gt;24), 'Raw Data'!AR783, 0)</f>
        <v/>
      </c>
      <c r="AR788" s="2">
        <f>IF($A788, 1, 0)</f>
        <v/>
      </c>
      <c r="AS788">
        <f>IF(AQ788=0, 'Raw Data'!AS783, 0)</f>
        <v/>
      </c>
      <c r="AT788" s="2">
        <f>IF($A788, 1, 0)</f>
        <v/>
      </c>
      <c r="AU788">
        <f>IF(AND('Raw Data'!$D783&gt;29, 'Raw Data'!$E783&gt;29), 'Raw Data'!AT783, 0)</f>
        <v/>
      </c>
      <c r="AV788" s="2">
        <f>IF($A788, 1, 0)</f>
        <v/>
      </c>
      <c r="AW788">
        <f>IF(AU788=0, 'Raw Data'!AU783, 0)</f>
        <v/>
      </c>
      <c r="AX788" s="2">
        <f>IF($A788, 1, 0)</f>
        <v/>
      </c>
      <c r="AY788">
        <f>IF(ISNUMBER('Raw Data'!D783), IF(_xlfn.XLOOKUP(SMALL('Raw Data'!K783:N783, 1), K788:Q788, K788:Q788, 0)&gt;0, SMALL('Raw Data'!K783:N783, 1), 0), 0)</f>
        <v/>
      </c>
      <c r="AZ788" s="2">
        <f>IF($A788, 1, 0)</f>
        <v/>
      </c>
      <c r="BA788">
        <f>IF(ISNUMBER('Raw Data'!D783), IF(_xlfn.XLOOKUP(SMALL('Raw Data'!K783:N783, 2), K788:Q788, K788:Q788, 0)&gt;0, SMALL('Raw Data'!K783:N783, 2), 0), 0)</f>
        <v/>
      </c>
      <c r="BB788" s="2">
        <f>IF($A788, 1, 0)</f>
        <v/>
      </c>
      <c r="BC788">
        <f>IF(ISNUMBER('Raw Data'!D783), IF(_xlfn.XLOOKUP(SMALL('Raw Data'!K783:N783, 3), K788:Q788, K788:Q788, 0)&gt;0, SMALL('Raw Data'!K783:N783, 3), 0), 0)</f>
        <v/>
      </c>
      <c r="BD788" s="2">
        <f>IF($A788, 1, 0)</f>
        <v/>
      </c>
      <c r="BE788">
        <f>IF(ISNUMBER('Raw Data'!D783), IF(_xlfn.XLOOKUP(SMALL('Raw Data'!K783:N783, 4), K788:Q788, K788:Q788, 0)&gt;0, SMALL('Raw Data'!K783:N783, 4), 0), 0)</f>
        <v/>
      </c>
      <c r="BF788" s="2">
        <f>IF($A788, 1, 0)</f>
        <v/>
      </c>
      <c r="BG788">
        <f>IF(AND('Raw Data'!I783&lt;'Raw Data'!J783, 'Raw Data'!D783&gt;'Raw Data'!E783), 'Raw Data'!I783, IF(AND('Raw Data'!J783&lt;'Raw Data'!I783, 'Raw Data'!E783&gt;'Raw Data'!D783), 'Raw Data'!J783, 0))</f>
        <v/>
      </c>
      <c r="BH788">
        <f>IF(OR(AND('Raw Data'!I783&lt;'Raw Data'!J783, 'Raw Data'!I783&gt;BH$1), AND('Raw Data'!J783&lt;'Raw Data'!I783, 'Raw Data'!J783&gt;BH$1)), 1, 0)</f>
        <v/>
      </c>
      <c r="BI788">
        <f>IF(AND(BH788, ABS('Raw Data'!D783-'Raw Data'!E783)&lt;4), 'Raw Data'!Z783, 0)</f>
        <v/>
      </c>
      <c r="BJ788">
        <f>IF('Raw Data'!F783&gt;Analysis!BJ$1, 1, 0)</f>
        <v/>
      </c>
      <c r="BK788">
        <f>IF(BJ788, AQ788, 0)</f>
        <v/>
      </c>
      <c r="BL788">
        <f>IF(AND('Raw Data'!F783&lt;Analysis!BL$1, ISBLANK('Raw Data'!F783)=FALSE), 1, 0)</f>
        <v/>
      </c>
      <c r="BM788">
        <f>IF(BL788, AS788, 0)</f>
        <v/>
      </c>
      <c r="BN788">
        <f>IF(AND('Raw Data'!F783&lt;Analysis!BN$1, ISBLANK('Raw Data'!F783)=FALSE), 1, 0)</f>
        <v/>
      </c>
      <c r="BO788">
        <f>IF(BN788, AI788, 0)</f>
        <v/>
      </c>
    </row>
    <row r="789">
      <c r="A789" s="2">
        <f>'Raw Data'!A784</f>
        <v/>
      </c>
      <c r="B789" s="2">
        <f>IF(A789, 1, 0)</f>
        <v/>
      </c>
      <c r="C789">
        <f>IF('Raw Data'!D784&lt;'Raw Data'!E784, 'Raw Data'!J784, 0)</f>
        <v/>
      </c>
      <c r="D789" s="2">
        <f>IF(A789, 1, 0)</f>
        <v/>
      </c>
      <c r="E789">
        <f>IF('Raw Data'!D784&gt;'Raw Data'!E784, 'Raw Data'!I784, 0)</f>
        <v/>
      </c>
      <c r="F789" s="2">
        <f>IF('Raw Data'!F784&gt;0, 1, 0)</f>
        <v/>
      </c>
      <c r="G789">
        <f>IF(SUM('Raw Data'!D784:E784)&lt;'Raw Data'!F784, 'Raw Data'!H784, 0)</f>
        <v/>
      </c>
      <c r="H789">
        <f>IF('Raw Data'!F784&gt;0, 1, 0)</f>
        <v/>
      </c>
      <c r="I789">
        <f>IF(SUM('Raw Data'!D784:E784)&gt;'Raw Data'!F784, 'Raw Data'!G784, 0)</f>
        <v/>
      </c>
      <c r="J789" s="2">
        <f>IF($A789, 1, 0)</f>
        <v/>
      </c>
      <c r="K789">
        <f>IF(AND('Raw Data'!D784&gt;'Raw Data'!E784, ABS('Raw Data'!D784-'Raw Data'!E784)&lt;14), 'Raw Data'!K784, 0)</f>
        <v/>
      </c>
      <c r="L789" s="2">
        <f>IF($A789, 1, 0)</f>
        <v/>
      </c>
      <c r="M789">
        <f>IF(AND('Raw Data'!D784&gt;'Raw Data'!E784, ABS('Raw Data'!D784-'Raw Data'!E784)&gt;13), 'Raw Data'!L784, 0)</f>
        <v/>
      </c>
      <c r="N789" s="2">
        <f>IF($A789, 1, 0)</f>
        <v/>
      </c>
      <c r="O789">
        <f>IF(AND('Raw Data'!E784&gt;'Raw Data'!D784, ABS('Raw Data'!E784-'Raw Data'!D784)&lt;14), 'Raw Data'!M784, 0)</f>
        <v/>
      </c>
      <c r="P789" s="2">
        <f>IF($A789, 1, 0)</f>
        <v/>
      </c>
      <c r="Q789">
        <f>IF(AND('Raw Data'!E784&gt;'Raw Data'!D784, ABS('Raw Data'!E784-'Raw Data'!D784)&gt;13), 'Raw Data'!N784, 0)</f>
        <v/>
      </c>
      <c r="R789" s="2">
        <f>IF($A789, 1, 0)</f>
        <v/>
      </c>
      <c r="S789">
        <f>IF(AND('Raw Data'!D784&gt;'Raw Data'!E784, ABS('Raw Data'!E784-'Raw Data'!D784)&gt;7), 'Raw Data'!V784, 0)</f>
        <v/>
      </c>
      <c r="T789" s="2">
        <f>IF($A789, 1, 0)</f>
        <v/>
      </c>
      <c r="U789">
        <f>IF(ABS('Raw Data'!D784-'Raw Data'!E784)&lt;8, 'Raw Data'!W784, 0)</f>
        <v/>
      </c>
      <c r="V789" s="2">
        <f>IF($A789, 1, 0)</f>
        <v/>
      </c>
      <c r="W789">
        <f>IF(AND('Raw Data'!E784&gt;'Raw Data'!D784, ABS('Raw Data'!E784-'Raw Data'!D784)&gt;7), 'Raw Data'!X784, 0)</f>
        <v/>
      </c>
      <c r="X789" s="2">
        <f>IF($A789, 1, 0)</f>
        <v/>
      </c>
      <c r="Y789">
        <f>IF(AND('Raw Data'!D784&gt;'Raw Data'!E784, ABS('Raw Data'!E784-'Raw Data'!D784)&gt;3), 'Raw Data'!Y784, 0)</f>
        <v/>
      </c>
      <c r="Z789" s="2">
        <f>IF($A789, 1, 0)</f>
        <v/>
      </c>
      <c r="AA789">
        <f>IF(ABS('Raw Data'!D784-'Raw Data'!E784)&lt;4, 'Raw Data'!Z784, 0)</f>
        <v/>
      </c>
      <c r="AB789" s="2">
        <f>IF($A789, 1, 0)</f>
        <v/>
      </c>
      <c r="AC789">
        <f>IF(AND('Raw Data'!E784&gt;'Raw Data'!D784, ABS('Raw Data'!E784-'Raw Data'!D784)&gt;7), 'Raw Data'!AA784, 0)</f>
        <v/>
      </c>
      <c r="AD789" s="2">
        <f>IF($A789, 1, 0)</f>
        <v/>
      </c>
      <c r="AE789">
        <f>IF(AND('Raw Data'!D784&gt;9, 'Raw Data'!E784&gt;9), 'Raw Data'!AL784, 0)</f>
        <v/>
      </c>
      <c r="AF789" s="2">
        <f>IF($A789, 1, 0)</f>
        <v/>
      </c>
      <c r="AG789">
        <f>IF(AE789=0, 'Raw Data'!AM784, 0)</f>
        <v/>
      </c>
      <c r="AH789" s="2">
        <f>IF($A789, 1, 0)</f>
        <v/>
      </c>
      <c r="AI789">
        <f>IF(AND('Raw Data'!$D784&gt;14, 'Raw Data'!$E784&gt;14), 'Raw Data'!AN784, 0)</f>
        <v/>
      </c>
      <c r="AJ789" s="2">
        <f>IF($A789, 1, 0)</f>
        <v/>
      </c>
      <c r="AK789">
        <f>IF(AI789=0, 'Raw Data'!AO784, 0)</f>
        <v/>
      </c>
      <c r="AL789" s="2">
        <f>IF($A789, 1, 0)</f>
        <v/>
      </c>
      <c r="AM789">
        <f>IF(AND('Raw Data'!$D784&gt;19, 'Raw Data'!$E784&gt;19), 'Raw Data'!AP784, 0)</f>
        <v/>
      </c>
      <c r="AN789" s="2">
        <f>IF($A789, 1, 0)</f>
        <v/>
      </c>
      <c r="AO789">
        <f>IF(AM789=0, 'Raw Data'!AQ784, 0)</f>
        <v/>
      </c>
      <c r="AP789" s="2">
        <f>IF($A789, 1, 0)</f>
        <v/>
      </c>
      <c r="AQ789">
        <f>IF(AND('Raw Data'!$D784&gt;24, 'Raw Data'!$E784&gt;24), 'Raw Data'!AR784, 0)</f>
        <v/>
      </c>
      <c r="AR789" s="2">
        <f>IF($A789, 1, 0)</f>
        <v/>
      </c>
      <c r="AS789">
        <f>IF(AQ789=0, 'Raw Data'!AS784, 0)</f>
        <v/>
      </c>
      <c r="AT789" s="2">
        <f>IF($A789, 1, 0)</f>
        <v/>
      </c>
      <c r="AU789">
        <f>IF(AND('Raw Data'!$D784&gt;29, 'Raw Data'!$E784&gt;29), 'Raw Data'!AT784, 0)</f>
        <v/>
      </c>
      <c r="AV789" s="2">
        <f>IF($A789, 1, 0)</f>
        <v/>
      </c>
      <c r="AW789">
        <f>IF(AU789=0, 'Raw Data'!AU784, 0)</f>
        <v/>
      </c>
      <c r="AX789" s="2">
        <f>IF($A789, 1, 0)</f>
        <v/>
      </c>
      <c r="AY789">
        <f>IF(ISNUMBER('Raw Data'!D784), IF(_xlfn.XLOOKUP(SMALL('Raw Data'!K784:N784, 1), K789:Q789, K789:Q789, 0)&gt;0, SMALL('Raw Data'!K784:N784, 1), 0), 0)</f>
        <v/>
      </c>
      <c r="AZ789" s="2">
        <f>IF($A789, 1, 0)</f>
        <v/>
      </c>
      <c r="BA789">
        <f>IF(ISNUMBER('Raw Data'!D784), IF(_xlfn.XLOOKUP(SMALL('Raw Data'!K784:N784, 2), K789:Q789, K789:Q789, 0)&gt;0, SMALL('Raw Data'!K784:N784, 2), 0), 0)</f>
        <v/>
      </c>
      <c r="BB789" s="2">
        <f>IF($A789, 1, 0)</f>
        <v/>
      </c>
      <c r="BC789">
        <f>IF(ISNUMBER('Raw Data'!D784), IF(_xlfn.XLOOKUP(SMALL('Raw Data'!K784:N784, 3), K789:Q789, K789:Q789, 0)&gt;0, SMALL('Raw Data'!K784:N784, 3), 0), 0)</f>
        <v/>
      </c>
      <c r="BD789" s="2">
        <f>IF($A789, 1, 0)</f>
        <v/>
      </c>
      <c r="BE789">
        <f>IF(ISNUMBER('Raw Data'!D784), IF(_xlfn.XLOOKUP(SMALL('Raw Data'!K784:N784, 4), K789:Q789, K789:Q789, 0)&gt;0, SMALL('Raw Data'!K784:N784, 4), 0), 0)</f>
        <v/>
      </c>
      <c r="BF789" s="2">
        <f>IF($A789, 1, 0)</f>
        <v/>
      </c>
      <c r="BG789">
        <f>IF(AND('Raw Data'!I784&lt;'Raw Data'!J784, 'Raw Data'!D784&gt;'Raw Data'!E784), 'Raw Data'!I784, IF(AND('Raw Data'!J784&lt;'Raw Data'!I784, 'Raw Data'!E784&gt;'Raw Data'!D784), 'Raw Data'!J784, 0))</f>
        <v/>
      </c>
      <c r="BH789">
        <f>IF(OR(AND('Raw Data'!I784&lt;'Raw Data'!J784, 'Raw Data'!I784&gt;BH$1), AND('Raw Data'!J784&lt;'Raw Data'!I784, 'Raw Data'!J784&gt;BH$1)), 1, 0)</f>
        <v/>
      </c>
      <c r="BI789">
        <f>IF(AND(BH789, ABS('Raw Data'!D784-'Raw Data'!E784)&lt;4), 'Raw Data'!Z784, 0)</f>
        <v/>
      </c>
      <c r="BJ789">
        <f>IF('Raw Data'!F784&gt;Analysis!BJ$1, 1, 0)</f>
        <v/>
      </c>
      <c r="BK789">
        <f>IF(BJ789, AQ789, 0)</f>
        <v/>
      </c>
      <c r="BL789">
        <f>IF(AND('Raw Data'!F784&lt;Analysis!BL$1, ISBLANK('Raw Data'!F784)=FALSE), 1, 0)</f>
        <v/>
      </c>
      <c r="BM789">
        <f>IF(BL789, AS789, 0)</f>
        <v/>
      </c>
      <c r="BN789">
        <f>IF(AND('Raw Data'!F784&lt;Analysis!BN$1, ISBLANK('Raw Data'!F784)=FALSE), 1, 0)</f>
        <v/>
      </c>
      <c r="BO789">
        <f>IF(BN789, AI789, 0)</f>
        <v/>
      </c>
    </row>
    <row r="790">
      <c r="A790" s="2">
        <f>'Raw Data'!A785</f>
        <v/>
      </c>
      <c r="B790" s="2">
        <f>IF(A790, 1, 0)</f>
        <v/>
      </c>
      <c r="C790">
        <f>IF('Raw Data'!D785&lt;'Raw Data'!E785, 'Raw Data'!J785, 0)</f>
        <v/>
      </c>
      <c r="D790" s="2">
        <f>IF(A790, 1, 0)</f>
        <v/>
      </c>
      <c r="E790">
        <f>IF('Raw Data'!D785&gt;'Raw Data'!E785, 'Raw Data'!I785, 0)</f>
        <v/>
      </c>
      <c r="F790" s="2">
        <f>IF('Raw Data'!F785&gt;0, 1, 0)</f>
        <v/>
      </c>
      <c r="G790">
        <f>IF(SUM('Raw Data'!D785:E785)&lt;'Raw Data'!F785, 'Raw Data'!H785, 0)</f>
        <v/>
      </c>
      <c r="H790">
        <f>IF('Raw Data'!F785&gt;0, 1, 0)</f>
        <v/>
      </c>
      <c r="I790">
        <f>IF(SUM('Raw Data'!D785:E785)&gt;'Raw Data'!F785, 'Raw Data'!G785, 0)</f>
        <v/>
      </c>
      <c r="J790" s="2">
        <f>IF($A790, 1, 0)</f>
        <v/>
      </c>
      <c r="K790">
        <f>IF(AND('Raw Data'!D785&gt;'Raw Data'!E785, ABS('Raw Data'!D785-'Raw Data'!E785)&lt;14), 'Raw Data'!K785, 0)</f>
        <v/>
      </c>
      <c r="L790" s="2">
        <f>IF($A790, 1, 0)</f>
        <v/>
      </c>
      <c r="M790">
        <f>IF(AND('Raw Data'!D785&gt;'Raw Data'!E785, ABS('Raw Data'!D785-'Raw Data'!E785)&gt;13), 'Raw Data'!L785, 0)</f>
        <v/>
      </c>
      <c r="N790" s="2">
        <f>IF($A790, 1, 0)</f>
        <v/>
      </c>
      <c r="O790">
        <f>IF(AND('Raw Data'!E785&gt;'Raw Data'!D785, ABS('Raw Data'!E785-'Raw Data'!D785)&lt;14), 'Raw Data'!M785, 0)</f>
        <v/>
      </c>
      <c r="P790" s="2">
        <f>IF($A790, 1, 0)</f>
        <v/>
      </c>
      <c r="Q790">
        <f>IF(AND('Raw Data'!E785&gt;'Raw Data'!D785, ABS('Raw Data'!E785-'Raw Data'!D785)&gt;13), 'Raw Data'!N785, 0)</f>
        <v/>
      </c>
      <c r="R790" s="2">
        <f>IF($A790, 1, 0)</f>
        <v/>
      </c>
      <c r="S790">
        <f>IF(AND('Raw Data'!D785&gt;'Raw Data'!E785, ABS('Raw Data'!E785-'Raw Data'!D785)&gt;7), 'Raw Data'!V785, 0)</f>
        <v/>
      </c>
      <c r="T790" s="2">
        <f>IF($A790, 1, 0)</f>
        <v/>
      </c>
      <c r="U790">
        <f>IF(ABS('Raw Data'!D785-'Raw Data'!E785)&lt;8, 'Raw Data'!W785, 0)</f>
        <v/>
      </c>
      <c r="V790" s="2">
        <f>IF($A790, 1, 0)</f>
        <v/>
      </c>
      <c r="W790">
        <f>IF(AND('Raw Data'!E785&gt;'Raw Data'!D785, ABS('Raw Data'!E785-'Raw Data'!D785)&gt;7), 'Raw Data'!X785, 0)</f>
        <v/>
      </c>
      <c r="X790" s="2">
        <f>IF($A790, 1, 0)</f>
        <v/>
      </c>
      <c r="Y790">
        <f>IF(AND('Raw Data'!D785&gt;'Raw Data'!E785, ABS('Raw Data'!E785-'Raw Data'!D785)&gt;3), 'Raw Data'!Y785, 0)</f>
        <v/>
      </c>
      <c r="Z790" s="2">
        <f>IF($A790, 1, 0)</f>
        <v/>
      </c>
      <c r="AA790">
        <f>IF(ABS('Raw Data'!D785-'Raw Data'!E785)&lt;4, 'Raw Data'!Z785, 0)</f>
        <v/>
      </c>
      <c r="AB790" s="2">
        <f>IF($A790, 1, 0)</f>
        <v/>
      </c>
      <c r="AC790">
        <f>IF(AND('Raw Data'!E785&gt;'Raw Data'!D785, ABS('Raw Data'!E785-'Raw Data'!D785)&gt;7), 'Raw Data'!AA785, 0)</f>
        <v/>
      </c>
      <c r="AD790" s="2">
        <f>IF($A790, 1, 0)</f>
        <v/>
      </c>
      <c r="AE790">
        <f>IF(AND('Raw Data'!D785&gt;9, 'Raw Data'!E785&gt;9), 'Raw Data'!AL785, 0)</f>
        <v/>
      </c>
      <c r="AF790" s="2">
        <f>IF($A790, 1, 0)</f>
        <v/>
      </c>
      <c r="AG790">
        <f>IF(AE790=0, 'Raw Data'!AM785, 0)</f>
        <v/>
      </c>
      <c r="AH790" s="2">
        <f>IF($A790, 1, 0)</f>
        <v/>
      </c>
      <c r="AI790">
        <f>IF(AND('Raw Data'!$D785&gt;14, 'Raw Data'!$E785&gt;14), 'Raw Data'!AN785, 0)</f>
        <v/>
      </c>
      <c r="AJ790" s="2">
        <f>IF($A790, 1, 0)</f>
        <v/>
      </c>
      <c r="AK790">
        <f>IF(AI790=0, 'Raw Data'!AO785, 0)</f>
        <v/>
      </c>
      <c r="AL790" s="2">
        <f>IF($A790, 1, 0)</f>
        <v/>
      </c>
      <c r="AM790">
        <f>IF(AND('Raw Data'!$D785&gt;19, 'Raw Data'!$E785&gt;19), 'Raw Data'!AP785, 0)</f>
        <v/>
      </c>
      <c r="AN790" s="2">
        <f>IF($A790, 1, 0)</f>
        <v/>
      </c>
      <c r="AO790">
        <f>IF(AM790=0, 'Raw Data'!AQ785, 0)</f>
        <v/>
      </c>
      <c r="AP790" s="2">
        <f>IF($A790, 1, 0)</f>
        <v/>
      </c>
      <c r="AQ790">
        <f>IF(AND('Raw Data'!$D785&gt;24, 'Raw Data'!$E785&gt;24), 'Raw Data'!AR785, 0)</f>
        <v/>
      </c>
      <c r="AR790" s="2">
        <f>IF($A790, 1, 0)</f>
        <v/>
      </c>
      <c r="AS790">
        <f>IF(AQ790=0, 'Raw Data'!AS785, 0)</f>
        <v/>
      </c>
      <c r="AT790" s="2">
        <f>IF($A790, 1, 0)</f>
        <v/>
      </c>
      <c r="AU790">
        <f>IF(AND('Raw Data'!$D785&gt;29, 'Raw Data'!$E785&gt;29), 'Raw Data'!AT785, 0)</f>
        <v/>
      </c>
      <c r="AV790" s="2">
        <f>IF($A790, 1, 0)</f>
        <v/>
      </c>
      <c r="AW790">
        <f>IF(AU790=0, 'Raw Data'!AU785, 0)</f>
        <v/>
      </c>
      <c r="AX790" s="2">
        <f>IF($A790, 1, 0)</f>
        <v/>
      </c>
      <c r="AY790">
        <f>IF(ISNUMBER('Raw Data'!D785), IF(_xlfn.XLOOKUP(SMALL('Raw Data'!K785:N785, 1), K790:Q790, K790:Q790, 0)&gt;0, SMALL('Raw Data'!K785:N785, 1), 0), 0)</f>
        <v/>
      </c>
      <c r="AZ790" s="2">
        <f>IF($A790, 1, 0)</f>
        <v/>
      </c>
      <c r="BA790">
        <f>IF(ISNUMBER('Raw Data'!D785), IF(_xlfn.XLOOKUP(SMALL('Raw Data'!K785:N785, 2), K790:Q790, K790:Q790, 0)&gt;0, SMALL('Raw Data'!K785:N785, 2), 0), 0)</f>
        <v/>
      </c>
      <c r="BB790" s="2">
        <f>IF($A790, 1, 0)</f>
        <v/>
      </c>
      <c r="BC790">
        <f>IF(ISNUMBER('Raw Data'!D785), IF(_xlfn.XLOOKUP(SMALL('Raw Data'!K785:N785, 3), K790:Q790, K790:Q790, 0)&gt;0, SMALL('Raw Data'!K785:N785, 3), 0), 0)</f>
        <v/>
      </c>
      <c r="BD790" s="2">
        <f>IF($A790, 1, 0)</f>
        <v/>
      </c>
      <c r="BE790">
        <f>IF(ISNUMBER('Raw Data'!D785), IF(_xlfn.XLOOKUP(SMALL('Raw Data'!K785:N785, 4), K790:Q790, K790:Q790, 0)&gt;0, SMALL('Raw Data'!K785:N785, 4), 0), 0)</f>
        <v/>
      </c>
      <c r="BF790" s="2">
        <f>IF($A790, 1, 0)</f>
        <v/>
      </c>
      <c r="BG790">
        <f>IF(AND('Raw Data'!I785&lt;'Raw Data'!J785, 'Raw Data'!D785&gt;'Raw Data'!E785), 'Raw Data'!I785, IF(AND('Raw Data'!J785&lt;'Raw Data'!I785, 'Raw Data'!E785&gt;'Raw Data'!D785), 'Raw Data'!J785, 0))</f>
        <v/>
      </c>
      <c r="BH790">
        <f>IF(OR(AND('Raw Data'!I785&lt;'Raw Data'!J785, 'Raw Data'!I785&gt;BH$1), AND('Raw Data'!J785&lt;'Raw Data'!I785, 'Raw Data'!J785&gt;BH$1)), 1, 0)</f>
        <v/>
      </c>
      <c r="BI790">
        <f>IF(AND(BH790, ABS('Raw Data'!D785-'Raw Data'!E785)&lt;4), 'Raw Data'!Z785, 0)</f>
        <v/>
      </c>
      <c r="BJ790">
        <f>IF('Raw Data'!F785&gt;Analysis!BJ$1, 1, 0)</f>
        <v/>
      </c>
      <c r="BK790">
        <f>IF(BJ790, AQ790, 0)</f>
        <v/>
      </c>
      <c r="BL790">
        <f>IF(AND('Raw Data'!F785&lt;Analysis!BL$1, ISBLANK('Raw Data'!F785)=FALSE), 1, 0)</f>
        <v/>
      </c>
      <c r="BM790">
        <f>IF(BL790, AS790, 0)</f>
        <v/>
      </c>
      <c r="BN790">
        <f>IF(AND('Raw Data'!F785&lt;Analysis!BN$1, ISBLANK('Raw Data'!F785)=FALSE), 1, 0)</f>
        <v/>
      </c>
      <c r="BO790">
        <f>IF(BN790, AI790, 0)</f>
        <v/>
      </c>
    </row>
    <row r="791">
      <c r="A791" s="2">
        <f>'Raw Data'!A786</f>
        <v/>
      </c>
      <c r="B791" s="2">
        <f>IF(A791, 1, 0)</f>
        <v/>
      </c>
      <c r="C791">
        <f>IF('Raw Data'!D786&lt;'Raw Data'!E786, 'Raw Data'!J786, 0)</f>
        <v/>
      </c>
      <c r="D791" s="2">
        <f>IF(A791, 1, 0)</f>
        <v/>
      </c>
      <c r="E791">
        <f>IF('Raw Data'!D786&gt;'Raw Data'!E786, 'Raw Data'!I786, 0)</f>
        <v/>
      </c>
      <c r="F791" s="2">
        <f>IF('Raw Data'!F786&gt;0, 1, 0)</f>
        <v/>
      </c>
      <c r="G791">
        <f>IF(SUM('Raw Data'!D786:E786)&lt;'Raw Data'!F786, 'Raw Data'!H786, 0)</f>
        <v/>
      </c>
      <c r="H791">
        <f>IF('Raw Data'!F786&gt;0, 1, 0)</f>
        <v/>
      </c>
      <c r="I791">
        <f>IF(SUM('Raw Data'!D786:E786)&gt;'Raw Data'!F786, 'Raw Data'!G786, 0)</f>
        <v/>
      </c>
      <c r="J791" s="2">
        <f>IF($A791, 1, 0)</f>
        <v/>
      </c>
      <c r="K791">
        <f>IF(AND('Raw Data'!D786&gt;'Raw Data'!E786, ABS('Raw Data'!D786-'Raw Data'!E786)&lt;14), 'Raw Data'!K786, 0)</f>
        <v/>
      </c>
      <c r="L791" s="2">
        <f>IF($A791, 1, 0)</f>
        <v/>
      </c>
      <c r="M791">
        <f>IF(AND('Raw Data'!D786&gt;'Raw Data'!E786, ABS('Raw Data'!D786-'Raw Data'!E786)&gt;13), 'Raw Data'!L786, 0)</f>
        <v/>
      </c>
      <c r="N791" s="2">
        <f>IF($A791, 1, 0)</f>
        <v/>
      </c>
      <c r="O791">
        <f>IF(AND('Raw Data'!E786&gt;'Raw Data'!D786, ABS('Raw Data'!E786-'Raw Data'!D786)&lt;14), 'Raw Data'!M786, 0)</f>
        <v/>
      </c>
      <c r="P791" s="2">
        <f>IF($A791, 1, 0)</f>
        <v/>
      </c>
      <c r="Q791">
        <f>IF(AND('Raw Data'!E786&gt;'Raw Data'!D786, ABS('Raw Data'!E786-'Raw Data'!D786)&gt;13), 'Raw Data'!N786, 0)</f>
        <v/>
      </c>
      <c r="R791" s="2">
        <f>IF($A791, 1, 0)</f>
        <v/>
      </c>
      <c r="S791">
        <f>IF(AND('Raw Data'!D786&gt;'Raw Data'!E786, ABS('Raw Data'!E786-'Raw Data'!D786)&gt;7), 'Raw Data'!V786, 0)</f>
        <v/>
      </c>
      <c r="T791" s="2">
        <f>IF($A791, 1, 0)</f>
        <v/>
      </c>
      <c r="U791">
        <f>IF(ABS('Raw Data'!D786-'Raw Data'!E786)&lt;8, 'Raw Data'!W786, 0)</f>
        <v/>
      </c>
      <c r="V791" s="2">
        <f>IF($A791, 1, 0)</f>
        <v/>
      </c>
      <c r="W791">
        <f>IF(AND('Raw Data'!E786&gt;'Raw Data'!D786, ABS('Raw Data'!E786-'Raw Data'!D786)&gt;7), 'Raw Data'!X786, 0)</f>
        <v/>
      </c>
      <c r="X791" s="2">
        <f>IF($A791, 1, 0)</f>
        <v/>
      </c>
      <c r="Y791">
        <f>IF(AND('Raw Data'!D786&gt;'Raw Data'!E786, ABS('Raw Data'!E786-'Raw Data'!D786)&gt;3), 'Raw Data'!Y786, 0)</f>
        <v/>
      </c>
      <c r="Z791" s="2">
        <f>IF($A791, 1, 0)</f>
        <v/>
      </c>
      <c r="AA791">
        <f>IF(ABS('Raw Data'!D786-'Raw Data'!E786)&lt;4, 'Raw Data'!Z786, 0)</f>
        <v/>
      </c>
      <c r="AB791" s="2">
        <f>IF($A791, 1, 0)</f>
        <v/>
      </c>
      <c r="AC791">
        <f>IF(AND('Raw Data'!E786&gt;'Raw Data'!D786, ABS('Raw Data'!E786-'Raw Data'!D786)&gt;7), 'Raw Data'!AA786, 0)</f>
        <v/>
      </c>
      <c r="AD791" s="2">
        <f>IF($A791, 1, 0)</f>
        <v/>
      </c>
      <c r="AE791">
        <f>IF(AND('Raw Data'!D786&gt;9, 'Raw Data'!E786&gt;9), 'Raw Data'!AL786, 0)</f>
        <v/>
      </c>
      <c r="AF791" s="2">
        <f>IF($A791, 1, 0)</f>
        <v/>
      </c>
      <c r="AG791">
        <f>IF(AE791=0, 'Raw Data'!AM786, 0)</f>
        <v/>
      </c>
      <c r="AH791" s="2">
        <f>IF($A791, 1, 0)</f>
        <v/>
      </c>
      <c r="AI791">
        <f>IF(AND('Raw Data'!$D786&gt;14, 'Raw Data'!$E786&gt;14), 'Raw Data'!AN786, 0)</f>
        <v/>
      </c>
      <c r="AJ791" s="2">
        <f>IF($A791, 1, 0)</f>
        <v/>
      </c>
      <c r="AK791">
        <f>IF(AI791=0, 'Raw Data'!AO786, 0)</f>
        <v/>
      </c>
      <c r="AL791" s="2">
        <f>IF($A791, 1, 0)</f>
        <v/>
      </c>
      <c r="AM791">
        <f>IF(AND('Raw Data'!$D786&gt;19, 'Raw Data'!$E786&gt;19), 'Raw Data'!AP786, 0)</f>
        <v/>
      </c>
      <c r="AN791" s="2">
        <f>IF($A791, 1, 0)</f>
        <v/>
      </c>
      <c r="AO791">
        <f>IF(AM791=0, 'Raw Data'!AQ786, 0)</f>
        <v/>
      </c>
      <c r="AP791" s="2">
        <f>IF($A791, 1, 0)</f>
        <v/>
      </c>
      <c r="AQ791">
        <f>IF(AND('Raw Data'!$D786&gt;24, 'Raw Data'!$E786&gt;24), 'Raw Data'!AR786, 0)</f>
        <v/>
      </c>
      <c r="AR791" s="2">
        <f>IF($A791, 1, 0)</f>
        <v/>
      </c>
      <c r="AS791">
        <f>IF(AQ791=0, 'Raw Data'!AS786, 0)</f>
        <v/>
      </c>
      <c r="AT791" s="2">
        <f>IF($A791, 1, 0)</f>
        <v/>
      </c>
      <c r="AU791">
        <f>IF(AND('Raw Data'!$D786&gt;29, 'Raw Data'!$E786&gt;29), 'Raw Data'!AT786, 0)</f>
        <v/>
      </c>
      <c r="AV791" s="2">
        <f>IF($A791, 1, 0)</f>
        <v/>
      </c>
      <c r="AW791">
        <f>IF(AU791=0, 'Raw Data'!AU786, 0)</f>
        <v/>
      </c>
      <c r="AX791" s="2">
        <f>IF($A791, 1, 0)</f>
        <v/>
      </c>
      <c r="AY791">
        <f>IF(ISNUMBER('Raw Data'!D786), IF(_xlfn.XLOOKUP(SMALL('Raw Data'!K786:N786, 1), K791:Q791, K791:Q791, 0)&gt;0, SMALL('Raw Data'!K786:N786, 1), 0), 0)</f>
        <v/>
      </c>
      <c r="AZ791" s="2">
        <f>IF($A791, 1, 0)</f>
        <v/>
      </c>
      <c r="BA791">
        <f>IF(ISNUMBER('Raw Data'!D786), IF(_xlfn.XLOOKUP(SMALL('Raw Data'!K786:N786, 2), K791:Q791, K791:Q791, 0)&gt;0, SMALL('Raw Data'!K786:N786, 2), 0), 0)</f>
        <v/>
      </c>
      <c r="BB791" s="2">
        <f>IF($A791, 1, 0)</f>
        <v/>
      </c>
      <c r="BC791">
        <f>IF(ISNUMBER('Raw Data'!D786), IF(_xlfn.XLOOKUP(SMALL('Raw Data'!K786:N786, 3), K791:Q791, K791:Q791, 0)&gt;0, SMALL('Raw Data'!K786:N786, 3), 0), 0)</f>
        <v/>
      </c>
      <c r="BD791" s="2">
        <f>IF($A791, 1, 0)</f>
        <v/>
      </c>
      <c r="BE791">
        <f>IF(ISNUMBER('Raw Data'!D786), IF(_xlfn.XLOOKUP(SMALL('Raw Data'!K786:N786, 4), K791:Q791, K791:Q791, 0)&gt;0, SMALL('Raw Data'!K786:N786, 4), 0), 0)</f>
        <v/>
      </c>
      <c r="BF791" s="2">
        <f>IF($A791, 1, 0)</f>
        <v/>
      </c>
      <c r="BG791">
        <f>IF(AND('Raw Data'!I786&lt;'Raw Data'!J786, 'Raw Data'!D786&gt;'Raw Data'!E786), 'Raw Data'!I786, IF(AND('Raw Data'!J786&lt;'Raw Data'!I786, 'Raw Data'!E786&gt;'Raw Data'!D786), 'Raw Data'!J786, 0))</f>
        <v/>
      </c>
      <c r="BH791">
        <f>IF(OR(AND('Raw Data'!I786&lt;'Raw Data'!J786, 'Raw Data'!I786&gt;BH$1), AND('Raw Data'!J786&lt;'Raw Data'!I786, 'Raw Data'!J786&gt;BH$1)), 1, 0)</f>
        <v/>
      </c>
      <c r="BI791">
        <f>IF(AND(BH791, ABS('Raw Data'!D786-'Raw Data'!E786)&lt;4), 'Raw Data'!Z786, 0)</f>
        <v/>
      </c>
      <c r="BJ791">
        <f>IF('Raw Data'!F786&gt;Analysis!BJ$1, 1, 0)</f>
        <v/>
      </c>
      <c r="BK791">
        <f>IF(BJ791, AQ791, 0)</f>
        <v/>
      </c>
      <c r="BL791">
        <f>IF(AND('Raw Data'!F786&lt;Analysis!BL$1, ISBLANK('Raw Data'!F786)=FALSE), 1, 0)</f>
        <v/>
      </c>
      <c r="BM791">
        <f>IF(BL791, AS791, 0)</f>
        <v/>
      </c>
      <c r="BN791">
        <f>IF(AND('Raw Data'!F786&lt;Analysis!BN$1, ISBLANK('Raw Data'!F786)=FALSE), 1, 0)</f>
        <v/>
      </c>
      <c r="BO791">
        <f>IF(BN791, AI791, 0)</f>
        <v/>
      </c>
    </row>
    <row r="792">
      <c r="A792" s="2">
        <f>'Raw Data'!A787</f>
        <v/>
      </c>
      <c r="B792" s="2">
        <f>IF(A792, 1, 0)</f>
        <v/>
      </c>
      <c r="C792">
        <f>IF('Raw Data'!D787&lt;'Raw Data'!E787, 'Raw Data'!J787, 0)</f>
        <v/>
      </c>
      <c r="D792" s="2">
        <f>IF(A792, 1, 0)</f>
        <v/>
      </c>
      <c r="E792">
        <f>IF('Raw Data'!D787&gt;'Raw Data'!E787, 'Raw Data'!I787, 0)</f>
        <v/>
      </c>
      <c r="F792" s="2">
        <f>IF('Raw Data'!F787&gt;0, 1, 0)</f>
        <v/>
      </c>
      <c r="G792">
        <f>IF(SUM('Raw Data'!D787:E787)&lt;'Raw Data'!F787, 'Raw Data'!H787, 0)</f>
        <v/>
      </c>
      <c r="H792">
        <f>IF('Raw Data'!F787&gt;0, 1, 0)</f>
        <v/>
      </c>
      <c r="I792">
        <f>IF(SUM('Raw Data'!D787:E787)&gt;'Raw Data'!F787, 'Raw Data'!G787, 0)</f>
        <v/>
      </c>
      <c r="J792" s="2">
        <f>IF($A792, 1, 0)</f>
        <v/>
      </c>
      <c r="K792">
        <f>IF(AND('Raw Data'!D787&gt;'Raw Data'!E787, ABS('Raw Data'!D787-'Raw Data'!E787)&lt;14), 'Raw Data'!K787, 0)</f>
        <v/>
      </c>
      <c r="L792" s="2">
        <f>IF($A792, 1, 0)</f>
        <v/>
      </c>
      <c r="M792">
        <f>IF(AND('Raw Data'!D787&gt;'Raw Data'!E787, ABS('Raw Data'!D787-'Raw Data'!E787)&gt;13), 'Raw Data'!L787, 0)</f>
        <v/>
      </c>
      <c r="N792" s="2">
        <f>IF($A792, 1, 0)</f>
        <v/>
      </c>
      <c r="O792">
        <f>IF(AND('Raw Data'!E787&gt;'Raw Data'!D787, ABS('Raw Data'!E787-'Raw Data'!D787)&lt;14), 'Raw Data'!M787, 0)</f>
        <v/>
      </c>
      <c r="P792" s="2">
        <f>IF($A792, 1, 0)</f>
        <v/>
      </c>
      <c r="Q792">
        <f>IF(AND('Raw Data'!E787&gt;'Raw Data'!D787, ABS('Raw Data'!E787-'Raw Data'!D787)&gt;13), 'Raw Data'!N787, 0)</f>
        <v/>
      </c>
      <c r="R792" s="2">
        <f>IF($A792, 1, 0)</f>
        <v/>
      </c>
      <c r="S792">
        <f>IF(AND('Raw Data'!D787&gt;'Raw Data'!E787, ABS('Raw Data'!E787-'Raw Data'!D787)&gt;7), 'Raw Data'!V787, 0)</f>
        <v/>
      </c>
      <c r="T792" s="2">
        <f>IF($A792, 1, 0)</f>
        <v/>
      </c>
      <c r="U792">
        <f>IF(ABS('Raw Data'!D787-'Raw Data'!E787)&lt;8, 'Raw Data'!W787, 0)</f>
        <v/>
      </c>
      <c r="V792" s="2">
        <f>IF($A792, 1, 0)</f>
        <v/>
      </c>
      <c r="W792">
        <f>IF(AND('Raw Data'!E787&gt;'Raw Data'!D787, ABS('Raw Data'!E787-'Raw Data'!D787)&gt;7), 'Raw Data'!X787, 0)</f>
        <v/>
      </c>
      <c r="X792" s="2">
        <f>IF($A792, 1, 0)</f>
        <v/>
      </c>
      <c r="Y792">
        <f>IF(AND('Raw Data'!D787&gt;'Raw Data'!E787, ABS('Raw Data'!E787-'Raw Data'!D787)&gt;3), 'Raw Data'!Y787, 0)</f>
        <v/>
      </c>
      <c r="Z792" s="2">
        <f>IF($A792, 1, 0)</f>
        <v/>
      </c>
      <c r="AA792">
        <f>IF(ABS('Raw Data'!D787-'Raw Data'!E787)&lt;4, 'Raw Data'!Z787, 0)</f>
        <v/>
      </c>
      <c r="AB792" s="2">
        <f>IF($A792, 1, 0)</f>
        <v/>
      </c>
      <c r="AC792">
        <f>IF(AND('Raw Data'!E787&gt;'Raw Data'!D787, ABS('Raw Data'!E787-'Raw Data'!D787)&gt;7), 'Raw Data'!AA787, 0)</f>
        <v/>
      </c>
      <c r="AD792" s="2">
        <f>IF($A792, 1, 0)</f>
        <v/>
      </c>
      <c r="AE792">
        <f>IF(AND('Raw Data'!D787&gt;9, 'Raw Data'!E787&gt;9), 'Raw Data'!AL787, 0)</f>
        <v/>
      </c>
      <c r="AF792" s="2">
        <f>IF($A792, 1, 0)</f>
        <v/>
      </c>
      <c r="AG792">
        <f>IF(AE792=0, 'Raw Data'!AM787, 0)</f>
        <v/>
      </c>
      <c r="AH792" s="2">
        <f>IF($A792, 1, 0)</f>
        <v/>
      </c>
      <c r="AI792">
        <f>IF(AND('Raw Data'!$D787&gt;14, 'Raw Data'!$E787&gt;14), 'Raw Data'!AN787, 0)</f>
        <v/>
      </c>
      <c r="AJ792" s="2">
        <f>IF($A792, 1, 0)</f>
        <v/>
      </c>
      <c r="AK792">
        <f>IF(AI792=0, 'Raw Data'!AO787, 0)</f>
        <v/>
      </c>
      <c r="AL792" s="2">
        <f>IF($A792, 1, 0)</f>
        <v/>
      </c>
      <c r="AM792">
        <f>IF(AND('Raw Data'!$D787&gt;19, 'Raw Data'!$E787&gt;19), 'Raw Data'!AP787, 0)</f>
        <v/>
      </c>
      <c r="AN792" s="2">
        <f>IF($A792, 1, 0)</f>
        <v/>
      </c>
      <c r="AO792">
        <f>IF(AM792=0, 'Raw Data'!AQ787, 0)</f>
        <v/>
      </c>
      <c r="AP792" s="2">
        <f>IF($A792, 1, 0)</f>
        <v/>
      </c>
      <c r="AQ792">
        <f>IF(AND('Raw Data'!$D787&gt;24, 'Raw Data'!$E787&gt;24), 'Raw Data'!AR787, 0)</f>
        <v/>
      </c>
      <c r="AR792" s="2">
        <f>IF($A792, 1, 0)</f>
        <v/>
      </c>
      <c r="AS792">
        <f>IF(AQ792=0, 'Raw Data'!AS787, 0)</f>
        <v/>
      </c>
      <c r="AT792" s="2">
        <f>IF($A792, 1, 0)</f>
        <v/>
      </c>
      <c r="AU792">
        <f>IF(AND('Raw Data'!$D787&gt;29, 'Raw Data'!$E787&gt;29), 'Raw Data'!AT787, 0)</f>
        <v/>
      </c>
      <c r="AV792" s="2">
        <f>IF($A792, 1, 0)</f>
        <v/>
      </c>
      <c r="AW792">
        <f>IF(AU792=0, 'Raw Data'!AU787, 0)</f>
        <v/>
      </c>
      <c r="AX792" s="2">
        <f>IF($A792, 1, 0)</f>
        <v/>
      </c>
      <c r="AY792">
        <f>IF(ISNUMBER('Raw Data'!D787), IF(_xlfn.XLOOKUP(SMALL('Raw Data'!K787:N787, 1), K792:Q792, K792:Q792, 0)&gt;0, SMALL('Raw Data'!K787:N787, 1), 0), 0)</f>
        <v/>
      </c>
      <c r="AZ792" s="2">
        <f>IF($A792, 1, 0)</f>
        <v/>
      </c>
      <c r="BA792">
        <f>IF(ISNUMBER('Raw Data'!D787), IF(_xlfn.XLOOKUP(SMALL('Raw Data'!K787:N787, 2), K792:Q792, K792:Q792, 0)&gt;0, SMALL('Raw Data'!K787:N787, 2), 0), 0)</f>
        <v/>
      </c>
      <c r="BB792" s="2">
        <f>IF($A792, 1, 0)</f>
        <v/>
      </c>
      <c r="BC792">
        <f>IF(ISNUMBER('Raw Data'!D787), IF(_xlfn.XLOOKUP(SMALL('Raw Data'!K787:N787, 3), K792:Q792, K792:Q792, 0)&gt;0, SMALL('Raw Data'!K787:N787, 3), 0), 0)</f>
        <v/>
      </c>
      <c r="BD792" s="2">
        <f>IF($A792, 1, 0)</f>
        <v/>
      </c>
      <c r="BE792">
        <f>IF(ISNUMBER('Raw Data'!D787), IF(_xlfn.XLOOKUP(SMALL('Raw Data'!K787:N787, 4), K792:Q792, K792:Q792, 0)&gt;0, SMALL('Raw Data'!K787:N787, 4), 0), 0)</f>
        <v/>
      </c>
      <c r="BF792" s="2">
        <f>IF($A792, 1, 0)</f>
        <v/>
      </c>
      <c r="BG792">
        <f>IF(AND('Raw Data'!I787&lt;'Raw Data'!J787, 'Raw Data'!D787&gt;'Raw Data'!E787), 'Raw Data'!I787, IF(AND('Raw Data'!J787&lt;'Raw Data'!I787, 'Raw Data'!E787&gt;'Raw Data'!D787), 'Raw Data'!J787, 0))</f>
        <v/>
      </c>
      <c r="BH792">
        <f>IF(OR(AND('Raw Data'!I787&lt;'Raw Data'!J787, 'Raw Data'!I787&gt;BH$1), AND('Raw Data'!J787&lt;'Raw Data'!I787, 'Raw Data'!J787&gt;BH$1)), 1, 0)</f>
        <v/>
      </c>
      <c r="BI792">
        <f>IF(AND(BH792, ABS('Raw Data'!D787-'Raw Data'!E787)&lt;4), 'Raw Data'!Z787, 0)</f>
        <v/>
      </c>
      <c r="BJ792">
        <f>IF('Raw Data'!F787&gt;Analysis!BJ$1, 1, 0)</f>
        <v/>
      </c>
      <c r="BK792">
        <f>IF(BJ792, AQ792, 0)</f>
        <v/>
      </c>
      <c r="BL792">
        <f>IF(AND('Raw Data'!F787&lt;Analysis!BL$1, ISBLANK('Raw Data'!F787)=FALSE), 1, 0)</f>
        <v/>
      </c>
      <c r="BM792">
        <f>IF(BL792, AS792, 0)</f>
        <v/>
      </c>
      <c r="BN792">
        <f>IF(AND('Raw Data'!F787&lt;Analysis!BN$1, ISBLANK('Raw Data'!F787)=FALSE), 1, 0)</f>
        <v/>
      </c>
      <c r="BO792">
        <f>IF(BN792, AI792, 0)</f>
        <v/>
      </c>
    </row>
    <row r="793">
      <c r="A793" s="2">
        <f>'Raw Data'!A788</f>
        <v/>
      </c>
      <c r="B793" s="2">
        <f>IF(A793, 1, 0)</f>
        <v/>
      </c>
      <c r="C793">
        <f>IF('Raw Data'!D788&lt;'Raw Data'!E788, 'Raw Data'!J788, 0)</f>
        <v/>
      </c>
      <c r="D793" s="2">
        <f>IF(A793, 1, 0)</f>
        <v/>
      </c>
      <c r="E793">
        <f>IF('Raw Data'!D788&gt;'Raw Data'!E788, 'Raw Data'!I788, 0)</f>
        <v/>
      </c>
      <c r="F793" s="2">
        <f>IF('Raw Data'!F788&gt;0, 1, 0)</f>
        <v/>
      </c>
      <c r="G793">
        <f>IF(SUM('Raw Data'!D788:E788)&lt;'Raw Data'!F788, 'Raw Data'!H788, 0)</f>
        <v/>
      </c>
      <c r="H793">
        <f>IF('Raw Data'!F788&gt;0, 1, 0)</f>
        <v/>
      </c>
      <c r="I793">
        <f>IF(SUM('Raw Data'!D788:E788)&gt;'Raw Data'!F788, 'Raw Data'!G788, 0)</f>
        <v/>
      </c>
      <c r="J793" s="2">
        <f>IF($A793, 1, 0)</f>
        <v/>
      </c>
      <c r="K793">
        <f>IF(AND('Raw Data'!D788&gt;'Raw Data'!E788, ABS('Raw Data'!D788-'Raw Data'!E788)&lt;14), 'Raw Data'!K788, 0)</f>
        <v/>
      </c>
      <c r="L793" s="2">
        <f>IF($A793, 1, 0)</f>
        <v/>
      </c>
      <c r="M793">
        <f>IF(AND('Raw Data'!D788&gt;'Raw Data'!E788, ABS('Raw Data'!D788-'Raw Data'!E788)&gt;13), 'Raw Data'!L788, 0)</f>
        <v/>
      </c>
      <c r="N793" s="2">
        <f>IF($A793, 1, 0)</f>
        <v/>
      </c>
      <c r="O793">
        <f>IF(AND('Raw Data'!E788&gt;'Raw Data'!D788, ABS('Raw Data'!E788-'Raw Data'!D788)&lt;14), 'Raw Data'!M788, 0)</f>
        <v/>
      </c>
      <c r="P793" s="2">
        <f>IF($A793, 1, 0)</f>
        <v/>
      </c>
      <c r="Q793">
        <f>IF(AND('Raw Data'!E788&gt;'Raw Data'!D788, ABS('Raw Data'!E788-'Raw Data'!D788)&gt;13), 'Raw Data'!N788, 0)</f>
        <v/>
      </c>
      <c r="R793" s="2">
        <f>IF($A793, 1, 0)</f>
        <v/>
      </c>
      <c r="S793">
        <f>IF(AND('Raw Data'!D788&gt;'Raw Data'!E788, ABS('Raw Data'!E788-'Raw Data'!D788)&gt;7), 'Raw Data'!V788, 0)</f>
        <v/>
      </c>
      <c r="T793" s="2">
        <f>IF($A793, 1, 0)</f>
        <v/>
      </c>
      <c r="U793">
        <f>IF(ABS('Raw Data'!D788-'Raw Data'!E788)&lt;8, 'Raw Data'!W788, 0)</f>
        <v/>
      </c>
      <c r="V793" s="2">
        <f>IF($A793, 1, 0)</f>
        <v/>
      </c>
      <c r="W793">
        <f>IF(AND('Raw Data'!E788&gt;'Raw Data'!D788, ABS('Raw Data'!E788-'Raw Data'!D788)&gt;7), 'Raw Data'!X788, 0)</f>
        <v/>
      </c>
      <c r="X793" s="2">
        <f>IF($A793, 1, 0)</f>
        <v/>
      </c>
      <c r="Y793">
        <f>IF(AND('Raw Data'!D788&gt;'Raw Data'!E788, ABS('Raw Data'!E788-'Raw Data'!D788)&gt;3), 'Raw Data'!Y788, 0)</f>
        <v/>
      </c>
      <c r="Z793" s="2">
        <f>IF($A793, 1, 0)</f>
        <v/>
      </c>
      <c r="AA793">
        <f>IF(ABS('Raw Data'!D788-'Raw Data'!E788)&lt;4, 'Raw Data'!Z788, 0)</f>
        <v/>
      </c>
      <c r="AB793" s="2">
        <f>IF($A793, 1, 0)</f>
        <v/>
      </c>
      <c r="AC793">
        <f>IF(AND('Raw Data'!E788&gt;'Raw Data'!D788, ABS('Raw Data'!E788-'Raw Data'!D788)&gt;7), 'Raw Data'!AA788, 0)</f>
        <v/>
      </c>
      <c r="AD793" s="2">
        <f>IF($A793, 1, 0)</f>
        <v/>
      </c>
      <c r="AE793">
        <f>IF(AND('Raw Data'!D788&gt;9, 'Raw Data'!E788&gt;9), 'Raw Data'!AL788, 0)</f>
        <v/>
      </c>
      <c r="AF793" s="2">
        <f>IF($A793, 1, 0)</f>
        <v/>
      </c>
      <c r="AG793">
        <f>IF(AE793=0, 'Raw Data'!AM788, 0)</f>
        <v/>
      </c>
      <c r="AH793" s="2">
        <f>IF($A793, 1, 0)</f>
        <v/>
      </c>
      <c r="AI793">
        <f>IF(AND('Raw Data'!$D788&gt;14, 'Raw Data'!$E788&gt;14), 'Raw Data'!AN788, 0)</f>
        <v/>
      </c>
      <c r="AJ793" s="2">
        <f>IF($A793, 1, 0)</f>
        <v/>
      </c>
      <c r="AK793">
        <f>IF(AI793=0, 'Raw Data'!AO788, 0)</f>
        <v/>
      </c>
      <c r="AL793" s="2">
        <f>IF($A793, 1, 0)</f>
        <v/>
      </c>
      <c r="AM793">
        <f>IF(AND('Raw Data'!$D788&gt;19, 'Raw Data'!$E788&gt;19), 'Raw Data'!AP788, 0)</f>
        <v/>
      </c>
      <c r="AN793" s="2">
        <f>IF($A793, 1, 0)</f>
        <v/>
      </c>
      <c r="AO793">
        <f>IF(AM793=0, 'Raw Data'!AQ788, 0)</f>
        <v/>
      </c>
      <c r="AP793" s="2">
        <f>IF($A793, 1, 0)</f>
        <v/>
      </c>
      <c r="AQ793">
        <f>IF(AND('Raw Data'!$D788&gt;24, 'Raw Data'!$E788&gt;24), 'Raw Data'!AR788, 0)</f>
        <v/>
      </c>
      <c r="AR793" s="2">
        <f>IF($A793, 1, 0)</f>
        <v/>
      </c>
      <c r="AS793">
        <f>IF(AQ793=0, 'Raw Data'!AS788, 0)</f>
        <v/>
      </c>
      <c r="AT793" s="2">
        <f>IF($A793, 1, 0)</f>
        <v/>
      </c>
      <c r="AU793">
        <f>IF(AND('Raw Data'!$D788&gt;29, 'Raw Data'!$E788&gt;29), 'Raw Data'!AT788, 0)</f>
        <v/>
      </c>
      <c r="AV793" s="2">
        <f>IF($A793, 1, 0)</f>
        <v/>
      </c>
      <c r="AW793">
        <f>IF(AU793=0, 'Raw Data'!AU788, 0)</f>
        <v/>
      </c>
      <c r="AX793" s="2">
        <f>IF($A793, 1, 0)</f>
        <v/>
      </c>
      <c r="AY793">
        <f>IF(ISNUMBER('Raw Data'!D788), IF(_xlfn.XLOOKUP(SMALL('Raw Data'!K788:N788, 1), K793:Q793, K793:Q793, 0)&gt;0, SMALL('Raw Data'!K788:N788, 1), 0), 0)</f>
        <v/>
      </c>
      <c r="AZ793" s="2">
        <f>IF($A793, 1, 0)</f>
        <v/>
      </c>
      <c r="BA793">
        <f>IF(ISNUMBER('Raw Data'!D788), IF(_xlfn.XLOOKUP(SMALL('Raw Data'!K788:N788, 2), K793:Q793, K793:Q793, 0)&gt;0, SMALL('Raw Data'!K788:N788, 2), 0), 0)</f>
        <v/>
      </c>
      <c r="BB793" s="2">
        <f>IF($A793, 1, 0)</f>
        <v/>
      </c>
      <c r="BC793">
        <f>IF(ISNUMBER('Raw Data'!D788), IF(_xlfn.XLOOKUP(SMALL('Raw Data'!K788:N788, 3), K793:Q793, K793:Q793, 0)&gt;0, SMALL('Raw Data'!K788:N788, 3), 0), 0)</f>
        <v/>
      </c>
      <c r="BD793" s="2">
        <f>IF($A793, 1, 0)</f>
        <v/>
      </c>
      <c r="BE793">
        <f>IF(ISNUMBER('Raw Data'!D788), IF(_xlfn.XLOOKUP(SMALL('Raw Data'!K788:N788, 4), K793:Q793, K793:Q793, 0)&gt;0, SMALL('Raw Data'!K788:N788, 4), 0), 0)</f>
        <v/>
      </c>
      <c r="BF793" s="2">
        <f>IF($A793, 1, 0)</f>
        <v/>
      </c>
      <c r="BG793">
        <f>IF(AND('Raw Data'!I788&lt;'Raw Data'!J788, 'Raw Data'!D788&gt;'Raw Data'!E788), 'Raw Data'!I788, IF(AND('Raw Data'!J788&lt;'Raw Data'!I788, 'Raw Data'!E788&gt;'Raw Data'!D788), 'Raw Data'!J788, 0))</f>
        <v/>
      </c>
      <c r="BH793">
        <f>IF(OR(AND('Raw Data'!I788&lt;'Raw Data'!J788, 'Raw Data'!I788&gt;BH$1), AND('Raw Data'!J788&lt;'Raw Data'!I788, 'Raw Data'!J788&gt;BH$1)), 1, 0)</f>
        <v/>
      </c>
      <c r="BI793">
        <f>IF(AND(BH793, ABS('Raw Data'!D788-'Raw Data'!E788)&lt;4), 'Raw Data'!Z788, 0)</f>
        <v/>
      </c>
      <c r="BJ793">
        <f>IF('Raw Data'!F788&gt;Analysis!BJ$1, 1, 0)</f>
        <v/>
      </c>
      <c r="BK793">
        <f>IF(BJ793, AQ793, 0)</f>
        <v/>
      </c>
      <c r="BL793">
        <f>IF(AND('Raw Data'!F788&lt;Analysis!BL$1, ISBLANK('Raw Data'!F788)=FALSE), 1, 0)</f>
        <v/>
      </c>
      <c r="BM793">
        <f>IF(BL793, AS793, 0)</f>
        <v/>
      </c>
      <c r="BN793">
        <f>IF(AND('Raw Data'!F788&lt;Analysis!BN$1, ISBLANK('Raw Data'!F788)=FALSE), 1, 0)</f>
        <v/>
      </c>
      <c r="BO793">
        <f>IF(BN793, AI793, 0)</f>
        <v/>
      </c>
    </row>
    <row r="794">
      <c r="A794" s="2">
        <f>'Raw Data'!A789</f>
        <v/>
      </c>
      <c r="B794" s="2">
        <f>IF(A794, 1, 0)</f>
        <v/>
      </c>
      <c r="C794">
        <f>IF('Raw Data'!D789&lt;'Raw Data'!E789, 'Raw Data'!J789, 0)</f>
        <v/>
      </c>
      <c r="D794" s="2">
        <f>IF(A794, 1, 0)</f>
        <v/>
      </c>
      <c r="E794">
        <f>IF('Raw Data'!D789&gt;'Raw Data'!E789, 'Raw Data'!I789, 0)</f>
        <v/>
      </c>
      <c r="F794" s="2">
        <f>IF('Raw Data'!F789&gt;0, 1, 0)</f>
        <v/>
      </c>
      <c r="G794">
        <f>IF(SUM('Raw Data'!D789:E789)&lt;'Raw Data'!F789, 'Raw Data'!H789, 0)</f>
        <v/>
      </c>
      <c r="H794">
        <f>IF('Raw Data'!F789&gt;0, 1, 0)</f>
        <v/>
      </c>
      <c r="I794">
        <f>IF(SUM('Raw Data'!D789:E789)&gt;'Raw Data'!F789, 'Raw Data'!G789, 0)</f>
        <v/>
      </c>
      <c r="J794" s="2">
        <f>IF($A794, 1, 0)</f>
        <v/>
      </c>
      <c r="K794">
        <f>IF(AND('Raw Data'!D789&gt;'Raw Data'!E789, ABS('Raw Data'!D789-'Raw Data'!E789)&lt;14), 'Raw Data'!K789, 0)</f>
        <v/>
      </c>
      <c r="L794" s="2">
        <f>IF($A794, 1, 0)</f>
        <v/>
      </c>
      <c r="M794">
        <f>IF(AND('Raw Data'!D789&gt;'Raw Data'!E789, ABS('Raw Data'!D789-'Raw Data'!E789)&gt;13), 'Raw Data'!L789, 0)</f>
        <v/>
      </c>
      <c r="N794" s="2">
        <f>IF($A794, 1, 0)</f>
        <v/>
      </c>
      <c r="O794">
        <f>IF(AND('Raw Data'!E789&gt;'Raw Data'!D789, ABS('Raw Data'!E789-'Raw Data'!D789)&lt;14), 'Raw Data'!M789, 0)</f>
        <v/>
      </c>
      <c r="P794" s="2">
        <f>IF($A794, 1, 0)</f>
        <v/>
      </c>
      <c r="Q794">
        <f>IF(AND('Raw Data'!E789&gt;'Raw Data'!D789, ABS('Raw Data'!E789-'Raw Data'!D789)&gt;13), 'Raw Data'!N789, 0)</f>
        <v/>
      </c>
      <c r="R794" s="2">
        <f>IF($A794, 1, 0)</f>
        <v/>
      </c>
      <c r="S794">
        <f>IF(AND('Raw Data'!D789&gt;'Raw Data'!E789, ABS('Raw Data'!E789-'Raw Data'!D789)&gt;7), 'Raw Data'!V789, 0)</f>
        <v/>
      </c>
      <c r="T794" s="2">
        <f>IF($A794, 1, 0)</f>
        <v/>
      </c>
      <c r="U794">
        <f>IF(ABS('Raw Data'!D789-'Raw Data'!E789)&lt;8, 'Raw Data'!W789, 0)</f>
        <v/>
      </c>
      <c r="V794" s="2">
        <f>IF($A794, 1, 0)</f>
        <v/>
      </c>
      <c r="W794">
        <f>IF(AND('Raw Data'!E789&gt;'Raw Data'!D789, ABS('Raw Data'!E789-'Raw Data'!D789)&gt;7), 'Raw Data'!X789, 0)</f>
        <v/>
      </c>
      <c r="X794" s="2">
        <f>IF($A794, 1, 0)</f>
        <v/>
      </c>
      <c r="Y794">
        <f>IF(AND('Raw Data'!D789&gt;'Raw Data'!E789, ABS('Raw Data'!E789-'Raw Data'!D789)&gt;3), 'Raw Data'!Y789, 0)</f>
        <v/>
      </c>
      <c r="Z794" s="2">
        <f>IF($A794, 1, 0)</f>
        <v/>
      </c>
      <c r="AA794">
        <f>IF(ABS('Raw Data'!D789-'Raw Data'!E789)&lt;4, 'Raw Data'!Z789, 0)</f>
        <v/>
      </c>
      <c r="AB794" s="2">
        <f>IF($A794, 1, 0)</f>
        <v/>
      </c>
      <c r="AC794">
        <f>IF(AND('Raw Data'!E789&gt;'Raw Data'!D789, ABS('Raw Data'!E789-'Raw Data'!D789)&gt;7), 'Raw Data'!AA789, 0)</f>
        <v/>
      </c>
      <c r="AD794" s="2">
        <f>IF($A794, 1, 0)</f>
        <v/>
      </c>
      <c r="AE794">
        <f>IF(AND('Raw Data'!D789&gt;9, 'Raw Data'!E789&gt;9), 'Raw Data'!AL789, 0)</f>
        <v/>
      </c>
      <c r="AF794" s="2">
        <f>IF($A794, 1, 0)</f>
        <v/>
      </c>
      <c r="AG794">
        <f>IF(AE794=0, 'Raw Data'!AM789, 0)</f>
        <v/>
      </c>
      <c r="AH794" s="2">
        <f>IF($A794, 1, 0)</f>
        <v/>
      </c>
      <c r="AI794">
        <f>IF(AND('Raw Data'!$D789&gt;14, 'Raw Data'!$E789&gt;14), 'Raw Data'!AN789, 0)</f>
        <v/>
      </c>
      <c r="AJ794" s="2">
        <f>IF($A794, 1, 0)</f>
        <v/>
      </c>
      <c r="AK794">
        <f>IF(AI794=0, 'Raw Data'!AO789, 0)</f>
        <v/>
      </c>
      <c r="AL794" s="2">
        <f>IF($A794, 1, 0)</f>
        <v/>
      </c>
      <c r="AM794">
        <f>IF(AND('Raw Data'!$D789&gt;19, 'Raw Data'!$E789&gt;19), 'Raw Data'!AP789, 0)</f>
        <v/>
      </c>
      <c r="AN794" s="2">
        <f>IF($A794, 1, 0)</f>
        <v/>
      </c>
      <c r="AO794">
        <f>IF(AM794=0, 'Raw Data'!AQ789, 0)</f>
        <v/>
      </c>
      <c r="AP794" s="2">
        <f>IF($A794, 1, 0)</f>
        <v/>
      </c>
      <c r="AQ794">
        <f>IF(AND('Raw Data'!$D789&gt;24, 'Raw Data'!$E789&gt;24), 'Raw Data'!AR789, 0)</f>
        <v/>
      </c>
      <c r="AR794" s="2">
        <f>IF($A794, 1, 0)</f>
        <v/>
      </c>
      <c r="AS794">
        <f>IF(AQ794=0, 'Raw Data'!AS789, 0)</f>
        <v/>
      </c>
      <c r="AT794" s="2">
        <f>IF($A794, 1, 0)</f>
        <v/>
      </c>
      <c r="AU794">
        <f>IF(AND('Raw Data'!$D789&gt;29, 'Raw Data'!$E789&gt;29), 'Raw Data'!AT789, 0)</f>
        <v/>
      </c>
      <c r="AV794" s="2">
        <f>IF($A794, 1, 0)</f>
        <v/>
      </c>
      <c r="AW794">
        <f>IF(AU794=0, 'Raw Data'!AU789, 0)</f>
        <v/>
      </c>
      <c r="AX794" s="2">
        <f>IF($A794, 1, 0)</f>
        <v/>
      </c>
      <c r="AY794">
        <f>IF(ISNUMBER('Raw Data'!D789), IF(_xlfn.XLOOKUP(SMALL('Raw Data'!K789:N789, 1), K794:Q794, K794:Q794, 0)&gt;0, SMALL('Raw Data'!K789:N789, 1), 0), 0)</f>
        <v/>
      </c>
      <c r="AZ794" s="2">
        <f>IF($A794, 1, 0)</f>
        <v/>
      </c>
      <c r="BA794">
        <f>IF(ISNUMBER('Raw Data'!D789), IF(_xlfn.XLOOKUP(SMALL('Raw Data'!K789:N789, 2), K794:Q794, K794:Q794, 0)&gt;0, SMALL('Raw Data'!K789:N789, 2), 0), 0)</f>
        <v/>
      </c>
      <c r="BB794" s="2">
        <f>IF($A794, 1, 0)</f>
        <v/>
      </c>
      <c r="BC794">
        <f>IF(ISNUMBER('Raw Data'!D789), IF(_xlfn.XLOOKUP(SMALL('Raw Data'!K789:N789, 3), K794:Q794, K794:Q794, 0)&gt;0, SMALL('Raw Data'!K789:N789, 3), 0), 0)</f>
        <v/>
      </c>
      <c r="BD794" s="2">
        <f>IF($A794, 1, 0)</f>
        <v/>
      </c>
      <c r="BE794">
        <f>IF(ISNUMBER('Raw Data'!D789), IF(_xlfn.XLOOKUP(SMALL('Raw Data'!K789:N789, 4), K794:Q794, K794:Q794, 0)&gt;0, SMALL('Raw Data'!K789:N789, 4), 0), 0)</f>
        <v/>
      </c>
      <c r="BF794" s="2">
        <f>IF($A794, 1, 0)</f>
        <v/>
      </c>
      <c r="BG794">
        <f>IF(AND('Raw Data'!I789&lt;'Raw Data'!J789, 'Raw Data'!D789&gt;'Raw Data'!E789), 'Raw Data'!I789, IF(AND('Raw Data'!J789&lt;'Raw Data'!I789, 'Raw Data'!E789&gt;'Raw Data'!D789), 'Raw Data'!J789, 0))</f>
        <v/>
      </c>
      <c r="BH794">
        <f>IF(OR(AND('Raw Data'!I789&lt;'Raw Data'!J789, 'Raw Data'!I789&gt;BH$1), AND('Raw Data'!J789&lt;'Raw Data'!I789, 'Raw Data'!J789&gt;BH$1)), 1, 0)</f>
        <v/>
      </c>
      <c r="BI794">
        <f>IF(AND(BH794, ABS('Raw Data'!D789-'Raw Data'!E789)&lt;4), 'Raw Data'!Z789, 0)</f>
        <v/>
      </c>
      <c r="BJ794">
        <f>IF('Raw Data'!F789&gt;Analysis!BJ$1, 1, 0)</f>
        <v/>
      </c>
      <c r="BK794">
        <f>IF(BJ794, AQ794, 0)</f>
        <v/>
      </c>
      <c r="BL794">
        <f>IF(AND('Raw Data'!F789&lt;Analysis!BL$1, ISBLANK('Raw Data'!F789)=FALSE), 1, 0)</f>
        <v/>
      </c>
      <c r="BM794">
        <f>IF(BL794, AS794, 0)</f>
        <v/>
      </c>
      <c r="BN794">
        <f>IF(AND('Raw Data'!F789&lt;Analysis!BN$1, ISBLANK('Raw Data'!F789)=FALSE), 1, 0)</f>
        <v/>
      </c>
      <c r="BO794">
        <f>IF(BN794, AI794, 0)</f>
        <v/>
      </c>
    </row>
    <row r="795">
      <c r="A795" s="2">
        <f>'Raw Data'!A790</f>
        <v/>
      </c>
      <c r="B795" s="2">
        <f>IF(A795, 1, 0)</f>
        <v/>
      </c>
      <c r="C795">
        <f>IF('Raw Data'!D790&lt;'Raw Data'!E790, 'Raw Data'!J790, 0)</f>
        <v/>
      </c>
      <c r="D795" s="2">
        <f>IF(A795, 1, 0)</f>
        <v/>
      </c>
      <c r="E795">
        <f>IF('Raw Data'!D790&gt;'Raw Data'!E790, 'Raw Data'!I790, 0)</f>
        <v/>
      </c>
      <c r="F795" s="2">
        <f>IF('Raw Data'!F790&gt;0, 1, 0)</f>
        <v/>
      </c>
      <c r="G795">
        <f>IF(SUM('Raw Data'!D790:E790)&lt;'Raw Data'!F790, 'Raw Data'!H790, 0)</f>
        <v/>
      </c>
      <c r="H795">
        <f>IF('Raw Data'!F790&gt;0, 1, 0)</f>
        <v/>
      </c>
      <c r="I795">
        <f>IF(SUM('Raw Data'!D790:E790)&gt;'Raw Data'!F790, 'Raw Data'!G790, 0)</f>
        <v/>
      </c>
      <c r="J795" s="2">
        <f>IF($A795, 1, 0)</f>
        <v/>
      </c>
      <c r="K795">
        <f>IF(AND('Raw Data'!D790&gt;'Raw Data'!E790, ABS('Raw Data'!D790-'Raw Data'!E790)&lt;14), 'Raw Data'!K790, 0)</f>
        <v/>
      </c>
      <c r="L795" s="2">
        <f>IF($A795, 1, 0)</f>
        <v/>
      </c>
      <c r="M795">
        <f>IF(AND('Raw Data'!D790&gt;'Raw Data'!E790, ABS('Raw Data'!D790-'Raw Data'!E790)&gt;13), 'Raw Data'!L790, 0)</f>
        <v/>
      </c>
      <c r="N795" s="2">
        <f>IF($A795, 1, 0)</f>
        <v/>
      </c>
      <c r="O795">
        <f>IF(AND('Raw Data'!E790&gt;'Raw Data'!D790, ABS('Raw Data'!E790-'Raw Data'!D790)&lt;14), 'Raw Data'!M790, 0)</f>
        <v/>
      </c>
      <c r="P795" s="2">
        <f>IF($A795, 1, 0)</f>
        <v/>
      </c>
      <c r="Q795">
        <f>IF(AND('Raw Data'!E790&gt;'Raw Data'!D790, ABS('Raw Data'!E790-'Raw Data'!D790)&gt;13), 'Raw Data'!N790, 0)</f>
        <v/>
      </c>
      <c r="R795" s="2">
        <f>IF($A795, 1, 0)</f>
        <v/>
      </c>
      <c r="S795">
        <f>IF(AND('Raw Data'!D790&gt;'Raw Data'!E790, ABS('Raw Data'!E790-'Raw Data'!D790)&gt;7), 'Raw Data'!V790, 0)</f>
        <v/>
      </c>
      <c r="T795" s="2">
        <f>IF($A795, 1, 0)</f>
        <v/>
      </c>
      <c r="U795">
        <f>IF(ABS('Raw Data'!D790-'Raw Data'!E790)&lt;8, 'Raw Data'!W790, 0)</f>
        <v/>
      </c>
      <c r="V795" s="2">
        <f>IF($A795, 1, 0)</f>
        <v/>
      </c>
      <c r="W795">
        <f>IF(AND('Raw Data'!E790&gt;'Raw Data'!D790, ABS('Raw Data'!E790-'Raw Data'!D790)&gt;7), 'Raw Data'!X790, 0)</f>
        <v/>
      </c>
      <c r="X795" s="2">
        <f>IF($A795, 1, 0)</f>
        <v/>
      </c>
      <c r="Y795">
        <f>IF(AND('Raw Data'!D790&gt;'Raw Data'!E790, ABS('Raw Data'!E790-'Raw Data'!D790)&gt;3), 'Raw Data'!Y790, 0)</f>
        <v/>
      </c>
      <c r="Z795" s="2">
        <f>IF($A795, 1, 0)</f>
        <v/>
      </c>
      <c r="AA795">
        <f>IF(ABS('Raw Data'!D790-'Raw Data'!E790)&lt;4, 'Raw Data'!Z790, 0)</f>
        <v/>
      </c>
      <c r="AB795" s="2">
        <f>IF($A795, 1, 0)</f>
        <v/>
      </c>
      <c r="AC795">
        <f>IF(AND('Raw Data'!E790&gt;'Raw Data'!D790, ABS('Raw Data'!E790-'Raw Data'!D790)&gt;7), 'Raw Data'!AA790, 0)</f>
        <v/>
      </c>
      <c r="AD795" s="2">
        <f>IF($A795, 1, 0)</f>
        <v/>
      </c>
      <c r="AE795">
        <f>IF(AND('Raw Data'!D790&gt;9, 'Raw Data'!E790&gt;9), 'Raw Data'!AL790, 0)</f>
        <v/>
      </c>
      <c r="AF795" s="2">
        <f>IF($A795, 1, 0)</f>
        <v/>
      </c>
      <c r="AG795">
        <f>IF(AE795=0, 'Raw Data'!AM790, 0)</f>
        <v/>
      </c>
      <c r="AH795" s="2">
        <f>IF($A795, 1, 0)</f>
        <v/>
      </c>
      <c r="AI795">
        <f>IF(AND('Raw Data'!$D790&gt;14, 'Raw Data'!$E790&gt;14), 'Raw Data'!AN790, 0)</f>
        <v/>
      </c>
      <c r="AJ795" s="2">
        <f>IF($A795, 1, 0)</f>
        <v/>
      </c>
      <c r="AK795">
        <f>IF(AI795=0, 'Raw Data'!AO790, 0)</f>
        <v/>
      </c>
      <c r="AL795" s="2">
        <f>IF($A795, 1, 0)</f>
        <v/>
      </c>
      <c r="AM795">
        <f>IF(AND('Raw Data'!$D790&gt;19, 'Raw Data'!$E790&gt;19), 'Raw Data'!AP790, 0)</f>
        <v/>
      </c>
      <c r="AN795" s="2">
        <f>IF($A795, 1, 0)</f>
        <v/>
      </c>
      <c r="AO795">
        <f>IF(AM795=0, 'Raw Data'!AQ790, 0)</f>
        <v/>
      </c>
      <c r="AP795" s="2">
        <f>IF($A795, 1, 0)</f>
        <v/>
      </c>
      <c r="AQ795">
        <f>IF(AND('Raw Data'!$D790&gt;24, 'Raw Data'!$E790&gt;24), 'Raw Data'!AR790, 0)</f>
        <v/>
      </c>
      <c r="AR795" s="2">
        <f>IF($A795, 1, 0)</f>
        <v/>
      </c>
      <c r="AS795">
        <f>IF(AQ795=0, 'Raw Data'!AS790, 0)</f>
        <v/>
      </c>
      <c r="AT795" s="2">
        <f>IF($A795, 1, 0)</f>
        <v/>
      </c>
      <c r="AU795">
        <f>IF(AND('Raw Data'!$D790&gt;29, 'Raw Data'!$E790&gt;29), 'Raw Data'!AT790, 0)</f>
        <v/>
      </c>
      <c r="AV795" s="2">
        <f>IF($A795, 1, 0)</f>
        <v/>
      </c>
      <c r="AW795">
        <f>IF(AU795=0, 'Raw Data'!AU790, 0)</f>
        <v/>
      </c>
      <c r="AX795" s="2">
        <f>IF($A795, 1, 0)</f>
        <v/>
      </c>
      <c r="AY795">
        <f>IF(ISNUMBER('Raw Data'!D790), IF(_xlfn.XLOOKUP(SMALL('Raw Data'!K790:N790, 1), K795:Q795, K795:Q795, 0)&gt;0, SMALL('Raw Data'!K790:N790, 1), 0), 0)</f>
        <v/>
      </c>
      <c r="AZ795" s="2">
        <f>IF($A795, 1, 0)</f>
        <v/>
      </c>
      <c r="BA795">
        <f>IF(ISNUMBER('Raw Data'!D790), IF(_xlfn.XLOOKUP(SMALL('Raw Data'!K790:N790, 2), K795:Q795, K795:Q795, 0)&gt;0, SMALL('Raw Data'!K790:N790, 2), 0), 0)</f>
        <v/>
      </c>
      <c r="BB795" s="2">
        <f>IF($A795, 1, 0)</f>
        <v/>
      </c>
      <c r="BC795">
        <f>IF(ISNUMBER('Raw Data'!D790), IF(_xlfn.XLOOKUP(SMALL('Raw Data'!K790:N790, 3), K795:Q795, K795:Q795, 0)&gt;0, SMALL('Raw Data'!K790:N790, 3), 0), 0)</f>
        <v/>
      </c>
      <c r="BD795" s="2">
        <f>IF($A795, 1, 0)</f>
        <v/>
      </c>
      <c r="BE795">
        <f>IF(ISNUMBER('Raw Data'!D790), IF(_xlfn.XLOOKUP(SMALL('Raw Data'!K790:N790, 4), K795:Q795, K795:Q795, 0)&gt;0, SMALL('Raw Data'!K790:N790, 4), 0), 0)</f>
        <v/>
      </c>
      <c r="BF795" s="2">
        <f>IF($A795, 1, 0)</f>
        <v/>
      </c>
      <c r="BG795">
        <f>IF(AND('Raw Data'!I790&lt;'Raw Data'!J790, 'Raw Data'!D790&gt;'Raw Data'!E790), 'Raw Data'!I790, IF(AND('Raw Data'!J790&lt;'Raw Data'!I790, 'Raw Data'!E790&gt;'Raw Data'!D790), 'Raw Data'!J790, 0))</f>
        <v/>
      </c>
      <c r="BH795">
        <f>IF(OR(AND('Raw Data'!I790&lt;'Raw Data'!J790, 'Raw Data'!I790&gt;BH$1), AND('Raw Data'!J790&lt;'Raw Data'!I790, 'Raw Data'!J790&gt;BH$1)), 1, 0)</f>
        <v/>
      </c>
      <c r="BI795">
        <f>IF(AND(BH795, ABS('Raw Data'!D790-'Raw Data'!E790)&lt;4), 'Raw Data'!Z790, 0)</f>
        <v/>
      </c>
      <c r="BJ795">
        <f>IF('Raw Data'!F790&gt;Analysis!BJ$1, 1, 0)</f>
        <v/>
      </c>
      <c r="BK795">
        <f>IF(BJ795, AQ795, 0)</f>
        <v/>
      </c>
      <c r="BL795">
        <f>IF(AND('Raw Data'!F790&lt;Analysis!BL$1, ISBLANK('Raw Data'!F790)=FALSE), 1, 0)</f>
        <v/>
      </c>
      <c r="BM795">
        <f>IF(BL795, AS795, 0)</f>
        <v/>
      </c>
      <c r="BN795">
        <f>IF(AND('Raw Data'!F790&lt;Analysis!BN$1, ISBLANK('Raw Data'!F790)=FALSE), 1, 0)</f>
        <v/>
      </c>
      <c r="BO795">
        <f>IF(BN795, AI795, 0)</f>
        <v/>
      </c>
    </row>
    <row r="796">
      <c r="A796" s="2">
        <f>'Raw Data'!A791</f>
        <v/>
      </c>
      <c r="B796" s="2">
        <f>IF(A796, 1, 0)</f>
        <v/>
      </c>
      <c r="C796">
        <f>IF('Raw Data'!D791&lt;'Raw Data'!E791, 'Raw Data'!J791, 0)</f>
        <v/>
      </c>
      <c r="D796" s="2">
        <f>IF(A796, 1, 0)</f>
        <v/>
      </c>
      <c r="E796">
        <f>IF('Raw Data'!D791&gt;'Raw Data'!E791, 'Raw Data'!I791, 0)</f>
        <v/>
      </c>
      <c r="F796" s="2">
        <f>IF('Raw Data'!F791&gt;0, 1, 0)</f>
        <v/>
      </c>
      <c r="G796">
        <f>IF(SUM('Raw Data'!D791:E791)&lt;'Raw Data'!F791, 'Raw Data'!H791, 0)</f>
        <v/>
      </c>
      <c r="H796">
        <f>IF('Raw Data'!F791&gt;0, 1, 0)</f>
        <v/>
      </c>
      <c r="I796">
        <f>IF(SUM('Raw Data'!D791:E791)&gt;'Raw Data'!F791, 'Raw Data'!G791, 0)</f>
        <v/>
      </c>
      <c r="J796" s="2">
        <f>IF($A796, 1, 0)</f>
        <v/>
      </c>
      <c r="K796">
        <f>IF(AND('Raw Data'!D791&gt;'Raw Data'!E791, ABS('Raw Data'!D791-'Raw Data'!E791)&lt;14), 'Raw Data'!K791, 0)</f>
        <v/>
      </c>
      <c r="L796" s="2">
        <f>IF($A796, 1, 0)</f>
        <v/>
      </c>
      <c r="M796">
        <f>IF(AND('Raw Data'!D791&gt;'Raw Data'!E791, ABS('Raw Data'!D791-'Raw Data'!E791)&gt;13), 'Raw Data'!L791, 0)</f>
        <v/>
      </c>
      <c r="N796" s="2">
        <f>IF($A796, 1, 0)</f>
        <v/>
      </c>
      <c r="O796">
        <f>IF(AND('Raw Data'!E791&gt;'Raw Data'!D791, ABS('Raw Data'!E791-'Raw Data'!D791)&lt;14), 'Raw Data'!M791, 0)</f>
        <v/>
      </c>
      <c r="P796" s="2">
        <f>IF($A796, 1, 0)</f>
        <v/>
      </c>
      <c r="Q796">
        <f>IF(AND('Raw Data'!E791&gt;'Raw Data'!D791, ABS('Raw Data'!E791-'Raw Data'!D791)&gt;13), 'Raw Data'!N791, 0)</f>
        <v/>
      </c>
      <c r="R796" s="2">
        <f>IF($A796, 1, 0)</f>
        <v/>
      </c>
      <c r="S796">
        <f>IF(AND('Raw Data'!D791&gt;'Raw Data'!E791, ABS('Raw Data'!E791-'Raw Data'!D791)&gt;7), 'Raw Data'!V791, 0)</f>
        <v/>
      </c>
      <c r="T796" s="2">
        <f>IF($A796, 1, 0)</f>
        <v/>
      </c>
      <c r="U796">
        <f>IF(ABS('Raw Data'!D791-'Raw Data'!E791)&lt;8, 'Raw Data'!W791, 0)</f>
        <v/>
      </c>
      <c r="V796" s="2">
        <f>IF($A796, 1, 0)</f>
        <v/>
      </c>
      <c r="W796">
        <f>IF(AND('Raw Data'!E791&gt;'Raw Data'!D791, ABS('Raw Data'!E791-'Raw Data'!D791)&gt;7), 'Raw Data'!X791, 0)</f>
        <v/>
      </c>
      <c r="X796" s="2">
        <f>IF($A796, 1, 0)</f>
        <v/>
      </c>
      <c r="Y796">
        <f>IF(AND('Raw Data'!D791&gt;'Raw Data'!E791, ABS('Raw Data'!E791-'Raw Data'!D791)&gt;3), 'Raw Data'!Y791, 0)</f>
        <v/>
      </c>
      <c r="Z796" s="2">
        <f>IF($A796, 1, 0)</f>
        <v/>
      </c>
      <c r="AA796">
        <f>IF(ABS('Raw Data'!D791-'Raw Data'!E791)&lt;4, 'Raw Data'!Z791, 0)</f>
        <v/>
      </c>
      <c r="AB796" s="2">
        <f>IF($A796, 1, 0)</f>
        <v/>
      </c>
      <c r="AC796">
        <f>IF(AND('Raw Data'!E791&gt;'Raw Data'!D791, ABS('Raw Data'!E791-'Raw Data'!D791)&gt;7), 'Raw Data'!AA791, 0)</f>
        <v/>
      </c>
      <c r="AD796" s="2">
        <f>IF($A796, 1, 0)</f>
        <v/>
      </c>
      <c r="AE796">
        <f>IF(AND('Raw Data'!D791&gt;9, 'Raw Data'!E791&gt;9), 'Raw Data'!AL791, 0)</f>
        <v/>
      </c>
      <c r="AF796" s="2">
        <f>IF($A796, 1, 0)</f>
        <v/>
      </c>
      <c r="AG796">
        <f>IF(AE796=0, 'Raw Data'!AM791, 0)</f>
        <v/>
      </c>
      <c r="AH796" s="2">
        <f>IF($A796, 1, 0)</f>
        <v/>
      </c>
      <c r="AI796">
        <f>IF(AND('Raw Data'!$D791&gt;14, 'Raw Data'!$E791&gt;14), 'Raw Data'!AN791, 0)</f>
        <v/>
      </c>
      <c r="AJ796" s="2">
        <f>IF($A796, 1, 0)</f>
        <v/>
      </c>
      <c r="AK796">
        <f>IF(AI796=0, 'Raw Data'!AO791, 0)</f>
        <v/>
      </c>
      <c r="AL796" s="2">
        <f>IF($A796, 1, 0)</f>
        <v/>
      </c>
      <c r="AM796">
        <f>IF(AND('Raw Data'!$D791&gt;19, 'Raw Data'!$E791&gt;19), 'Raw Data'!AP791, 0)</f>
        <v/>
      </c>
      <c r="AN796" s="2">
        <f>IF($A796, 1, 0)</f>
        <v/>
      </c>
      <c r="AO796">
        <f>IF(AM796=0, 'Raw Data'!AQ791, 0)</f>
        <v/>
      </c>
      <c r="AP796" s="2">
        <f>IF($A796, 1, 0)</f>
        <v/>
      </c>
      <c r="AQ796">
        <f>IF(AND('Raw Data'!$D791&gt;24, 'Raw Data'!$E791&gt;24), 'Raw Data'!AR791, 0)</f>
        <v/>
      </c>
      <c r="AR796" s="2">
        <f>IF($A796, 1, 0)</f>
        <v/>
      </c>
      <c r="AS796">
        <f>IF(AQ796=0, 'Raw Data'!AS791, 0)</f>
        <v/>
      </c>
      <c r="AT796" s="2">
        <f>IF($A796, 1, 0)</f>
        <v/>
      </c>
      <c r="AU796">
        <f>IF(AND('Raw Data'!$D791&gt;29, 'Raw Data'!$E791&gt;29), 'Raw Data'!AT791, 0)</f>
        <v/>
      </c>
      <c r="AV796" s="2">
        <f>IF($A796, 1, 0)</f>
        <v/>
      </c>
      <c r="AW796">
        <f>IF(AU796=0, 'Raw Data'!AU791, 0)</f>
        <v/>
      </c>
      <c r="AX796" s="2">
        <f>IF($A796, 1, 0)</f>
        <v/>
      </c>
      <c r="AY796">
        <f>IF(ISNUMBER('Raw Data'!D791), IF(_xlfn.XLOOKUP(SMALL('Raw Data'!K791:N791, 1), K796:Q796, K796:Q796, 0)&gt;0, SMALL('Raw Data'!K791:N791, 1), 0), 0)</f>
        <v/>
      </c>
      <c r="AZ796" s="2">
        <f>IF($A796, 1, 0)</f>
        <v/>
      </c>
      <c r="BA796">
        <f>IF(ISNUMBER('Raw Data'!D791), IF(_xlfn.XLOOKUP(SMALL('Raw Data'!K791:N791, 2), K796:Q796, K796:Q796, 0)&gt;0, SMALL('Raw Data'!K791:N791, 2), 0), 0)</f>
        <v/>
      </c>
      <c r="BB796" s="2">
        <f>IF($A796, 1, 0)</f>
        <v/>
      </c>
      <c r="BC796">
        <f>IF(ISNUMBER('Raw Data'!D791), IF(_xlfn.XLOOKUP(SMALL('Raw Data'!K791:N791, 3), K796:Q796, K796:Q796, 0)&gt;0, SMALL('Raw Data'!K791:N791, 3), 0), 0)</f>
        <v/>
      </c>
      <c r="BD796" s="2">
        <f>IF($A796, 1, 0)</f>
        <v/>
      </c>
      <c r="BE796">
        <f>IF(ISNUMBER('Raw Data'!D791), IF(_xlfn.XLOOKUP(SMALL('Raw Data'!K791:N791, 4), K796:Q796, K796:Q796, 0)&gt;0, SMALL('Raw Data'!K791:N791, 4), 0), 0)</f>
        <v/>
      </c>
      <c r="BF796" s="2">
        <f>IF($A796, 1, 0)</f>
        <v/>
      </c>
      <c r="BG796">
        <f>IF(AND('Raw Data'!I791&lt;'Raw Data'!J791, 'Raw Data'!D791&gt;'Raw Data'!E791), 'Raw Data'!I791, IF(AND('Raw Data'!J791&lt;'Raw Data'!I791, 'Raw Data'!E791&gt;'Raw Data'!D791), 'Raw Data'!J791, 0))</f>
        <v/>
      </c>
      <c r="BH796">
        <f>IF(OR(AND('Raw Data'!I791&lt;'Raw Data'!J791, 'Raw Data'!I791&gt;BH$1), AND('Raw Data'!J791&lt;'Raw Data'!I791, 'Raw Data'!J791&gt;BH$1)), 1, 0)</f>
        <v/>
      </c>
      <c r="BI796">
        <f>IF(AND(BH796, ABS('Raw Data'!D791-'Raw Data'!E791)&lt;4), 'Raw Data'!Z791, 0)</f>
        <v/>
      </c>
      <c r="BJ796">
        <f>IF('Raw Data'!F791&gt;Analysis!BJ$1, 1, 0)</f>
        <v/>
      </c>
      <c r="BK796">
        <f>IF(BJ796, AQ796, 0)</f>
        <v/>
      </c>
      <c r="BL796">
        <f>IF(AND('Raw Data'!F791&lt;Analysis!BL$1, ISBLANK('Raw Data'!F791)=FALSE), 1, 0)</f>
        <v/>
      </c>
      <c r="BM796">
        <f>IF(BL796, AS796, 0)</f>
        <v/>
      </c>
      <c r="BN796">
        <f>IF(AND('Raw Data'!F791&lt;Analysis!BN$1, ISBLANK('Raw Data'!F791)=FALSE), 1, 0)</f>
        <v/>
      </c>
      <c r="BO796">
        <f>IF(BN796, AI796, 0)</f>
        <v/>
      </c>
    </row>
    <row r="797">
      <c r="A797" s="2">
        <f>'Raw Data'!A792</f>
        <v/>
      </c>
      <c r="B797" s="2">
        <f>IF(A797, 1, 0)</f>
        <v/>
      </c>
      <c r="C797">
        <f>IF('Raw Data'!D792&lt;'Raw Data'!E792, 'Raw Data'!J792, 0)</f>
        <v/>
      </c>
      <c r="D797" s="2">
        <f>IF(A797, 1, 0)</f>
        <v/>
      </c>
      <c r="E797">
        <f>IF('Raw Data'!D792&gt;'Raw Data'!E792, 'Raw Data'!I792, 0)</f>
        <v/>
      </c>
      <c r="F797" s="2">
        <f>IF('Raw Data'!F792&gt;0, 1, 0)</f>
        <v/>
      </c>
      <c r="G797">
        <f>IF(SUM('Raw Data'!D792:E792)&lt;'Raw Data'!F792, 'Raw Data'!H792, 0)</f>
        <v/>
      </c>
      <c r="H797">
        <f>IF('Raw Data'!F792&gt;0, 1, 0)</f>
        <v/>
      </c>
      <c r="I797">
        <f>IF(SUM('Raw Data'!D792:E792)&gt;'Raw Data'!F792, 'Raw Data'!G792, 0)</f>
        <v/>
      </c>
      <c r="J797" s="2">
        <f>IF($A797, 1, 0)</f>
        <v/>
      </c>
      <c r="K797">
        <f>IF(AND('Raw Data'!D792&gt;'Raw Data'!E792, ABS('Raw Data'!D792-'Raw Data'!E792)&lt;14), 'Raw Data'!K792, 0)</f>
        <v/>
      </c>
      <c r="L797" s="2">
        <f>IF($A797, 1, 0)</f>
        <v/>
      </c>
      <c r="M797">
        <f>IF(AND('Raw Data'!D792&gt;'Raw Data'!E792, ABS('Raw Data'!D792-'Raw Data'!E792)&gt;13), 'Raw Data'!L792, 0)</f>
        <v/>
      </c>
      <c r="N797" s="2">
        <f>IF($A797, 1, 0)</f>
        <v/>
      </c>
      <c r="O797">
        <f>IF(AND('Raw Data'!E792&gt;'Raw Data'!D792, ABS('Raw Data'!E792-'Raw Data'!D792)&lt;14), 'Raw Data'!M792, 0)</f>
        <v/>
      </c>
      <c r="P797" s="2">
        <f>IF($A797, 1, 0)</f>
        <v/>
      </c>
      <c r="Q797">
        <f>IF(AND('Raw Data'!E792&gt;'Raw Data'!D792, ABS('Raw Data'!E792-'Raw Data'!D792)&gt;13), 'Raw Data'!N792, 0)</f>
        <v/>
      </c>
      <c r="R797" s="2">
        <f>IF($A797, 1, 0)</f>
        <v/>
      </c>
      <c r="S797">
        <f>IF(AND('Raw Data'!D792&gt;'Raw Data'!E792, ABS('Raw Data'!E792-'Raw Data'!D792)&gt;7), 'Raw Data'!V792, 0)</f>
        <v/>
      </c>
      <c r="T797" s="2">
        <f>IF($A797, 1, 0)</f>
        <v/>
      </c>
      <c r="U797">
        <f>IF(ABS('Raw Data'!D792-'Raw Data'!E792)&lt;8, 'Raw Data'!W792, 0)</f>
        <v/>
      </c>
      <c r="V797" s="2">
        <f>IF($A797, 1, 0)</f>
        <v/>
      </c>
      <c r="W797">
        <f>IF(AND('Raw Data'!E792&gt;'Raw Data'!D792, ABS('Raw Data'!E792-'Raw Data'!D792)&gt;7), 'Raw Data'!X792, 0)</f>
        <v/>
      </c>
      <c r="X797" s="2">
        <f>IF($A797, 1, 0)</f>
        <v/>
      </c>
      <c r="Y797">
        <f>IF(AND('Raw Data'!D792&gt;'Raw Data'!E792, ABS('Raw Data'!E792-'Raw Data'!D792)&gt;3), 'Raw Data'!Y792, 0)</f>
        <v/>
      </c>
      <c r="Z797" s="2">
        <f>IF($A797, 1, 0)</f>
        <v/>
      </c>
      <c r="AA797">
        <f>IF(ABS('Raw Data'!D792-'Raw Data'!E792)&lt;4, 'Raw Data'!Z792, 0)</f>
        <v/>
      </c>
      <c r="AB797" s="2">
        <f>IF($A797, 1, 0)</f>
        <v/>
      </c>
      <c r="AC797">
        <f>IF(AND('Raw Data'!E792&gt;'Raw Data'!D792, ABS('Raw Data'!E792-'Raw Data'!D792)&gt;7), 'Raw Data'!AA792, 0)</f>
        <v/>
      </c>
      <c r="AD797" s="2">
        <f>IF($A797, 1, 0)</f>
        <v/>
      </c>
      <c r="AE797">
        <f>IF(AND('Raw Data'!D792&gt;9, 'Raw Data'!E792&gt;9), 'Raw Data'!AL792, 0)</f>
        <v/>
      </c>
      <c r="AF797" s="2">
        <f>IF($A797, 1, 0)</f>
        <v/>
      </c>
      <c r="AG797">
        <f>IF(AE797=0, 'Raw Data'!AM792, 0)</f>
        <v/>
      </c>
      <c r="AH797" s="2">
        <f>IF($A797, 1, 0)</f>
        <v/>
      </c>
      <c r="AI797">
        <f>IF(AND('Raw Data'!$D792&gt;14, 'Raw Data'!$E792&gt;14), 'Raw Data'!AN792, 0)</f>
        <v/>
      </c>
      <c r="AJ797" s="2">
        <f>IF($A797, 1, 0)</f>
        <v/>
      </c>
      <c r="AK797">
        <f>IF(AI797=0, 'Raw Data'!AO792, 0)</f>
        <v/>
      </c>
      <c r="AL797" s="2">
        <f>IF($A797, 1, 0)</f>
        <v/>
      </c>
      <c r="AM797">
        <f>IF(AND('Raw Data'!$D792&gt;19, 'Raw Data'!$E792&gt;19), 'Raw Data'!AP792, 0)</f>
        <v/>
      </c>
      <c r="AN797" s="2">
        <f>IF($A797, 1, 0)</f>
        <v/>
      </c>
      <c r="AO797">
        <f>IF(AM797=0, 'Raw Data'!AQ792, 0)</f>
        <v/>
      </c>
      <c r="AP797" s="2">
        <f>IF($A797, 1, 0)</f>
        <v/>
      </c>
      <c r="AQ797">
        <f>IF(AND('Raw Data'!$D792&gt;24, 'Raw Data'!$E792&gt;24), 'Raw Data'!AR792, 0)</f>
        <v/>
      </c>
      <c r="AR797" s="2">
        <f>IF($A797, 1, 0)</f>
        <v/>
      </c>
      <c r="AS797">
        <f>IF(AQ797=0, 'Raw Data'!AS792, 0)</f>
        <v/>
      </c>
      <c r="AT797" s="2">
        <f>IF($A797, 1, 0)</f>
        <v/>
      </c>
      <c r="AU797">
        <f>IF(AND('Raw Data'!$D792&gt;29, 'Raw Data'!$E792&gt;29), 'Raw Data'!AT792, 0)</f>
        <v/>
      </c>
      <c r="AV797" s="2">
        <f>IF($A797, 1, 0)</f>
        <v/>
      </c>
      <c r="AW797">
        <f>IF(AU797=0, 'Raw Data'!AU792, 0)</f>
        <v/>
      </c>
      <c r="AX797" s="2">
        <f>IF($A797, 1, 0)</f>
        <v/>
      </c>
      <c r="AY797">
        <f>IF(ISNUMBER('Raw Data'!D792), IF(_xlfn.XLOOKUP(SMALL('Raw Data'!K792:N792, 1), K797:Q797, K797:Q797, 0)&gt;0, SMALL('Raw Data'!K792:N792, 1), 0), 0)</f>
        <v/>
      </c>
      <c r="AZ797" s="2">
        <f>IF($A797, 1, 0)</f>
        <v/>
      </c>
      <c r="BA797">
        <f>IF(ISNUMBER('Raw Data'!D792), IF(_xlfn.XLOOKUP(SMALL('Raw Data'!K792:N792, 2), K797:Q797, K797:Q797, 0)&gt;0, SMALL('Raw Data'!K792:N792, 2), 0), 0)</f>
        <v/>
      </c>
      <c r="BB797" s="2">
        <f>IF($A797, 1, 0)</f>
        <v/>
      </c>
      <c r="BC797">
        <f>IF(ISNUMBER('Raw Data'!D792), IF(_xlfn.XLOOKUP(SMALL('Raw Data'!K792:N792, 3), K797:Q797, K797:Q797, 0)&gt;0, SMALL('Raw Data'!K792:N792, 3), 0), 0)</f>
        <v/>
      </c>
      <c r="BD797" s="2">
        <f>IF($A797, 1, 0)</f>
        <v/>
      </c>
      <c r="BE797">
        <f>IF(ISNUMBER('Raw Data'!D792), IF(_xlfn.XLOOKUP(SMALL('Raw Data'!K792:N792, 4), K797:Q797, K797:Q797, 0)&gt;0, SMALL('Raw Data'!K792:N792, 4), 0), 0)</f>
        <v/>
      </c>
      <c r="BF797" s="2">
        <f>IF($A797, 1, 0)</f>
        <v/>
      </c>
      <c r="BG797">
        <f>IF(AND('Raw Data'!I792&lt;'Raw Data'!J792, 'Raw Data'!D792&gt;'Raw Data'!E792), 'Raw Data'!I792, IF(AND('Raw Data'!J792&lt;'Raw Data'!I792, 'Raw Data'!E792&gt;'Raw Data'!D792), 'Raw Data'!J792, 0))</f>
        <v/>
      </c>
      <c r="BH797">
        <f>IF(OR(AND('Raw Data'!I792&lt;'Raw Data'!J792, 'Raw Data'!I792&gt;BH$1), AND('Raw Data'!J792&lt;'Raw Data'!I792, 'Raw Data'!J792&gt;BH$1)), 1, 0)</f>
        <v/>
      </c>
      <c r="BI797">
        <f>IF(AND(BH797, ABS('Raw Data'!D792-'Raw Data'!E792)&lt;4), 'Raw Data'!Z792, 0)</f>
        <v/>
      </c>
      <c r="BJ797">
        <f>IF('Raw Data'!F792&gt;Analysis!BJ$1, 1, 0)</f>
        <v/>
      </c>
      <c r="BK797">
        <f>IF(BJ797, AQ797, 0)</f>
        <v/>
      </c>
      <c r="BL797">
        <f>IF(AND('Raw Data'!F792&lt;Analysis!BL$1, ISBLANK('Raw Data'!F792)=FALSE), 1, 0)</f>
        <v/>
      </c>
      <c r="BM797">
        <f>IF(BL797, AS797, 0)</f>
        <v/>
      </c>
      <c r="BN797">
        <f>IF(AND('Raw Data'!F792&lt;Analysis!BN$1, ISBLANK('Raw Data'!F792)=FALSE), 1, 0)</f>
        <v/>
      </c>
      <c r="BO797">
        <f>IF(BN797, AI797, 0)</f>
        <v/>
      </c>
    </row>
    <row r="798">
      <c r="A798" s="2">
        <f>'Raw Data'!A793</f>
        <v/>
      </c>
      <c r="B798" s="2">
        <f>IF(A798, 1, 0)</f>
        <v/>
      </c>
      <c r="C798">
        <f>IF('Raw Data'!D793&lt;'Raw Data'!E793, 'Raw Data'!J793, 0)</f>
        <v/>
      </c>
      <c r="D798" s="2">
        <f>IF(A798, 1, 0)</f>
        <v/>
      </c>
      <c r="E798">
        <f>IF('Raw Data'!D793&gt;'Raw Data'!E793, 'Raw Data'!I793, 0)</f>
        <v/>
      </c>
      <c r="F798" s="2">
        <f>IF('Raw Data'!F793&gt;0, 1, 0)</f>
        <v/>
      </c>
      <c r="G798">
        <f>IF(SUM('Raw Data'!D793:E793)&lt;'Raw Data'!F793, 'Raw Data'!H793, 0)</f>
        <v/>
      </c>
      <c r="H798">
        <f>IF('Raw Data'!F793&gt;0, 1, 0)</f>
        <v/>
      </c>
      <c r="I798">
        <f>IF(SUM('Raw Data'!D793:E793)&gt;'Raw Data'!F793, 'Raw Data'!G793, 0)</f>
        <v/>
      </c>
      <c r="J798" s="2">
        <f>IF($A798, 1, 0)</f>
        <v/>
      </c>
      <c r="K798">
        <f>IF(AND('Raw Data'!D793&gt;'Raw Data'!E793, ABS('Raw Data'!D793-'Raw Data'!E793)&lt;14), 'Raw Data'!K793, 0)</f>
        <v/>
      </c>
      <c r="L798" s="2">
        <f>IF($A798, 1, 0)</f>
        <v/>
      </c>
      <c r="M798">
        <f>IF(AND('Raw Data'!D793&gt;'Raw Data'!E793, ABS('Raw Data'!D793-'Raw Data'!E793)&gt;13), 'Raw Data'!L793, 0)</f>
        <v/>
      </c>
      <c r="N798" s="2">
        <f>IF($A798, 1, 0)</f>
        <v/>
      </c>
      <c r="O798">
        <f>IF(AND('Raw Data'!E793&gt;'Raw Data'!D793, ABS('Raw Data'!E793-'Raw Data'!D793)&lt;14), 'Raw Data'!M793, 0)</f>
        <v/>
      </c>
      <c r="P798" s="2">
        <f>IF($A798, 1, 0)</f>
        <v/>
      </c>
      <c r="Q798">
        <f>IF(AND('Raw Data'!E793&gt;'Raw Data'!D793, ABS('Raw Data'!E793-'Raw Data'!D793)&gt;13), 'Raw Data'!N793, 0)</f>
        <v/>
      </c>
      <c r="R798" s="2">
        <f>IF($A798, 1, 0)</f>
        <v/>
      </c>
      <c r="S798">
        <f>IF(AND('Raw Data'!D793&gt;'Raw Data'!E793, ABS('Raw Data'!E793-'Raw Data'!D793)&gt;7), 'Raw Data'!V793, 0)</f>
        <v/>
      </c>
      <c r="T798" s="2">
        <f>IF($A798, 1, 0)</f>
        <v/>
      </c>
      <c r="U798">
        <f>IF(ABS('Raw Data'!D793-'Raw Data'!E793)&lt;8, 'Raw Data'!W793, 0)</f>
        <v/>
      </c>
      <c r="V798" s="2">
        <f>IF($A798, 1, 0)</f>
        <v/>
      </c>
      <c r="W798">
        <f>IF(AND('Raw Data'!E793&gt;'Raw Data'!D793, ABS('Raw Data'!E793-'Raw Data'!D793)&gt;7), 'Raw Data'!X793, 0)</f>
        <v/>
      </c>
      <c r="X798" s="2">
        <f>IF($A798, 1, 0)</f>
        <v/>
      </c>
      <c r="Y798">
        <f>IF(AND('Raw Data'!D793&gt;'Raw Data'!E793, ABS('Raw Data'!E793-'Raw Data'!D793)&gt;3), 'Raw Data'!Y793, 0)</f>
        <v/>
      </c>
      <c r="Z798" s="2">
        <f>IF($A798, 1, 0)</f>
        <v/>
      </c>
      <c r="AA798">
        <f>IF(ABS('Raw Data'!D793-'Raw Data'!E793)&lt;4, 'Raw Data'!Z793, 0)</f>
        <v/>
      </c>
      <c r="AB798" s="2">
        <f>IF($A798, 1, 0)</f>
        <v/>
      </c>
      <c r="AC798">
        <f>IF(AND('Raw Data'!E793&gt;'Raw Data'!D793, ABS('Raw Data'!E793-'Raw Data'!D793)&gt;7), 'Raw Data'!AA793, 0)</f>
        <v/>
      </c>
      <c r="AD798" s="2">
        <f>IF($A798, 1, 0)</f>
        <v/>
      </c>
      <c r="AE798">
        <f>IF(AND('Raw Data'!D793&gt;9, 'Raw Data'!E793&gt;9), 'Raw Data'!AL793, 0)</f>
        <v/>
      </c>
      <c r="AF798" s="2">
        <f>IF($A798, 1, 0)</f>
        <v/>
      </c>
      <c r="AG798">
        <f>IF(AE798=0, 'Raw Data'!AM793, 0)</f>
        <v/>
      </c>
      <c r="AH798" s="2">
        <f>IF($A798, 1, 0)</f>
        <v/>
      </c>
      <c r="AI798">
        <f>IF(AND('Raw Data'!$D793&gt;14, 'Raw Data'!$E793&gt;14), 'Raw Data'!AN793, 0)</f>
        <v/>
      </c>
      <c r="AJ798" s="2">
        <f>IF($A798, 1, 0)</f>
        <v/>
      </c>
      <c r="AK798">
        <f>IF(AI798=0, 'Raw Data'!AO793, 0)</f>
        <v/>
      </c>
      <c r="AL798" s="2">
        <f>IF($A798, 1, 0)</f>
        <v/>
      </c>
      <c r="AM798">
        <f>IF(AND('Raw Data'!$D793&gt;19, 'Raw Data'!$E793&gt;19), 'Raw Data'!AP793, 0)</f>
        <v/>
      </c>
      <c r="AN798" s="2">
        <f>IF($A798, 1, 0)</f>
        <v/>
      </c>
      <c r="AO798">
        <f>IF(AM798=0, 'Raw Data'!AQ793, 0)</f>
        <v/>
      </c>
      <c r="AP798" s="2">
        <f>IF($A798, 1, 0)</f>
        <v/>
      </c>
      <c r="AQ798">
        <f>IF(AND('Raw Data'!$D793&gt;24, 'Raw Data'!$E793&gt;24), 'Raw Data'!AR793, 0)</f>
        <v/>
      </c>
      <c r="AR798" s="2">
        <f>IF($A798, 1, 0)</f>
        <v/>
      </c>
      <c r="AS798">
        <f>IF(AQ798=0, 'Raw Data'!AS793, 0)</f>
        <v/>
      </c>
      <c r="AT798" s="2">
        <f>IF($A798, 1, 0)</f>
        <v/>
      </c>
      <c r="AU798">
        <f>IF(AND('Raw Data'!$D793&gt;29, 'Raw Data'!$E793&gt;29), 'Raw Data'!AT793, 0)</f>
        <v/>
      </c>
      <c r="AV798" s="2">
        <f>IF($A798, 1, 0)</f>
        <v/>
      </c>
      <c r="AW798">
        <f>IF(AU798=0, 'Raw Data'!AU793, 0)</f>
        <v/>
      </c>
      <c r="AX798" s="2">
        <f>IF($A798, 1, 0)</f>
        <v/>
      </c>
      <c r="AY798">
        <f>IF(ISNUMBER('Raw Data'!D793), IF(_xlfn.XLOOKUP(SMALL('Raw Data'!K793:N793, 1), K798:Q798, K798:Q798, 0)&gt;0, SMALL('Raw Data'!K793:N793, 1), 0), 0)</f>
        <v/>
      </c>
      <c r="AZ798" s="2">
        <f>IF($A798, 1, 0)</f>
        <v/>
      </c>
      <c r="BA798">
        <f>IF(ISNUMBER('Raw Data'!D793), IF(_xlfn.XLOOKUP(SMALL('Raw Data'!K793:N793, 2), K798:Q798, K798:Q798, 0)&gt;0, SMALL('Raw Data'!K793:N793, 2), 0), 0)</f>
        <v/>
      </c>
      <c r="BB798" s="2">
        <f>IF($A798, 1, 0)</f>
        <v/>
      </c>
      <c r="BC798">
        <f>IF(ISNUMBER('Raw Data'!D793), IF(_xlfn.XLOOKUP(SMALL('Raw Data'!K793:N793, 3), K798:Q798, K798:Q798, 0)&gt;0, SMALL('Raw Data'!K793:N793, 3), 0), 0)</f>
        <v/>
      </c>
      <c r="BD798" s="2">
        <f>IF($A798, 1, 0)</f>
        <v/>
      </c>
      <c r="BE798">
        <f>IF(ISNUMBER('Raw Data'!D793), IF(_xlfn.XLOOKUP(SMALL('Raw Data'!K793:N793, 4), K798:Q798, K798:Q798, 0)&gt;0, SMALL('Raw Data'!K793:N793, 4), 0), 0)</f>
        <v/>
      </c>
      <c r="BF798" s="2">
        <f>IF($A798, 1, 0)</f>
        <v/>
      </c>
      <c r="BG798">
        <f>IF(AND('Raw Data'!I793&lt;'Raw Data'!J793, 'Raw Data'!D793&gt;'Raw Data'!E793), 'Raw Data'!I793, IF(AND('Raw Data'!J793&lt;'Raw Data'!I793, 'Raw Data'!E793&gt;'Raw Data'!D793), 'Raw Data'!J793, 0))</f>
        <v/>
      </c>
      <c r="BH798">
        <f>IF(OR(AND('Raw Data'!I793&lt;'Raw Data'!J793, 'Raw Data'!I793&gt;BH$1), AND('Raw Data'!J793&lt;'Raw Data'!I793, 'Raw Data'!J793&gt;BH$1)), 1, 0)</f>
        <v/>
      </c>
      <c r="BI798">
        <f>IF(AND(BH798, ABS('Raw Data'!D793-'Raw Data'!E793)&lt;4), 'Raw Data'!Z793, 0)</f>
        <v/>
      </c>
      <c r="BJ798">
        <f>IF('Raw Data'!F793&gt;Analysis!BJ$1, 1, 0)</f>
        <v/>
      </c>
      <c r="BK798">
        <f>IF(BJ798, AQ798, 0)</f>
        <v/>
      </c>
      <c r="BL798">
        <f>IF(AND('Raw Data'!F793&lt;Analysis!BL$1, ISBLANK('Raw Data'!F793)=FALSE), 1, 0)</f>
        <v/>
      </c>
      <c r="BM798">
        <f>IF(BL798, AS798, 0)</f>
        <v/>
      </c>
      <c r="BN798">
        <f>IF(AND('Raw Data'!F793&lt;Analysis!BN$1, ISBLANK('Raw Data'!F793)=FALSE), 1, 0)</f>
        <v/>
      </c>
      <c r="BO798">
        <f>IF(BN798, AI798, 0)</f>
        <v/>
      </c>
    </row>
    <row r="799">
      <c r="A799" s="2">
        <f>'Raw Data'!A794</f>
        <v/>
      </c>
      <c r="B799" s="2">
        <f>IF(A799, 1, 0)</f>
        <v/>
      </c>
      <c r="C799">
        <f>IF('Raw Data'!D794&lt;'Raw Data'!E794, 'Raw Data'!J794, 0)</f>
        <v/>
      </c>
      <c r="D799" s="2">
        <f>IF(A799, 1, 0)</f>
        <v/>
      </c>
      <c r="E799">
        <f>IF('Raw Data'!D794&gt;'Raw Data'!E794, 'Raw Data'!I794, 0)</f>
        <v/>
      </c>
      <c r="F799" s="2">
        <f>IF('Raw Data'!F794&gt;0, 1, 0)</f>
        <v/>
      </c>
      <c r="G799">
        <f>IF(SUM('Raw Data'!D794:E794)&lt;'Raw Data'!F794, 'Raw Data'!H794, 0)</f>
        <v/>
      </c>
      <c r="H799">
        <f>IF('Raw Data'!F794&gt;0, 1, 0)</f>
        <v/>
      </c>
      <c r="I799">
        <f>IF(SUM('Raw Data'!D794:E794)&gt;'Raw Data'!F794, 'Raw Data'!G794, 0)</f>
        <v/>
      </c>
      <c r="J799" s="2">
        <f>IF($A799, 1, 0)</f>
        <v/>
      </c>
      <c r="K799">
        <f>IF(AND('Raw Data'!D794&gt;'Raw Data'!E794, ABS('Raw Data'!D794-'Raw Data'!E794)&lt;14), 'Raw Data'!K794, 0)</f>
        <v/>
      </c>
      <c r="L799" s="2">
        <f>IF($A799, 1, 0)</f>
        <v/>
      </c>
      <c r="M799">
        <f>IF(AND('Raw Data'!D794&gt;'Raw Data'!E794, ABS('Raw Data'!D794-'Raw Data'!E794)&gt;13), 'Raw Data'!L794, 0)</f>
        <v/>
      </c>
      <c r="N799" s="2">
        <f>IF($A799, 1, 0)</f>
        <v/>
      </c>
      <c r="O799">
        <f>IF(AND('Raw Data'!E794&gt;'Raw Data'!D794, ABS('Raw Data'!E794-'Raw Data'!D794)&lt;14), 'Raw Data'!M794, 0)</f>
        <v/>
      </c>
      <c r="P799" s="2">
        <f>IF($A799, 1, 0)</f>
        <v/>
      </c>
      <c r="Q799">
        <f>IF(AND('Raw Data'!E794&gt;'Raw Data'!D794, ABS('Raw Data'!E794-'Raw Data'!D794)&gt;13), 'Raw Data'!N794, 0)</f>
        <v/>
      </c>
      <c r="R799" s="2">
        <f>IF($A799, 1, 0)</f>
        <v/>
      </c>
      <c r="S799">
        <f>IF(AND('Raw Data'!D794&gt;'Raw Data'!E794, ABS('Raw Data'!E794-'Raw Data'!D794)&gt;7), 'Raw Data'!V794, 0)</f>
        <v/>
      </c>
      <c r="T799" s="2">
        <f>IF($A799, 1, 0)</f>
        <v/>
      </c>
      <c r="U799">
        <f>IF(ABS('Raw Data'!D794-'Raw Data'!E794)&lt;8, 'Raw Data'!W794, 0)</f>
        <v/>
      </c>
      <c r="V799" s="2">
        <f>IF($A799, 1, 0)</f>
        <v/>
      </c>
      <c r="W799">
        <f>IF(AND('Raw Data'!E794&gt;'Raw Data'!D794, ABS('Raw Data'!E794-'Raw Data'!D794)&gt;7), 'Raw Data'!X794, 0)</f>
        <v/>
      </c>
      <c r="X799" s="2">
        <f>IF($A799, 1, 0)</f>
        <v/>
      </c>
      <c r="Y799">
        <f>IF(AND('Raw Data'!D794&gt;'Raw Data'!E794, ABS('Raw Data'!E794-'Raw Data'!D794)&gt;3), 'Raw Data'!Y794, 0)</f>
        <v/>
      </c>
      <c r="Z799" s="2">
        <f>IF($A799, 1, 0)</f>
        <v/>
      </c>
      <c r="AA799">
        <f>IF(ABS('Raw Data'!D794-'Raw Data'!E794)&lt;4, 'Raw Data'!Z794, 0)</f>
        <v/>
      </c>
      <c r="AB799" s="2">
        <f>IF($A799, 1, 0)</f>
        <v/>
      </c>
      <c r="AC799">
        <f>IF(AND('Raw Data'!E794&gt;'Raw Data'!D794, ABS('Raw Data'!E794-'Raw Data'!D794)&gt;7), 'Raw Data'!AA794, 0)</f>
        <v/>
      </c>
      <c r="AD799" s="2">
        <f>IF($A799, 1, 0)</f>
        <v/>
      </c>
      <c r="AE799">
        <f>IF(AND('Raw Data'!D794&gt;9, 'Raw Data'!E794&gt;9), 'Raw Data'!AL794, 0)</f>
        <v/>
      </c>
      <c r="AF799" s="2">
        <f>IF($A799, 1, 0)</f>
        <v/>
      </c>
      <c r="AG799">
        <f>IF(AE799=0, 'Raw Data'!AM794, 0)</f>
        <v/>
      </c>
      <c r="AH799" s="2">
        <f>IF($A799, 1, 0)</f>
        <v/>
      </c>
      <c r="AI799">
        <f>IF(AND('Raw Data'!$D794&gt;14, 'Raw Data'!$E794&gt;14), 'Raw Data'!AN794, 0)</f>
        <v/>
      </c>
      <c r="AJ799" s="2">
        <f>IF($A799, 1, 0)</f>
        <v/>
      </c>
      <c r="AK799">
        <f>IF(AI799=0, 'Raw Data'!AO794, 0)</f>
        <v/>
      </c>
      <c r="AL799" s="2">
        <f>IF($A799, 1, 0)</f>
        <v/>
      </c>
      <c r="AM799">
        <f>IF(AND('Raw Data'!$D794&gt;19, 'Raw Data'!$E794&gt;19), 'Raw Data'!AP794, 0)</f>
        <v/>
      </c>
      <c r="AN799" s="2">
        <f>IF($A799, 1, 0)</f>
        <v/>
      </c>
      <c r="AO799">
        <f>IF(AM799=0, 'Raw Data'!AQ794, 0)</f>
        <v/>
      </c>
      <c r="AP799" s="2">
        <f>IF($A799, 1, 0)</f>
        <v/>
      </c>
      <c r="AQ799">
        <f>IF(AND('Raw Data'!$D794&gt;24, 'Raw Data'!$E794&gt;24), 'Raw Data'!AR794, 0)</f>
        <v/>
      </c>
      <c r="AR799" s="2">
        <f>IF($A799, 1, 0)</f>
        <v/>
      </c>
      <c r="AS799">
        <f>IF(AQ799=0, 'Raw Data'!AS794, 0)</f>
        <v/>
      </c>
      <c r="AT799" s="2">
        <f>IF($A799, 1, 0)</f>
        <v/>
      </c>
      <c r="AU799">
        <f>IF(AND('Raw Data'!$D794&gt;29, 'Raw Data'!$E794&gt;29), 'Raw Data'!AT794, 0)</f>
        <v/>
      </c>
      <c r="AV799" s="2">
        <f>IF($A799, 1, 0)</f>
        <v/>
      </c>
      <c r="AW799">
        <f>IF(AU799=0, 'Raw Data'!AU794, 0)</f>
        <v/>
      </c>
      <c r="AX799" s="2">
        <f>IF($A799, 1, 0)</f>
        <v/>
      </c>
      <c r="AY799">
        <f>IF(ISNUMBER('Raw Data'!D794), IF(_xlfn.XLOOKUP(SMALL('Raw Data'!K794:N794, 1), K799:Q799, K799:Q799, 0)&gt;0, SMALL('Raw Data'!K794:N794, 1), 0), 0)</f>
        <v/>
      </c>
      <c r="AZ799" s="2">
        <f>IF($A799, 1, 0)</f>
        <v/>
      </c>
      <c r="BA799">
        <f>IF(ISNUMBER('Raw Data'!D794), IF(_xlfn.XLOOKUP(SMALL('Raw Data'!K794:N794, 2), K799:Q799, K799:Q799, 0)&gt;0, SMALL('Raw Data'!K794:N794, 2), 0), 0)</f>
        <v/>
      </c>
      <c r="BB799" s="2">
        <f>IF($A799, 1, 0)</f>
        <v/>
      </c>
      <c r="BC799">
        <f>IF(ISNUMBER('Raw Data'!D794), IF(_xlfn.XLOOKUP(SMALL('Raw Data'!K794:N794, 3), K799:Q799, K799:Q799, 0)&gt;0, SMALL('Raw Data'!K794:N794, 3), 0), 0)</f>
        <v/>
      </c>
      <c r="BD799" s="2">
        <f>IF($A799, 1, 0)</f>
        <v/>
      </c>
      <c r="BE799">
        <f>IF(ISNUMBER('Raw Data'!D794), IF(_xlfn.XLOOKUP(SMALL('Raw Data'!K794:N794, 4), K799:Q799, K799:Q799, 0)&gt;0, SMALL('Raw Data'!K794:N794, 4), 0), 0)</f>
        <v/>
      </c>
      <c r="BF799" s="2">
        <f>IF($A799, 1, 0)</f>
        <v/>
      </c>
      <c r="BG799">
        <f>IF(AND('Raw Data'!I794&lt;'Raw Data'!J794, 'Raw Data'!D794&gt;'Raw Data'!E794), 'Raw Data'!I794, IF(AND('Raw Data'!J794&lt;'Raw Data'!I794, 'Raw Data'!E794&gt;'Raw Data'!D794), 'Raw Data'!J794, 0))</f>
        <v/>
      </c>
      <c r="BH799">
        <f>IF(OR(AND('Raw Data'!I794&lt;'Raw Data'!J794, 'Raw Data'!I794&gt;BH$1), AND('Raw Data'!J794&lt;'Raw Data'!I794, 'Raw Data'!J794&gt;BH$1)), 1, 0)</f>
        <v/>
      </c>
      <c r="BI799">
        <f>IF(AND(BH799, ABS('Raw Data'!D794-'Raw Data'!E794)&lt;4), 'Raw Data'!Z794, 0)</f>
        <v/>
      </c>
      <c r="BJ799">
        <f>IF('Raw Data'!F794&gt;Analysis!BJ$1, 1, 0)</f>
        <v/>
      </c>
      <c r="BK799">
        <f>IF(BJ799, AQ799, 0)</f>
        <v/>
      </c>
      <c r="BL799">
        <f>IF(AND('Raw Data'!F794&lt;Analysis!BL$1, ISBLANK('Raw Data'!F794)=FALSE), 1, 0)</f>
        <v/>
      </c>
      <c r="BM799">
        <f>IF(BL799, AS799, 0)</f>
        <v/>
      </c>
      <c r="BN799">
        <f>IF(AND('Raw Data'!F794&lt;Analysis!BN$1, ISBLANK('Raw Data'!F794)=FALSE), 1, 0)</f>
        <v/>
      </c>
      <c r="BO799">
        <f>IF(BN799, AI799, 0)</f>
        <v/>
      </c>
    </row>
    <row r="800">
      <c r="A800" s="2">
        <f>'Raw Data'!A795</f>
        <v/>
      </c>
      <c r="B800" s="2">
        <f>IF(A800, 1, 0)</f>
        <v/>
      </c>
      <c r="C800">
        <f>IF('Raw Data'!D795&lt;'Raw Data'!E795, 'Raw Data'!J795, 0)</f>
        <v/>
      </c>
      <c r="D800" s="2">
        <f>IF(A800, 1, 0)</f>
        <v/>
      </c>
      <c r="E800">
        <f>IF('Raw Data'!D795&gt;'Raw Data'!E795, 'Raw Data'!I795, 0)</f>
        <v/>
      </c>
      <c r="F800" s="2">
        <f>IF('Raw Data'!F795&gt;0, 1, 0)</f>
        <v/>
      </c>
      <c r="G800">
        <f>IF(SUM('Raw Data'!D795:E795)&lt;'Raw Data'!F795, 'Raw Data'!H795, 0)</f>
        <v/>
      </c>
      <c r="H800">
        <f>IF('Raw Data'!F795&gt;0, 1, 0)</f>
        <v/>
      </c>
      <c r="I800">
        <f>IF(SUM('Raw Data'!D795:E795)&gt;'Raw Data'!F795, 'Raw Data'!G795, 0)</f>
        <v/>
      </c>
      <c r="J800" s="2">
        <f>IF($A800, 1, 0)</f>
        <v/>
      </c>
      <c r="K800">
        <f>IF(AND('Raw Data'!D795&gt;'Raw Data'!E795, ABS('Raw Data'!D795-'Raw Data'!E795)&lt;14), 'Raw Data'!K795, 0)</f>
        <v/>
      </c>
      <c r="L800" s="2">
        <f>IF($A800, 1, 0)</f>
        <v/>
      </c>
      <c r="M800">
        <f>IF(AND('Raw Data'!D795&gt;'Raw Data'!E795, ABS('Raw Data'!D795-'Raw Data'!E795)&gt;13), 'Raw Data'!L795, 0)</f>
        <v/>
      </c>
      <c r="N800" s="2">
        <f>IF($A800, 1, 0)</f>
        <v/>
      </c>
      <c r="O800">
        <f>IF(AND('Raw Data'!E795&gt;'Raw Data'!D795, ABS('Raw Data'!E795-'Raw Data'!D795)&lt;14), 'Raw Data'!M795, 0)</f>
        <v/>
      </c>
      <c r="P800" s="2">
        <f>IF($A800, 1, 0)</f>
        <v/>
      </c>
      <c r="Q800">
        <f>IF(AND('Raw Data'!E795&gt;'Raw Data'!D795, ABS('Raw Data'!E795-'Raw Data'!D795)&gt;13), 'Raw Data'!N795, 0)</f>
        <v/>
      </c>
      <c r="R800" s="2">
        <f>IF($A800, 1, 0)</f>
        <v/>
      </c>
      <c r="S800">
        <f>IF(AND('Raw Data'!D795&gt;'Raw Data'!E795, ABS('Raw Data'!E795-'Raw Data'!D795)&gt;7), 'Raw Data'!V795, 0)</f>
        <v/>
      </c>
      <c r="T800" s="2">
        <f>IF($A800, 1, 0)</f>
        <v/>
      </c>
      <c r="U800">
        <f>IF(ABS('Raw Data'!D795-'Raw Data'!E795)&lt;8, 'Raw Data'!W795, 0)</f>
        <v/>
      </c>
      <c r="V800" s="2">
        <f>IF($A800, 1, 0)</f>
        <v/>
      </c>
      <c r="W800">
        <f>IF(AND('Raw Data'!E795&gt;'Raw Data'!D795, ABS('Raw Data'!E795-'Raw Data'!D795)&gt;7), 'Raw Data'!X795, 0)</f>
        <v/>
      </c>
      <c r="X800" s="2">
        <f>IF($A800, 1, 0)</f>
        <v/>
      </c>
      <c r="Y800">
        <f>IF(AND('Raw Data'!D795&gt;'Raw Data'!E795, ABS('Raw Data'!E795-'Raw Data'!D795)&gt;3), 'Raw Data'!Y795, 0)</f>
        <v/>
      </c>
      <c r="Z800" s="2">
        <f>IF($A800, 1, 0)</f>
        <v/>
      </c>
      <c r="AA800">
        <f>IF(ABS('Raw Data'!D795-'Raw Data'!E795)&lt;4, 'Raw Data'!Z795, 0)</f>
        <v/>
      </c>
      <c r="AB800" s="2">
        <f>IF($A800, 1, 0)</f>
        <v/>
      </c>
      <c r="AC800">
        <f>IF(AND('Raw Data'!E795&gt;'Raw Data'!D795, ABS('Raw Data'!E795-'Raw Data'!D795)&gt;7), 'Raw Data'!AA795, 0)</f>
        <v/>
      </c>
      <c r="AD800" s="2">
        <f>IF($A800, 1, 0)</f>
        <v/>
      </c>
      <c r="AE800">
        <f>IF(AND('Raw Data'!D795&gt;9, 'Raw Data'!E795&gt;9), 'Raw Data'!AL795, 0)</f>
        <v/>
      </c>
      <c r="AF800" s="2">
        <f>IF($A800, 1, 0)</f>
        <v/>
      </c>
      <c r="AG800">
        <f>IF(AE800=0, 'Raw Data'!AM795, 0)</f>
        <v/>
      </c>
      <c r="AH800" s="2">
        <f>IF($A800, 1, 0)</f>
        <v/>
      </c>
      <c r="AI800">
        <f>IF(AND('Raw Data'!$D795&gt;14, 'Raw Data'!$E795&gt;14), 'Raw Data'!AN795, 0)</f>
        <v/>
      </c>
      <c r="AJ800" s="2">
        <f>IF($A800, 1, 0)</f>
        <v/>
      </c>
      <c r="AK800">
        <f>IF(AI800=0, 'Raw Data'!AO795, 0)</f>
        <v/>
      </c>
      <c r="AL800" s="2">
        <f>IF($A800, 1, 0)</f>
        <v/>
      </c>
      <c r="AM800">
        <f>IF(AND('Raw Data'!$D795&gt;19, 'Raw Data'!$E795&gt;19), 'Raw Data'!AP795, 0)</f>
        <v/>
      </c>
      <c r="AN800" s="2">
        <f>IF($A800, 1, 0)</f>
        <v/>
      </c>
      <c r="AO800">
        <f>IF(AM800=0, 'Raw Data'!AQ795, 0)</f>
        <v/>
      </c>
      <c r="AP800" s="2">
        <f>IF($A800, 1, 0)</f>
        <v/>
      </c>
      <c r="AQ800">
        <f>IF(AND('Raw Data'!$D795&gt;24, 'Raw Data'!$E795&gt;24), 'Raw Data'!AR795, 0)</f>
        <v/>
      </c>
      <c r="AR800" s="2">
        <f>IF($A800, 1, 0)</f>
        <v/>
      </c>
      <c r="AS800">
        <f>IF(AQ800=0, 'Raw Data'!AS795, 0)</f>
        <v/>
      </c>
      <c r="AT800" s="2">
        <f>IF($A800, 1, 0)</f>
        <v/>
      </c>
      <c r="AU800">
        <f>IF(AND('Raw Data'!$D795&gt;29, 'Raw Data'!$E795&gt;29), 'Raw Data'!AT795, 0)</f>
        <v/>
      </c>
      <c r="AV800" s="2">
        <f>IF($A800, 1, 0)</f>
        <v/>
      </c>
      <c r="AW800">
        <f>IF(AU800=0, 'Raw Data'!AU795, 0)</f>
        <v/>
      </c>
      <c r="AX800" s="2">
        <f>IF($A800, 1, 0)</f>
        <v/>
      </c>
      <c r="AY800">
        <f>IF(ISNUMBER('Raw Data'!D795), IF(_xlfn.XLOOKUP(SMALL('Raw Data'!K795:N795, 1), K800:Q800, K800:Q800, 0)&gt;0, SMALL('Raw Data'!K795:N795, 1), 0), 0)</f>
        <v/>
      </c>
      <c r="AZ800" s="2">
        <f>IF($A800, 1, 0)</f>
        <v/>
      </c>
      <c r="BA800">
        <f>IF(ISNUMBER('Raw Data'!D795), IF(_xlfn.XLOOKUP(SMALL('Raw Data'!K795:N795, 2), K800:Q800, K800:Q800, 0)&gt;0, SMALL('Raw Data'!K795:N795, 2), 0), 0)</f>
        <v/>
      </c>
      <c r="BB800" s="2">
        <f>IF($A800, 1, 0)</f>
        <v/>
      </c>
      <c r="BC800">
        <f>IF(ISNUMBER('Raw Data'!D795), IF(_xlfn.XLOOKUP(SMALL('Raw Data'!K795:N795, 3), K800:Q800, K800:Q800, 0)&gt;0, SMALL('Raw Data'!K795:N795, 3), 0), 0)</f>
        <v/>
      </c>
      <c r="BD800" s="2">
        <f>IF($A800, 1, 0)</f>
        <v/>
      </c>
      <c r="BE800">
        <f>IF(ISNUMBER('Raw Data'!D795), IF(_xlfn.XLOOKUP(SMALL('Raw Data'!K795:N795, 4), K800:Q800, K800:Q800, 0)&gt;0, SMALL('Raw Data'!K795:N795, 4), 0), 0)</f>
        <v/>
      </c>
      <c r="BF800" s="2">
        <f>IF($A800, 1, 0)</f>
        <v/>
      </c>
      <c r="BG800">
        <f>IF(AND('Raw Data'!I795&lt;'Raw Data'!J795, 'Raw Data'!D795&gt;'Raw Data'!E795), 'Raw Data'!I795, IF(AND('Raw Data'!J795&lt;'Raw Data'!I795, 'Raw Data'!E795&gt;'Raw Data'!D795), 'Raw Data'!J795, 0))</f>
        <v/>
      </c>
      <c r="BH800">
        <f>IF(OR(AND('Raw Data'!I795&lt;'Raw Data'!J795, 'Raw Data'!I795&gt;BH$1), AND('Raw Data'!J795&lt;'Raw Data'!I795, 'Raw Data'!J795&gt;BH$1)), 1, 0)</f>
        <v/>
      </c>
      <c r="BI800">
        <f>IF(AND(BH800, ABS('Raw Data'!D795-'Raw Data'!E795)&lt;4), 'Raw Data'!Z795, 0)</f>
        <v/>
      </c>
      <c r="BJ800">
        <f>IF('Raw Data'!F795&gt;Analysis!BJ$1, 1, 0)</f>
        <v/>
      </c>
      <c r="BK800">
        <f>IF(BJ800, AQ800, 0)</f>
        <v/>
      </c>
      <c r="BL800">
        <f>IF(AND('Raw Data'!F795&lt;Analysis!BL$1, ISBLANK('Raw Data'!F795)=FALSE), 1, 0)</f>
        <v/>
      </c>
      <c r="BM800">
        <f>IF(BL800, AS800, 0)</f>
        <v/>
      </c>
      <c r="BN800">
        <f>IF(AND('Raw Data'!F795&lt;Analysis!BN$1, ISBLANK('Raw Data'!F795)=FALSE), 1, 0)</f>
        <v/>
      </c>
      <c r="BO800">
        <f>IF(BN800, AI800, 0)</f>
        <v/>
      </c>
    </row>
    <row r="801">
      <c r="A801" s="2">
        <f>'Raw Data'!A796</f>
        <v/>
      </c>
      <c r="B801" s="2">
        <f>IF(A801, 1, 0)</f>
        <v/>
      </c>
      <c r="C801">
        <f>IF('Raw Data'!D796&lt;'Raw Data'!E796, 'Raw Data'!J796, 0)</f>
        <v/>
      </c>
      <c r="D801" s="2">
        <f>IF(A801, 1, 0)</f>
        <v/>
      </c>
      <c r="E801">
        <f>IF('Raw Data'!D796&gt;'Raw Data'!E796, 'Raw Data'!I796, 0)</f>
        <v/>
      </c>
      <c r="F801" s="2">
        <f>IF('Raw Data'!F796&gt;0, 1, 0)</f>
        <v/>
      </c>
      <c r="G801">
        <f>IF(SUM('Raw Data'!D796:E796)&lt;'Raw Data'!F796, 'Raw Data'!H796, 0)</f>
        <v/>
      </c>
      <c r="H801">
        <f>IF('Raw Data'!F796&gt;0, 1, 0)</f>
        <v/>
      </c>
      <c r="I801">
        <f>IF(SUM('Raw Data'!D796:E796)&gt;'Raw Data'!F796, 'Raw Data'!G796, 0)</f>
        <v/>
      </c>
      <c r="J801" s="2">
        <f>IF($A801, 1, 0)</f>
        <v/>
      </c>
      <c r="K801">
        <f>IF(AND('Raw Data'!D796&gt;'Raw Data'!E796, ABS('Raw Data'!D796-'Raw Data'!E796)&lt;14), 'Raw Data'!K796, 0)</f>
        <v/>
      </c>
      <c r="L801" s="2">
        <f>IF($A801, 1, 0)</f>
        <v/>
      </c>
      <c r="M801">
        <f>IF(AND('Raw Data'!D796&gt;'Raw Data'!E796, ABS('Raw Data'!D796-'Raw Data'!E796)&gt;13), 'Raw Data'!L796, 0)</f>
        <v/>
      </c>
      <c r="N801" s="2">
        <f>IF($A801, 1, 0)</f>
        <v/>
      </c>
      <c r="O801">
        <f>IF(AND('Raw Data'!E796&gt;'Raw Data'!D796, ABS('Raw Data'!E796-'Raw Data'!D796)&lt;14), 'Raw Data'!M796, 0)</f>
        <v/>
      </c>
      <c r="P801" s="2">
        <f>IF($A801, 1, 0)</f>
        <v/>
      </c>
      <c r="Q801">
        <f>IF(AND('Raw Data'!E796&gt;'Raw Data'!D796, ABS('Raw Data'!E796-'Raw Data'!D796)&gt;13), 'Raw Data'!N796, 0)</f>
        <v/>
      </c>
      <c r="R801" s="2">
        <f>IF($A801, 1, 0)</f>
        <v/>
      </c>
      <c r="S801">
        <f>IF(AND('Raw Data'!D796&gt;'Raw Data'!E796, ABS('Raw Data'!E796-'Raw Data'!D796)&gt;7), 'Raw Data'!V796, 0)</f>
        <v/>
      </c>
      <c r="T801" s="2">
        <f>IF($A801, 1, 0)</f>
        <v/>
      </c>
      <c r="U801">
        <f>IF(ABS('Raw Data'!D796-'Raw Data'!E796)&lt;8, 'Raw Data'!W796, 0)</f>
        <v/>
      </c>
      <c r="V801" s="2">
        <f>IF($A801, 1, 0)</f>
        <v/>
      </c>
      <c r="W801">
        <f>IF(AND('Raw Data'!E796&gt;'Raw Data'!D796, ABS('Raw Data'!E796-'Raw Data'!D796)&gt;7), 'Raw Data'!X796, 0)</f>
        <v/>
      </c>
      <c r="X801" s="2">
        <f>IF($A801, 1, 0)</f>
        <v/>
      </c>
      <c r="Y801">
        <f>IF(AND('Raw Data'!D796&gt;'Raw Data'!E796, ABS('Raw Data'!E796-'Raw Data'!D796)&gt;3), 'Raw Data'!Y796, 0)</f>
        <v/>
      </c>
      <c r="Z801" s="2">
        <f>IF($A801, 1, 0)</f>
        <v/>
      </c>
      <c r="AA801">
        <f>IF(ABS('Raw Data'!D796-'Raw Data'!E796)&lt;4, 'Raw Data'!Z796, 0)</f>
        <v/>
      </c>
      <c r="AB801" s="2">
        <f>IF($A801, 1, 0)</f>
        <v/>
      </c>
      <c r="AC801">
        <f>IF(AND('Raw Data'!E796&gt;'Raw Data'!D796, ABS('Raw Data'!E796-'Raw Data'!D796)&gt;7), 'Raw Data'!AA796, 0)</f>
        <v/>
      </c>
      <c r="AD801" s="2">
        <f>IF($A801, 1, 0)</f>
        <v/>
      </c>
      <c r="AE801">
        <f>IF(AND('Raw Data'!D796&gt;9, 'Raw Data'!E796&gt;9), 'Raw Data'!AL796, 0)</f>
        <v/>
      </c>
      <c r="AF801" s="2">
        <f>IF($A801, 1, 0)</f>
        <v/>
      </c>
      <c r="AG801">
        <f>IF(AE801=0, 'Raw Data'!AM796, 0)</f>
        <v/>
      </c>
      <c r="AH801" s="2">
        <f>IF($A801, 1, 0)</f>
        <v/>
      </c>
      <c r="AI801">
        <f>IF(AND('Raw Data'!$D796&gt;14, 'Raw Data'!$E796&gt;14), 'Raw Data'!AN796, 0)</f>
        <v/>
      </c>
      <c r="AJ801" s="2">
        <f>IF($A801, 1, 0)</f>
        <v/>
      </c>
      <c r="AK801">
        <f>IF(AI801=0, 'Raw Data'!AO796, 0)</f>
        <v/>
      </c>
      <c r="AL801" s="2">
        <f>IF($A801, 1, 0)</f>
        <v/>
      </c>
      <c r="AM801">
        <f>IF(AND('Raw Data'!$D796&gt;19, 'Raw Data'!$E796&gt;19), 'Raw Data'!AP796, 0)</f>
        <v/>
      </c>
      <c r="AN801" s="2">
        <f>IF($A801, 1, 0)</f>
        <v/>
      </c>
      <c r="AO801">
        <f>IF(AM801=0, 'Raw Data'!AQ796, 0)</f>
        <v/>
      </c>
      <c r="AP801" s="2">
        <f>IF($A801, 1, 0)</f>
        <v/>
      </c>
      <c r="AQ801">
        <f>IF(AND('Raw Data'!$D796&gt;24, 'Raw Data'!$E796&gt;24), 'Raw Data'!AR796, 0)</f>
        <v/>
      </c>
      <c r="AR801" s="2">
        <f>IF($A801, 1, 0)</f>
        <v/>
      </c>
      <c r="AS801">
        <f>IF(AQ801=0, 'Raw Data'!AS796, 0)</f>
        <v/>
      </c>
      <c r="AT801" s="2">
        <f>IF($A801, 1, 0)</f>
        <v/>
      </c>
      <c r="AU801">
        <f>IF(AND('Raw Data'!$D796&gt;29, 'Raw Data'!$E796&gt;29), 'Raw Data'!AT796, 0)</f>
        <v/>
      </c>
      <c r="AV801" s="2">
        <f>IF($A801, 1, 0)</f>
        <v/>
      </c>
      <c r="AW801">
        <f>IF(AU801=0, 'Raw Data'!AU796, 0)</f>
        <v/>
      </c>
      <c r="AX801" s="2">
        <f>IF($A801, 1, 0)</f>
        <v/>
      </c>
      <c r="AY801">
        <f>IF(ISNUMBER('Raw Data'!D796), IF(_xlfn.XLOOKUP(SMALL('Raw Data'!K796:N796, 1), K801:Q801, K801:Q801, 0)&gt;0, SMALL('Raw Data'!K796:N796, 1), 0), 0)</f>
        <v/>
      </c>
      <c r="AZ801" s="2">
        <f>IF($A801, 1, 0)</f>
        <v/>
      </c>
      <c r="BA801">
        <f>IF(ISNUMBER('Raw Data'!D796), IF(_xlfn.XLOOKUP(SMALL('Raw Data'!K796:N796, 2), K801:Q801, K801:Q801, 0)&gt;0, SMALL('Raw Data'!K796:N796, 2), 0), 0)</f>
        <v/>
      </c>
      <c r="BB801" s="2">
        <f>IF($A801, 1, 0)</f>
        <v/>
      </c>
      <c r="BC801">
        <f>IF(ISNUMBER('Raw Data'!D796), IF(_xlfn.XLOOKUP(SMALL('Raw Data'!K796:N796, 3), K801:Q801, K801:Q801, 0)&gt;0, SMALL('Raw Data'!K796:N796, 3), 0), 0)</f>
        <v/>
      </c>
      <c r="BD801" s="2">
        <f>IF($A801, 1, 0)</f>
        <v/>
      </c>
      <c r="BE801">
        <f>IF(ISNUMBER('Raw Data'!D796), IF(_xlfn.XLOOKUP(SMALL('Raw Data'!K796:N796, 4), K801:Q801, K801:Q801, 0)&gt;0, SMALL('Raw Data'!K796:N796, 4), 0), 0)</f>
        <v/>
      </c>
      <c r="BF801" s="2">
        <f>IF($A801, 1, 0)</f>
        <v/>
      </c>
      <c r="BG801">
        <f>IF(AND('Raw Data'!I796&lt;'Raw Data'!J796, 'Raw Data'!D796&gt;'Raw Data'!E796), 'Raw Data'!I796, IF(AND('Raw Data'!J796&lt;'Raw Data'!I796, 'Raw Data'!E796&gt;'Raw Data'!D796), 'Raw Data'!J796, 0))</f>
        <v/>
      </c>
      <c r="BH801">
        <f>IF(OR(AND('Raw Data'!I796&lt;'Raw Data'!J796, 'Raw Data'!I796&gt;BH$1), AND('Raw Data'!J796&lt;'Raw Data'!I796, 'Raw Data'!J796&gt;BH$1)), 1, 0)</f>
        <v/>
      </c>
      <c r="BI801">
        <f>IF(AND(BH801, ABS('Raw Data'!D796-'Raw Data'!E796)&lt;4), 'Raw Data'!Z796, 0)</f>
        <v/>
      </c>
      <c r="BJ801">
        <f>IF('Raw Data'!F796&gt;Analysis!BJ$1, 1, 0)</f>
        <v/>
      </c>
      <c r="BK801">
        <f>IF(BJ801, AQ801, 0)</f>
        <v/>
      </c>
      <c r="BL801">
        <f>IF(AND('Raw Data'!F796&lt;Analysis!BL$1, ISBLANK('Raw Data'!F796)=FALSE), 1, 0)</f>
        <v/>
      </c>
      <c r="BM801">
        <f>IF(BL801, AS801, 0)</f>
        <v/>
      </c>
      <c r="BN801">
        <f>IF(AND('Raw Data'!F796&lt;Analysis!BN$1, ISBLANK('Raw Data'!F796)=FALSE), 1, 0)</f>
        <v/>
      </c>
      <c r="BO801">
        <f>IF(BN801, AI801, 0)</f>
        <v/>
      </c>
    </row>
    <row r="802">
      <c r="A802" s="2">
        <f>'Raw Data'!A797</f>
        <v/>
      </c>
      <c r="B802" s="2">
        <f>IF(A802, 1, 0)</f>
        <v/>
      </c>
      <c r="C802">
        <f>IF('Raw Data'!D797&lt;'Raw Data'!E797, 'Raw Data'!J797, 0)</f>
        <v/>
      </c>
      <c r="D802" s="2">
        <f>IF(A802, 1, 0)</f>
        <v/>
      </c>
      <c r="E802">
        <f>IF('Raw Data'!D797&gt;'Raw Data'!E797, 'Raw Data'!I797, 0)</f>
        <v/>
      </c>
      <c r="F802" s="2">
        <f>IF('Raw Data'!F797&gt;0, 1, 0)</f>
        <v/>
      </c>
      <c r="G802">
        <f>IF(SUM('Raw Data'!D797:E797)&lt;'Raw Data'!F797, 'Raw Data'!H797, 0)</f>
        <v/>
      </c>
      <c r="H802">
        <f>IF('Raw Data'!F797&gt;0, 1, 0)</f>
        <v/>
      </c>
      <c r="I802">
        <f>IF(SUM('Raw Data'!D797:E797)&gt;'Raw Data'!F797, 'Raw Data'!G797, 0)</f>
        <v/>
      </c>
      <c r="J802" s="2">
        <f>IF($A802, 1, 0)</f>
        <v/>
      </c>
      <c r="K802">
        <f>IF(AND('Raw Data'!D797&gt;'Raw Data'!E797, ABS('Raw Data'!D797-'Raw Data'!E797)&lt;14), 'Raw Data'!K797, 0)</f>
        <v/>
      </c>
      <c r="L802" s="2">
        <f>IF($A802, 1, 0)</f>
        <v/>
      </c>
      <c r="M802">
        <f>IF(AND('Raw Data'!D797&gt;'Raw Data'!E797, ABS('Raw Data'!D797-'Raw Data'!E797)&gt;13), 'Raw Data'!L797, 0)</f>
        <v/>
      </c>
      <c r="N802" s="2">
        <f>IF($A802, 1, 0)</f>
        <v/>
      </c>
      <c r="O802">
        <f>IF(AND('Raw Data'!E797&gt;'Raw Data'!D797, ABS('Raw Data'!E797-'Raw Data'!D797)&lt;14), 'Raw Data'!M797, 0)</f>
        <v/>
      </c>
      <c r="P802" s="2">
        <f>IF($A802, 1, 0)</f>
        <v/>
      </c>
      <c r="Q802">
        <f>IF(AND('Raw Data'!E797&gt;'Raw Data'!D797, ABS('Raw Data'!E797-'Raw Data'!D797)&gt;13), 'Raw Data'!N797, 0)</f>
        <v/>
      </c>
      <c r="R802" s="2">
        <f>IF($A802, 1, 0)</f>
        <v/>
      </c>
      <c r="S802">
        <f>IF(AND('Raw Data'!D797&gt;'Raw Data'!E797, ABS('Raw Data'!E797-'Raw Data'!D797)&gt;7), 'Raw Data'!V797, 0)</f>
        <v/>
      </c>
      <c r="T802" s="2">
        <f>IF($A802, 1, 0)</f>
        <v/>
      </c>
      <c r="U802">
        <f>IF(ABS('Raw Data'!D797-'Raw Data'!E797)&lt;8, 'Raw Data'!W797, 0)</f>
        <v/>
      </c>
      <c r="V802" s="2">
        <f>IF($A802, 1, 0)</f>
        <v/>
      </c>
      <c r="W802">
        <f>IF(AND('Raw Data'!E797&gt;'Raw Data'!D797, ABS('Raw Data'!E797-'Raw Data'!D797)&gt;7), 'Raw Data'!X797, 0)</f>
        <v/>
      </c>
      <c r="X802" s="2">
        <f>IF($A802, 1, 0)</f>
        <v/>
      </c>
      <c r="Y802">
        <f>IF(AND('Raw Data'!D797&gt;'Raw Data'!E797, ABS('Raw Data'!E797-'Raw Data'!D797)&gt;3), 'Raw Data'!Y797, 0)</f>
        <v/>
      </c>
      <c r="Z802" s="2">
        <f>IF($A802, 1, 0)</f>
        <v/>
      </c>
      <c r="AA802">
        <f>IF(ABS('Raw Data'!D797-'Raw Data'!E797)&lt;4, 'Raw Data'!Z797, 0)</f>
        <v/>
      </c>
      <c r="AB802" s="2">
        <f>IF($A802, 1, 0)</f>
        <v/>
      </c>
      <c r="AC802">
        <f>IF(AND('Raw Data'!E797&gt;'Raw Data'!D797, ABS('Raw Data'!E797-'Raw Data'!D797)&gt;7), 'Raw Data'!AA797, 0)</f>
        <v/>
      </c>
      <c r="AD802" s="2">
        <f>IF($A802, 1, 0)</f>
        <v/>
      </c>
      <c r="AE802">
        <f>IF(AND('Raw Data'!D797&gt;9, 'Raw Data'!E797&gt;9), 'Raw Data'!AL797, 0)</f>
        <v/>
      </c>
      <c r="AF802" s="2">
        <f>IF($A802, 1, 0)</f>
        <v/>
      </c>
      <c r="AG802">
        <f>IF(AE802=0, 'Raw Data'!AM797, 0)</f>
        <v/>
      </c>
      <c r="AH802" s="2">
        <f>IF($A802, 1, 0)</f>
        <v/>
      </c>
      <c r="AI802">
        <f>IF(AND('Raw Data'!$D797&gt;14, 'Raw Data'!$E797&gt;14), 'Raw Data'!AN797, 0)</f>
        <v/>
      </c>
      <c r="AJ802" s="2">
        <f>IF($A802, 1, 0)</f>
        <v/>
      </c>
      <c r="AK802">
        <f>IF(AI802=0, 'Raw Data'!AO797, 0)</f>
        <v/>
      </c>
      <c r="AL802" s="2">
        <f>IF($A802, 1, 0)</f>
        <v/>
      </c>
      <c r="AM802">
        <f>IF(AND('Raw Data'!$D797&gt;19, 'Raw Data'!$E797&gt;19), 'Raw Data'!AP797, 0)</f>
        <v/>
      </c>
      <c r="AN802" s="2">
        <f>IF($A802, 1, 0)</f>
        <v/>
      </c>
      <c r="AO802">
        <f>IF(AM802=0, 'Raw Data'!AQ797, 0)</f>
        <v/>
      </c>
      <c r="AP802" s="2">
        <f>IF($A802, 1, 0)</f>
        <v/>
      </c>
      <c r="AQ802">
        <f>IF(AND('Raw Data'!$D797&gt;24, 'Raw Data'!$E797&gt;24), 'Raw Data'!AR797, 0)</f>
        <v/>
      </c>
      <c r="AR802" s="2">
        <f>IF($A802, 1, 0)</f>
        <v/>
      </c>
      <c r="AS802">
        <f>IF(AQ802=0, 'Raw Data'!AS797, 0)</f>
        <v/>
      </c>
      <c r="AT802" s="2">
        <f>IF($A802, 1, 0)</f>
        <v/>
      </c>
      <c r="AU802">
        <f>IF(AND('Raw Data'!$D797&gt;29, 'Raw Data'!$E797&gt;29), 'Raw Data'!AT797, 0)</f>
        <v/>
      </c>
      <c r="AV802" s="2">
        <f>IF($A802, 1, 0)</f>
        <v/>
      </c>
      <c r="AW802">
        <f>IF(AU802=0, 'Raw Data'!AU797, 0)</f>
        <v/>
      </c>
      <c r="AX802" s="2">
        <f>IF($A802, 1, 0)</f>
        <v/>
      </c>
      <c r="AY802">
        <f>IF(ISNUMBER('Raw Data'!D797), IF(_xlfn.XLOOKUP(SMALL('Raw Data'!K797:N797, 1), K802:Q802, K802:Q802, 0)&gt;0, SMALL('Raw Data'!K797:N797, 1), 0), 0)</f>
        <v/>
      </c>
      <c r="AZ802" s="2">
        <f>IF($A802, 1, 0)</f>
        <v/>
      </c>
      <c r="BA802">
        <f>IF(ISNUMBER('Raw Data'!D797), IF(_xlfn.XLOOKUP(SMALL('Raw Data'!K797:N797, 2), K802:Q802, K802:Q802, 0)&gt;0, SMALL('Raw Data'!K797:N797, 2), 0), 0)</f>
        <v/>
      </c>
      <c r="BB802" s="2">
        <f>IF($A802, 1, 0)</f>
        <v/>
      </c>
      <c r="BC802">
        <f>IF(ISNUMBER('Raw Data'!D797), IF(_xlfn.XLOOKUP(SMALL('Raw Data'!K797:N797, 3), K802:Q802, K802:Q802, 0)&gt;0, SMALL('Raw Data'!K797:N797, 3), 0), 0)</f>
        <v/>
      </c>
      <c r="BD802" s="2">
        <f>IF($A802, 1, 0)</f>
        <v/>
      </c>
      <c r="BE802">
        <f>IF(ISNUMBER('Raw Data'!D797), IF(_xlfn.XLOOKUP(SMALL('Raw Data'!K797:N797, 4), K802:Q802, K802:Q802, 0)&gt;0, SMALL('Raw Data'!K797:N797, 4), 0), 0)</f>
        <v/>
      </c>
      <c r="BF802" s="2">
        <f>IF($A802, 1, 0)</f>
        <v/>
      </c>
      <c r="BG802">
        <f>IF(AND('Raw Data'!I797&lt;'Raw Data'!J797, 'Raw Data'!D797&gt;'Raw Data'!E797), 'Raw Data'!I797, IF(AND('Raw Data'!J797&lt;'Raw Data'!I797, 'Raw Data'!E797&gt;'Raw Data'!D797), 'Raw Data'!J797, 0))</f>
        <v/>
      </c>
      <c r="BH802">
        <f>IF(OR(AND('Raw Data'!I797&lt;'Raw Data'!J797, 'Raw Data'!I797&gt;BH$1), AND('Raw Data'!J797&lt;'Raw Data'!I797, 'Raw Data'!J797&gt;BH$1)), 1, 0)</f>
        <v/>
      </c>
      <c r="BI802">
        <f>IF(AND(BH802, ABS('Raw Data'!D797-'Raw Data'!E797)&lt;4), 'Raw Data'!Z797, 0)</f>
        <v/>
      </c>
      <c r="BJ802">
        <f>IF('Raw Data'!F797&gt;Analysis!BJ$1, 1, 0)</f>
        <v/>
      </c>
      <c r="BK802">
        <f>IF(BJ802, AQ802, 0)</f>
        <v/>
      </c>
      <c r="BL802">
        <f>IF(AND('Raw Data'!F797&lt;Analysis!BL$1, ISBLANK('Raw Data'!F797)=FALSE), 1, 0)</f>
        <v/>
      </c>
      <c r="BM802">
        <f>IF(BL802, AS802, 0)</f>
        <v/>
      </c>
      <c r="BN802">
        <f>IF(AND('Raw Data'!F797&lt;Analysis!BN$1, ISBLANK('Raw Data'!F797)=FALSE), 1, 0)</f>
        <v/>
      </c>
      <c r="BO802">
        <f>IF(BN802, AI802, 0)</f>
        <v/>
      </c>
    </row>
    <row r="803">
      <c r="A803" s="2">
        <f>'Raw Data'!A798</f>
        <v/>
      </c>
      <c r="B803" s="2">
        <f>IF(A803, 1, 0)</f>
        <v/>
      </c>
      <c r="C803">
        <f>IF('Raw Data'!D798&lt;'Raw Data'!E798, 'Raw Data'!J798, 0)</f>
        <v/>
      </c>
      <c r="D803" s="2">
        <f>IF(A803, 1, 0)</f>
        <v/>
      </c>
      <c r="E803">
        <f>IF('Raw Data'!D798&gt;'Raw Data'!E798, 'Raw Data'!I798, 0)</f>
        <v/>
      </c>
      <c r="F803" s="2">
        <f>IF('Raw Data'!F798&gt;0, 1, 0)</f>
        <v/>
      </c>
      <c r="G803">
        <f>IF(SUM('Raw Data'!D798:E798)&lt;'Raw Data'!F798, 'Raw Data'!H798, 0)</f>
        <v/>
      </c>
      <c r="H803">
        <f>IF('Raw Data'!F798&gt;0, 1, 0)</f>
        <v/>
      </c>
      <c r="I803">
        <f>IF(SUM('Raw Data'!D798:E798)&gt;'Raw Data'!F798, 'Raw Data'!G798, 0)</f>
        <v/>
      </c>
      <c r="J803" s="2">
        <f>IF($A803, 1, 0)</f>
        <v/>
      </c>
      <c r="K803">
        <f>IF(AND('Raw Data'!D798&gt;'Raw Data'!E798, ABS('Raw Data'!D798-'Raw Data'!E798)&lt;14), 'Raw Data'!K798, 0)</f>
        <v/>
      </c>
      <c r="L803" s="2">
        <f>IF($A803, 1, 0)</f>
        <v/>
      </c>
      <c r="M803">
        <f>IF(AND('Raw Data'!D798&gt;'Raw Data'!E798, ABS('Raw Data'!D798-'Raw Data'!E798)&gt;13), 'Raw Data'!L798, 0)</f>
        <v/>
      </c>
      <c r="N803" s="2">
        <f>IF($A803, 1, 0)</f>
        <v/>
      </c>
      <c r="O803">
        <f>IF(AND('Raw Data'!E798&gt;'Raw Data'!D798, ABS('Raw Data'!E798-'Raw Data'!D798)&lt;14), 'Raw Data'!M798, 0)</f>
        <v/>
      </c>
      <c r="P803" s="2">
        <f>IF($A803, 1, 0)</f>
        <v/>
      </c>
      <c r="Q803">
        <f>IF(AND('Raw Data'!E798&gt;'Raw Data'!D798, ABS('Raw Data'!E798-'Raw Data'!D798)&gt;13), 'Raw Data'!N798, 0)</f>
        <v/>
      </c>
      <c r="R803" s="2">
        <f>IF($A803, 1, 0)</f>
        <v/>
      </c>
      <c r="S803">
        <f>IF(AND('Raw Data'!D798&gt;'Raw Data'!E798, ABS('Raw Data'!E798-'Raw Data'!D798)&gt;7), 'Raw Data'!V798, 0)</f>
        <v/>
      </c>
      <c r="T803" s="2">
        <f>IF($A803, 1, 0)</f>
        <v/>
      </c>
      <c r="U803">
        <f>IF(ABS('Raw Data'!D798-'Raw Data'!E798)&lt;8, 'Raw Data'!W798, 0)</f>
        <v/>
      </c>
      <c r="V803" s="2">
        <f>IF($A803, 1, 0)</f>
        <v/>
      </c>
      <c r="W803">
        <f>IF(AND('Raw Data'!E798&gt;'Raw Data'!D798, ABS('Raw Data'!E798-'Raw Data'!D798)&gt;7), 'Raw Data'!X798, 0)</f>
        <v/>
      </c>
      <c r="X803" s="2">
        <f>IF($A803, 1, 0)</f>
        <v/>
      </c>
      <c r="Y803">
        <f>IF(AND('Raw Data'!D798&gt;'Raw Data'!E798, ABS('Raw Data'!E798-'Raw Data'!D798)&gt;3), 'Raw Data'!Y798, 0)</f>
        <v/>
      </c>
      <c r="Z803" s="2">
        <f>IF($A803, 1, 0)</f>
        <v/>
      </c>
      <c r="AA803">
        <f>IF(ABS('Raw Data'!D798-'Raw Data'!E798)&lt;4, 'Raw Data'!Z798, 0)</f>
        <v/>
      </c>
      <c r="AB803" s="2">
        <f>IF($A803, 1, 0)</f>
        <v/>
      </c>
      <c r="AC803">
        <f>IF(AND('Raw Data'!E798&gt;'Raw Data'!D798, ABS('Raw Data'!E798-'Raw Data'!D798)&gt;7), 'Raw Data'!AA798, 0)</f>
        <v/>
      </c>
      <c r="AD803" s="2">
        <f>IF($A803, 1, 0)</f>
        <v/>
      </c>
      <c r="AE803">
        <f>IF(AND('Raw Data'!D798&gt;9, 'Raw Data'!E798&gt;9), 'Raw Data'!AL798, 0)</f>
        <v/>
      </c>
      <c r="AF803" s="2">
        <f>IF($A803, 1, 0)</f>
        <v/>
      </c>
      <c r="AG803">
        <f>IF(AE803=0, 'Raw Data'!AM798, 0)</f>
        <v/>
      </c>
      <c r="AH803" s="2">
        <f>IF($A803, 1, 0)</f>
        <v/>
      </c>
      <c r="AI803">
        <f>IF(AND('Raw Data'!$D798&gt;14, 'Raw Data'!$E798&gt;14), 'Raw Data'!AN798, 0)</f>
        <v/>
      </c>
      <c r="AJ803" s="2">
        <f>IF($A803, 1, 0)</f>
        <v/>
      </c>
      <c r="AK803">
        <f>IF(AI803=0, 'Raw Data'!AO798, 0)</f>
        <v/>
      </c>
      <c r="AL803" s="2">
        <f>IF($A803, 1, 0)</f>
        <v/>
      </c>
      <c r="AM803">
        <f>IF(AND('Raw Data'!$D798&gt;19, 'Raw Data'!$E798&gt;19), 'Raw Data'!AP798, 0)</f>
        <v/>
      </c>
      <c r="AN803" s="2">
        <f>IF($A803, 1, 0)</f>
        <v/>
      </c>
      <c r="AO803">
        <f>IF(AM803=0, 'Raw Data'!AQ798, 0)</f>
        <v/>
      </c>
      <c r="AP803" s="2">
        <f>IF($A803, 1, 0)</f>
        <v/>
      </c>
      <c r="AQ803">
        <f>IF(AND('Raw Data'!$D798&gt;24, 'Raw Data'!$E798&gt;24), 'Raw Data'!AR798, 0)</f>
        <v/>
      </c>
      <c r="AR803" s="2">
        <f>IF($A803, 1, 0)</f>
        <v/>
      </c>
      <c r="AS803">
        <f>IF(AQ803=0, 'Raw Data'!AS798, 0)</f>
        <v/>
      </c>
      <c r="AT803" s="2">
        <f>IF($A803, 1, 0)</f>
        <v/>
      </c>
      <c r="AU803">
        <f>IF(AND('Raw Data'!$D798&gt;29, 'Raw Data'!$E798&gt;29), 'Raw Data'!AT798, 0)</f>
        <v/>
      </c>
      <c r="AV803" s="2">
        <f>IF($A803, 1, 0)</f>
        <v/>
      </c>
      <c r="AW803">
        <f>IF(AU803=0, 'Raw Data'!AU798, 0)</f>
        <v/>
      </c>
      <c r="AX803" s="2">
        <f>IF($A803, 1, 0)</f>
        <v/>
      </c>
      <c r="AY803">
        <f>IF(ISNUMBER('Raw Data'!D798), IF(_xlfn.XLOOKUP(SMALL('Raw Data'!K798:N798, 1), K803:Q803, K803:Q803, 0)&gt;0, SMALL('Raw Data'!K798:N798, 1), 0), 0)</f>
        <v/>
      </c>
      <c r="AZ803" s="2">
        <f>IF($A803, 1, 0)</f>
        <v/>
      </c>
      <c r="BA803">
        <f>IF(ISNUMBER('Raw Data'!D798), IF(_xlfn.XLOOKUP(SMALL('Raw Data'!K798:N798, 2), K803:Q803, K803:Q803, 0)&gt;0, SMALL('Raw Data'!K798:N798, 2), 0), 0)</f>
        <v/>
      </c>
      <c r="BB803" s="2">
        <f>IF($A803, 1, 0)</f>
        <v/>
      </c>
      <c r="BC803">
        <f>IF(ISNUMBER('Raw Data'!D798), IF(_xlfn.XLOOKUP(SMALL('Raw Data'!K798:N798, 3), K803:Q803, K803:Q803, 0)&gt;0, SMALL('Raw Data'!K798:N798, 3), 0), 0)</f>
        <v/>
      </c>
      <c r="BD803" s="2">
        <f>IF($A803, 1, 0)</f>
        <v/>
      </c>
      <c r="BE803">
        <f>IF(ISNUMBER('Raw Data'!D798), IF(_xlfn.XLOOKUP(SMALL('Raw Data'!K798:N798, 4), K803:Q803, K803:Q803, 0)&gt;0, SMALL('Raw Data'!K798:N798, 4), 0), 0)</f>
        <v/>
      </c>
      <c r="BF803" s="2">
        <f>IF($A803, 1, 0)</f>
        <v/>
      </c>
      <c r="BG803">
        <f>IF(AND('Raw Data'!I798&lt;'Raw Data'!J798, 'Raw Data'!D798&gt;'Raw Data'!E798), 'Raw Data'!I798, IF(AND('Raw Data'!J798&lt;'Raw Data'!I798, 'Raw Data'!E798&gt;'Raw Data'!D798), 'Raw Data'!J798, 0))</f>
        <v/>
      </c>
      <c r="BH803">
        <f>IF(OR(AND('Raw Data'!I798&lt;'Raw Data'!J798, 'Raw Data'!I798&gt;BH$1), AND('Raw Data'!J798&lt;'Raw Data'!I798, 'Raw Data'!J798&gt;BH$1)), 1, 0)</f>
        <v/>
      </c>
      <c r="BI803">
        <f>IF(AND(BH803, ABS('Raw Data'!D798-'Raw Data'!E798)&lt;4), 'Raw Data'!Z798, 0)</f>
        <v/>
      </c>
      <c r="BJ803">
        <f>IF('Raw Data'!F798&gt;Analysis!BJ$1, 1, 0)</f>
        <v/>
      </c>
      <c r="BK803">
        <f>IF(BJ803, AQ803, 0)</f>
        <v/>
      </c>
      <c r="BL803">
        <f>IF(AND('Raw Data'!F798&lt;Analysis!BL$1, ISBLANK('Raw Data'!F798)=FALSE), 1, 0)</f>
        <v/>
      </c>
      <c r="BM803">
        <f>IF(BL803, AS803, 0)</f>
        <v/>
      </c>
      <c r="BN803">
        <f>IF(AND('Raw Data'!F798&lt;Analysis!BN$1, ISBLANK('Raw Data'!F798)=FALSE), 1, 0)</f>
        <v/>
      </c>
      <c r="BO803">
        <f>IF(BN803, AI803, 0)</f>
        <v/>
      </c>
    </row>
    <row r="804">
      <c r="A804" s="2">
        <f>'Raw Data'!A799</f>
        <v/>
      </c>
      <c r="B804" s="2">
        <f>IF(A804, 1, 0)</f>
        <v/>
      </c>
      <c r="C804">
        <f>IF('Raw Data'!D799&lt;'Raw Data'!E799, 'Raw Data'!J799, 0)</f>
        <v/>
      </c>
      <c r="D804" s="2">
        <f>IF(A804, 1, 0)</f>
        <v/>
      </c>
      <c r="E804">
        <f>IF('Raw Data'!D799&gt;'Raw Data'!E799, 'Raw Data'!I799, 0)</f>
        <v/>
      </c>
      <c r="F804" s="2">
        <f>IF('Raw Data'!F799&gt;0, 1, 0)</f>
        <v/>
      </c>
      <c r="G804">
        <f>IF(SUM('Raw Data'!D799:E799)&lt;'Raw Data'!F799, 'Raw Data'!H799, 0)</f>
        <v/>
      </c>
      <c r="H804">
        <f>IF('Raw Data'!F799&gt;0, 1, 0)</f>
        <v/>
      </c>
      <c r="I804">
        <f>IF(SUM('Raw Data'!D799:E799)&gt;'Raw Data'!F799, 'Raw Data'!G799, 0)</f>
        <v/>
      </c>
      <c r="J804" s="2">
        <f>IF($A804, 1, 0)</f>
        <v/>
      </c>
      <c r="K804">
        <f>IF(AND('Raw Data'!D799&gt;'Raw Data'!E799, ABS('Raw Data'!D799-'Raw Data'!E799)&lt;14), 'Raw Data'!K799, 0)</f>
        <v/>
      </c>
      <c r="L804" s="2">
        <f>IF($A804, 1, 0)</f>
        <v/>
      </c>
      <c r="M804">
        <f>IF(AND('Raw Data'!D799&gt;'Raw Data'!E799, ABS('Raw Data'!D799-'Raw Data'!E799)&gt;13), 'Raw Data'!L799, 0)</f>
        <v/>
      </c>
      <c r="N804" s="2">
        <f>IF($A804, 1, 0)</f>
        <v/>
      </c>
      <c r="O804">
        <f>IF(AND('Raw Data'!E799&gt;'Raw Data'!D799, ABS('Raw Data'!E799-'Raw Data'!D799)&lt;14), 'Raw Data'!M799, 0)</f>
        <v/>
      </c>
      <c r="P804" s="2">
        <f>IF($A804, 1, 0)</f>
        <v/>
      </c>
      <c r="Q804">
        <f>IF(AND('Raw Data'!E799&gt;'Raw Data'!D799, ABS('Raw Data'!E799-'Raw Data'!D799)&gt;13), 'Raw Data'!N799, 0)</f>
        <v/>
      </c>
      <c r="R804" s="2">
        <f>IF($A804, 1, 0)</f>
        <v/>
      </c>
      <c r="S804">
        <f>IF(AND('Raw Data'!D799&gt;'Raw Data'!E799, ABS('Raw Data'!E799-'Raw Data'!D799)&gt;7), 'Raw Data'!V799, 0)</f>
        <v/>
      </c>
      <c r="T804" s="2">
        <f>IF($A804, 1, 0)</f>
        <v/>
      </c>
      <c r="U804">
        <f>IF(ABS('Raw Data'!D799-'Raw Data'!E799)&lt;8, 'Raw Data'!W799, 0)</f>
        <v/>
      </c>
      <c r="V804" s="2">
        <f>IF($A804, 1, 0)</f>
        <v/>
      </c>
      <c r="W804">
        <f>IF(AND('Raw Data'!E799&gt;'Raw Data'!D799, ABS('Raw Data'!E799-'Raw Data'!D799)&gt;7), 'Raw Data'!X799, 0)</f>
        <v/>
      </c>
      <c r="X804" s="2">
        <f>IF($A804, 1, 0)</f>
        <v/>
      </c>
      <c r="Y804">
        <f>IF(AND('Raw Data'!D799&gt;'Raw Data'!E799, ABS('Raw Data'!E799-'Raw Data'!D799)&gt;3), 'Raw Data'!Y799, 0)</f>
        <v/>
      </c>
      <c r="Z804" s="2">
        <f>IF($A804, 1, 0)</f>
        <v/>
      </c>
      <c r="AA804">
        <f>IF(ABS('Raw Data'!D799-'Raw Data'!E799)&lt;4, 'Raw Data'!Z799, 0)</f>
        <v/>
      </c>
      <c r="AB804" s="2">
        <f>IF($A804, 1, 0)</f>
        <v/>
      </c>
      <c r="AC804">
        <f>IF(AND('Raw Data'!E799&gt;'Raw Data'!D799, ABS('Raw Data'!E799-'Raw Data'!D799)&gt;7), 'Raw Data'!AA799, 0)</f>
        <v/>
      </c>
      <c r="AD804" s="2">
        <f>IF($A804, 1, 0)</f>
        <v/>
      </c>
      <c r="AE804">
        <f>IF(AND('Raw Data'!D799&gt;9, 'Raw Data'!E799&gt;9), 'Raw Data'!AL799, 0)</f>
        <v/>
      </c>
      <c r="AF804" s="2">
        <f>IF($A804, 1, 0)</f>
        <v/>
      </c>
      <c r="AG804">
        <f>IF(AE804=0, 'Raw Data'!AM799, 0)</f>
        <v/>
      </c>
      <c r="AH804" s="2">
        <f>IF($A804, 1, 0)</f>
        <v/>
      </c>
      <c r="AI804">
        <f>IF(AND('Raw Data'!$D799&gt;14, 'Raw Data'!$E799&gt;14), 'Raw Data'!AN799, 0)</f>
        <v/>
      </c>
      <c r="AJ804" s="2">
        <f>IF($A804, 1, 0)</f>
        <v/>
      </c>
      <c r="AK804">
        <f>IF(AI804=0, 'Raw Data'!AO799, 0)</f>
        <v/>
      </c>
      <c r="AL804" s="2">
        <f>IF($A804, 1, 0)</f>
        <v/>
      </c>
      <c r="AM804">
        <f>IF(AND('Raw Data'!$D799&gt;19, 'Raw Data'!$E799&gt;19), 'Raw Data'!AP799, 0)</f>
        <v/>
      </c>
      <c r="AN804" s="2">
        <f>IF($A804, 1, 0)</f>
        <v/>
      </c>
      <c r="AO804">
        <f>IF(AM804=0, 'Raw Data'!AQ799, 0)</f>
        <v/>
      </c>
      <c r="AP804" s="2">
        <f>IF($A804, 1, 0)</f>
        <v/>
      </c>
      <c r="AQ804">
        <f>IF(AND('Raw Data'!$D799&gt;24, 'Raw Data'!$E799&gt;24), 'Raw Data'!AR799, 0)</f>
        <v/>
      </c>
      <c r="AR804" s="2">
        <f>IF($A804, 1, 0)</f>
        <v/>
      </c>
      <c r="AS804">
        <f>IF(AQ804=0, 'Raw Data'!AS799, 0)</f>
        <v/>
      </c>
      <c r="AT804" s="2">
        <f>IF($A804, 1, 0)</f>
        <v/>
      </c>
      <c r="AU804">
        <f>IF(AND('Raw Data'!$D799&gt;29, 'Raw Data'!$E799&gt;29), 'Raw Data'!AT799, 0)</f>
        <v/>
      </c>
      <c r="AV804" s="2">
        <f>IF($A804, 1, 0)</f>
        <v/>
      </c>
      <c r="AW804">
        <f>IF(AU804=0, 'Raw Data'!AU799, 0)</f>
        <v/>
      </c>
      <c r="AX804" s="2">
        <f>IF($A804, 1, 0)</f>
        <v/>
      </c>
      <c r="AY804">
        <f>IF(ISNUMBER('Raw Data'!D799), IF(_xlfn.XLOOKUP(SMALL('Raw Data'!K799:N799, 1), K804:Q804, K804:Q804, 0)&gt;0, SMALL('Raw Data'!K799:N799, 1), 0), 0)</f>
        <v/>
      </c>
      <c r="AZ804" s="2">
        <f>IF($A804, 1, 0)</f>
        <v/>
      </c>
      <c r="BA804">
        <f>IF(ISNUMBER('Raw Data'!D799), IF(_xlfn.XLOOKUP(SMALL('Raw Data'!K799:N799, 2), K804:Q804, K804:Q804, 0)&gt;0, SMALL('Raw Data'!K799:N799, 2), 0), 0)</f>
        <v/>
      </c>
      <c r="BB804" s="2">
        <f>IF($A804, 1, 0)</f>
        <v/>
      </c>
      <c r="BC804">
        <f>IF(ISNUMBER('Raw Data'!D799), IF(_xlfn.XLOOKUP(SMALL('Raw Data'!K799:N799, 3), K804:Q804, K804:Q804, 0)&gt;0, SMALL('Raw Data'!K799:N799, 3), 0), 0)</f>
        <v/>
      </c>
      <c r="BD804" s="2">
        <f>IF($A804, 1, 0)</f>
        <v/>
      </c>
      <c r="BE804">
        <f>IF(ISNUMBER('Raw Data'!D799), IF(_xlfn.XLOOKUP(SMALL('Raw Data'!K799:N799, 4), K804:Q804, K804:Q804, 0)&gt;0, SMALL('Raw Data'!K799:N799, 4), 0), 0)</f>
        <v/>
      </c>
      <c r="BF804" s="2">
        <f>IF($A804, 1, 0)</f>
        <v/>
      </c>
      <c r="BG804">
        <f>IF(AND('Raw Data'!I799&lt;'Raw Data'!J799, 'Raw Data'!D799&gt;'Raw Data'!E799), 'Raw Data'!I799, IF(AND('Raw Data'!J799&lt;'Raw Data'!I799, 'Raw Data'!E799&gt;'Raw Data'!D799), 'Raw Data'!J799, 0))</f>
        <v/>
      </c>
      <c r="BH804">
        <f>IF(OR(AND('Raw Data'!I799&lt;'Raw Data'!J799, 'Raw Data'!I799&gt;BH$1), AND('Raw Data'!J799&lt;'Raw Data'!I799, 'Raw Data'!J799&gt;BH$1)), 1, 0)</f>
        <v/>
      </c>
      <c r="BI804">
        <f>IF(AND(BH804, ABS('Raw Data'!D799-'Raw Data'!E799)&lt;4), 'Raw Data'!Z799, 0)</f>
        <v/>
      </c>
      <c r="BJ804">
        <f>IF('Raw Data'!F799&gt;Analysis!BJ$1, 1, 0)</f>
        <v/>
      </c>
      <c r="BK804">
        <f>IF(BJ804, AQ804, 0)</f>
        <v/>
      </c>
      <c r="BL804">
        <f>IF(AND('Raw Data'!F799&lt;Analysis!BL$1, ISBLANK('Raw Data'!F799)=FALSE), 1, 0)</f>
        <v/>
      </c>
      <c r="BM804">
        <f>IF(BL804, AS804, 0)</f>
        <v/>
      </c>
      <c r="BN804">
        <f>IF(AND('Raw Data'!F799&lt;Analysis!BN$1, ISBLANK('Raw Data'!F799)=FALSE), 1, 0)</f>
        <v/>
      </c>
      <c r="BO804">
        <f>IF(BN804, AI804, 0)</f>
        <v/>
      </c>
    </row>
    <row r="805">
      <c r="A805" s="2">
        <f>'Raw Data'!A800</f>
        <v/>
      </c>
      <c r="B805" s="2">
        <f>IF(A805, 1, 0)</f>
        <v/>
      </c>
      <c r="C805">
        <f>IF('Raw Data'!D800&lt;'Raw Data'!E800, 'Raw Data'!J800, 0)</f>
        <v/>
      </c>
      <c r="D805" s="2">
        <f>IF(A805, 1, 0)</f>
        <v/>
      </c>
      <c r="E805">
        <f>IF('Raw Data'!D800&gt;'Raw Data'!E800, 'Raw Data'!I800, 0)</f>
        <v/>
      </c>
      <c r="F805" s="2">
        <f>IF('Raw Data'!F800&gt;0, 1, 0)</f>
        <v/>
      </c>
      <c r="G805">
        <f>IF(SUM('Raw Data'!D800:E800)&lt;'Raw Data'!F800, 'Raw Data'!H800, 0)</f>
        <v/>
      </c>
      <c r="H805">
        <f>IF('Raw Data'!F800&gt;0, 1, 0)</f>
        <v/>
      </c>
      <c r="I805">
        <f>IF(SUM('Raw Data'!D800:E800)&gt;'Raw Data'!F800, 'Raw Data'!G800, 0)</f>
        <v/>
      </c>
      <c r="J805" s="2">
        <f>IF($A805, 1, 0)</f>
        <v/>
      </c>
      <c r="K805">
        <f>IF(AND('Raw Data'!D800&gt;'Raw Data'!E800, ABS('Raw Data'!D800-'Raw Data'!E800)&lt;14), 'Raw Data'!K800, 0)</f>
        <v/>
      </c>
      <c r="L805" s="2">
        <f>IF($A805, 1, 0)</f>
        <v/>
      </c>
      <c r="M805">
        <f>IF(AND('Raw Data'!D800&gt;'Raw Data'!E800, ABS('Raw Data'!D800-'Raw Data'!E800)&gt;13), 'Raw Data'!L800, 0)</f>
        <v/>
      </c>
      <c r="N805" s="2">
        <f>IF($A805, 1, 0)</f>
        <v/>
      </c>
      <c r="O805">
        <f>IF(AND('Raw Data'!E800&gt;'Raw Data'!D800, ABS('Raw Data'!E800-'Raw Data'!D800)&lt;14), 'Raw Data'!M800, 0)</f>
        <v/>
      </c>
      <c r="P805" s="2">
        <f>IF($A805, 1, 0)</f>
        <v/>
      </c>
      <c r="Q805">
        <f>IF(AND('Raw Data'!E800&gt;'Raw Data'!D800, ABS('Raw Data'!E800-'Raw Data'!D800)&gt;13), 'Raw Data'!N800, 0)</f>
        <v/>
      </c>
      <c r="R805" s="2">
        <f>IF($A805, 1, 0)</f>
        <v/>
      </c>
      <c r="S805">
        <f>IF(AND('Raw Data'!D800&gt;'Raw Data'!E800, ABS('Raw Data'!E800-'Raw Data'!D800)&gt;7), 'Raw Data'!V800, 0)</f>
        <v/>
      </c>
      <c r="T805" s="2">
        <f>IF($A805, 1, 0)</f>
        <v/>
      </c>
      <c r="U805">
        <f>IF(ABS('Raw Data'!D800-'Raw Data'!E800)&lt;8, 'Raw Data'!W800, 0)</f>
        <v/>
      </c>
      <c r="V805" s="2">
        <f>IF($A805, 1, 0)</f>
        <v/>
      </c>
      <c r="W805">
        <f>IF(AND('Raw Data'!E800&gt;'Raw Data'!D800, ABS('Raw Data'!E800-'Raw Data'!D800)&gt;7), 'Raw Data'!X800, 0)</f>
        <v/>
      </c>
      <c r="X805" s="2">
        <f>IF($A805, 1, 0)</f>
        <v/>
      </c>
      <c r="Y805">
        <f>IF(AND('Raw Data'!D800&gt;'Raw Data'!E800, ABS('Raw Data'!E800-'Raw Data'!D800)&gt;3), 'Raw Data'!Y800, 0)</f>
        <v/>
      </c>
      <c r="Z805" s="2">
        <f>IF($A805, 1, 0)</f>
        <v/>
      </c>
      <c r="AA805">
        <f>IF(ABS('Raw Data'!D800-'Raw Data'!E800)&lt;4, 'Raw Data'!Z800, 0)</f>
        <v/>
      </c>
      <c r="AB805" s="2">
        <f>IF($A805, 1, 0)</f>
        <v/>
      </c>
      <c r="AC805">
        <f>IF(AND('Raw Data'!E800&gt;'Raw Data'!D800, ABS('Raw Data'!E800-'Raw Data'!D800)&gt;7), 'Raw Data'!AA800, 0)</f>
        <v/>
      </c>
      <c r="AD805" s="2">
        <f>IF($A805, 1, 0)</f>
        <v/>
      </c>
      <c r="AE805">
        <f>IF(AND('Raw Data'!D800&gt;9, 'Raw Data'!E800&gt;9), 'Raw Data'!AL800, 0)</f>
        <v/>
      </c>
      <c r="AF805" s="2">
        <f>IF($A805, 1, 0)</f>
        <v/>
      </c>
      <c r="AG805">
        <f>IF(AE805=0, 'Raw Data'!AM800, 0)</f>
        <v/>
      </c>
      <c r="AH805" s="2">
        <f>IF($A805, 1, 0)</f>
        <v/>
      </c>
      <c r="AI805">
        <f>IF(AND('Raw Data'!$D800&gt;14, 'Raw Data'!$E800&gt;14), 'Raw Data'!AN800, 0)</f>
        <v/>
      </c>
      <c r="AJ805" s="2">
        <f>IF($A805, 1, 0)</f>
        <v/>
      </c>
      <c r="AK805">
        <f>IF(AI805=0, 'Raw Data'!AO800, 0)</f>
        <v/>
      </c>
      <c r="AL805" s="2">
        <f>IF($A805, 1, 0)</f>
        <v/>
      </c>
      <c r="AM805">
        <f>IF(AND('Raw Data'!$D800&gt;19, 'Raw Data'!$E800&gt;19), 'Raw Data'!AP800, 0)</f>
        <v/>
      </c>
      <c r="AN805" s="2">
        <f>IF($A805, 1, 0)</f>
        <v/>
      </c>
      <c r="AO805">
        <f>IF(AM805=0, 'Raw Data'!AQ800, 0)</f>
        <v/>
      </c>
      <c r="AP805" s="2">
        <f>IF($A805, 1, 0)</f>
        <v/>
      </c>
      <c r="AQ805">
        <f>IF(AND('Raw Data'!$D800&gt;24, 'Raw Data'!$E800&gt;24), 'Raw Data'!AR800, 0)</f>
        <v/>
      </c>
      <c r="AR805" s="2">
        <f>IF($A805, 1, 0)</f>
        <v/>
      </c>
      <c r="AS805">
        <f>IF(AQ805=0, 'Raw Data'!AS800, 0)</f>
        <v/>
      </c>
      <c r="AT805" s="2">
        <f>IF($A805, 1, 0)</f>
        <v/>
      </c>
      <c r="AU805">
        <f>IF(AND('Raw Data'!$D800&gt;29, 'Raw Data'!$E800&gt;29), 'Raw Data'!AT800, 0)</f>
        <v/>
      </c>
      <c r="AV805" s="2">
        <f>IF($A805, 1, 0)</f>
        <v/>
      </c>
      <c r="AW805">
        <f>IF(AU805=0, 'Raw Data'!AU800, 0)</f>
        <v/>
      </c>
      <c r="AX805" s="2">
        <f>IF($A805, 1, 0)</f>
        <v/>
      </c>
      <c r="AY805">
        <f>IF(ISNUMBER('Raw Data'!D800), IF(_xlfn.XLOOKUP(SMALL('Raw Data'!K800:N800, 1), K805:Q805, K805:Q805, 0)&gt;0, SMALL('Raw Data'!K800:N800, 1), 0), 0)</f>
        <v/>
      </c>
      <c r="AZ805" s="2">
        <f>IF($A805, 1, 0)</f>
        <v/>
      </c>
      <c r="BA805">
        <f>IF(ISNUMBER('Raw Data'!D800), IF(_xlfn.XLOOKUP(SMALL('Raw Data'!K800:N800, 2), K805:Q805, K805:Q805, 0)&gt;0, SMALL('Raw Data'!K800:N800, 2), 0), 0)</f>
        <v/>
      </c>
      <c r="BB805" s="2">
        <f>IF($A805, 1, 0)</f>
        <v/>
      </c>
      <c r="BC805">
        <f>IF(ISNUMBER('Raw Data'!D800), IF(_xlfn.XLOOKUP(SMALL('Raw Data'!K800:N800, 3), K805:Q805, K805:Q805, 0)&gt;0, SMALL('Raw Data'!K800:N800, 3), 0), 0)</f>
        <v/>
      </c>
      <c r="BD805" s="2">
        <f>IF($A805, 1, 0)</f>
        <v/>
      </c>
      <c r="BE805">
        <f>IF(ISNUMBER('Raw Data'!D800), IF(_xlfn.XLOOKUP(SMALL('Raw Data'!K800:N800, 4), K805:Q805, K805:Q805, 0)&gt;0, SMALL('Raw Data'!K800:N800, 4), 0), 0)</f>
        <v/>
      </c>
      <c r="BF805" s="2">
        <f>IF($A805, 1, 0)</f>
        <v/>
      </c>
      <c r="BG805">
        <f>IF(AND('Raw Data'!I800&lt;'Raw Data'!J800, 'Raw Data'!D800&gt;'Raw Data'!E800), 'Raw Data'!I800, IF(AND('Raw Data'!J800&lt;'Raw Data'!I800, 'Raw Data'!E800&gt;'Raw Data'!D800), 'Raw Data'!J800, 0))</f>
        <v/>
      </c>
      <c r="BH805">
        <f>IF(OR(AND('Raw Data'!I800&lt;'Raw Data'!J800, 'Raw Data'!I800&gt;BH$1), AND('Raw Data'!J800&lt;'Raw Data'!I800, 'Raw Data'!J800&gt;BH$1)), 1, 0)</f>
        <v/>
      </c>
      <c r="BI805">
        <f>IF(AND(BH805, ABS('Raw Data'!D800-'Raw Data'!E800)&lt;4), 'Raw Data'!Z800, 0)</f>
        <v/>
      </c>
      <c r="BJ805">
        <f>IF('Raw Data'!F800&gt;Analysis!BJ$1, 1, 0)</f>
        <v/>
      </c>
      <c r="BK805">
        <f>IF(BJ805, AQ805, 0)</f>
        <v/>
      </c>
      <c r="BL805">
        <f>IF(AND('Raw Data'!F800&lt;Analysis!BL$1, ISBLANK('Raw Data'!F800)=FALSE), 1, 0)</f>
        <v/>
      </c>
      <c r="BM805">
        <f>IF(BL805, AS805, 0)</f>
        <v/>
      </c>
      <c r="BN805">
        <f>IF(AND('Raw Data'!F800&lt;Analysis!BN$1, ISBLANK('Raw Data'!F800)=FALSE), 1, 0)</f>
        <v/>
      </c>
      <c r="BO805">
        <f>IF(BN805, AI805, 0)</f>
        <v/>
      </c>
    </row>
    <row r="806">
      <c r="A806" s="2">
        <f>'Raw Data'!A801</f>
        <v/>
      </c>
      <c r="B806" s="2">
        <f>IF(A806, 1, 0)</f>
        <v/>
      </c>
      <c r="C806">
        <f>IF('Raw Data'!D801&lt;'Raw Data'!E801, 'Raw Data'!J801, 0)</f>
        <v/>
      </c>
      <c r="D806" s="2">
        <f>IF(A806, 1, 0)</f>
        <v/>
      </c>
      <c r="E806">
        <f>IF('Raw Data'!D801&gt;'Raw Data'!E801, 'Raw Data'!I801, 0)</f>
        <v/>
      </c>
      <c r="F806" s="2">
        <f>IF('Raw Data'!F801&gt;0, 1, 0)</f>
        <v/>
      </c>
      <c r="G806">
        <f>IF(SUM('Raw Data'!D801:E801)&lt;'Raw Data'!F801, 'Raw Data'!H801, 0)</f>
        <v/>
      </c>
      <c r="H806">
        <f>IF('Raw Data'!F801&gt;0, 1, 0)</f>
        <v/>
      </c>
      <c r="I806">
        <f>IF(SUM('Raw Data'!D801:E801)&gt;'Raw Data'!F801, 'Raw Data'!G801, 0)</f>
        <v/>
      </c>
      <c r="J806" s="2">
        <f>IF($A806, 1, 0)</f>
        <v/>
      </c>
      <c r="K806">
        <f>IF(AND('Raw Data'!D801&gt;'Raw Data'!E801, ABS('Raw Data'!D801-'Raw Data'!E801)&lt;14), 'Raw Data'!K801, 0)</f>
        <v/>
      </c>
      <c r="L806" s="2">
        <f>IF($A806, 1, 0)</f>
        <v/>
      </c>
      <c r="M806">
        <f>IF(AND('Raw Data'!D801&gt;'Raw Data'!E801, ABS('Raw Data'!D801-'Raw Data'!E801)&gt;13), 'Raw Data'!L801, 0)</f>
        <v/>
      </c>
      <c r="N806" s="2">
        <f>IF($A806, 1, 0)</f>
        <v/>
      </c>
      <c r="O806">
        <f>IF(AND('Raw Data'!E801&gt;'Raw Data'!D801, ABS('Raw Data'!E801-'Raw Data'!D801)&lt;14), 'Raw Data'!M801, 0)</f>
        <v/>
      </c>
      <c r="P806" s="2">
        <f>IF($A806, 1, 0)</f>
        <v/>
      </c>
      <c r="Q806">
        <f>IF(AND('Raw Data'!E801&gt;'Raw Data'!D801, ABS('Raw Data'!E801-'Raw Data'!D801)&gt;13), 'Raw Data'!N801, 0)</f>
        <v/>
      </c>
      <c r="R806" s="2">
        <f>IF($A806, 1, 0)</f>
        <v/>
      </c>
      <c r="S806">
        <f>IF(AND('Raw Data'!D801&gt;'Raw Data'!E801, ABS('Raw Data'!E801-'Raw Data'!D801)&gt;7), 'Raw Data'!V801, 0)</f>
        <v/>
      </c>
      <c r="T806" s="2">
        <f>IF($A806, 1, 0)</f>
        <v/>
      </c>
      <c r="U806">
        <f>IF(ABS('Raw Data'!D801-'Raw Data'!E801)&lt;8, 'Raw Data'!W801, 0)</f>
        <v/>
      </c>
      <c r="V806" s="2">
        <f>IF($A806, 1, 0)</f>
        <v/>
      </c>
      <c r="W806">
        <f>IF(AND('Raw Data'!E801&gt;'Raw Data'!D801, ABS('Raw Data'!E801-'Raw Data'!D801)&gt;7), 'Raw Data'!X801, 0)</f>
        <v/>
      </c>
      <c r="X806" s="2">
        <f>IF($A806, 1, 0)</f>
        <v/>
      </c>
      <c r="Y806">
        <f>IF(AND('Raw Data'!D801&gt;'Raw Data'!E801, ABS('Raw Data'!E801-'Raw Data'!D801)&gt;3), 'Raw Data'!Y801, 0)</f>
        <v/>
      </c>
      <c r="Z806" s="2">
        <f>IF($A806, 1, 0)</f>
        <v/>
      </c>
      <c r="AA806">
        <f>IF(ABS('Raw Data'!D801-'Raw Data'!E801)&lt;4, 'Raw Data'!Z801, 0)</f>
        <v/>
      </c>
      <c r="AB806" s="2">
        <f>IF($A806, 1, 0)</f>
        <v/>
      </c>
      <c r="AC806">
        <f>IF(AND('Raw Data'!E801&gt;'Raw Data'!D801, ABS('Raw Data'!E801-'Raw Data'!D801)&gt;7), 'Raw Data'!AA801, 0)</f>
        <v/>
      </c>
      <c r="AD806" s="2">
        <f>IF($A806, 1, 0)</f>
        <v/>
      </c>
      <c r="AE806">
        <f>IF(AND('Raw Data'!D801&gt;9, 'Raw Data'!E801&gt;9), 'Raw Data'!AL801, 0)</f>
        <v/>
      </c>
      <c r="AF806" s="2">
        <f>IF($A806, 1, 0)</f>
        <v/>
      </c>
      <c r="AG806">
        <f>IF(AE806=0, 'Raw Data'!AM801, 0)</f>
        <v/>
      </c>
      <c r="AH806" s="2">
        <f>IF($A806, 1, 0)</f>
        <v/>
      </c>
      <c r="AI806">
        <f>IF(AND('Raw Data'!$D801&gt;14, 'Raw Data'!$E801&gt;14), 'Raw Data'!AN801, 0)</f>
        <v/>
      </c>
      <c r="AJ806" s="2">
        <f>IF($A806, 1, 0)</f>
        <v/>
      </c>
      <c r="AK806">
        <f>IF(AI806=0, 'Raw Data'!AO801, 0)</f>
        <v/>
      </c>
      <c r="AL806" s="2">
        <f>IF($A806, 1, 0)</f>
        <v/>
      </c>
      <c r="AM806">
        <f>IF(AND('Raw Data'!$D801&gt;19, 'Raw Data'!$E801&gt;19), 'Raw Data'!AP801, 0)</f>
        <v/>
      </c>
      <c r="AN806" s="2">
        <f>IF($A806, 1, 0)</f>
        <v/>
      </c>
      <c r="AO806">
        <f>IF(AM806=0, 'Raw Data'!AQ801, 0)</f>
        <v/>
      </c>
      <c r="AP806" s="2">
        <f>IF($A806, 1, 0)</f>
        <v/>
      </c>
      <c r="AQ806">
        <f>IF(AND('Raw Data'!$D801&gt;24, 'Raw Data'!$E801&gt;24), 'Raw Data'!AR801, 0)</f>
        <v/>
      </c>
      <c r="AR806" s="2">
        <f>IF($A806, 1, 0)</f>
        <v/>
      </c>
      <c r="AS806">
        <f>IF(AQ806=0, 'Raw Data'!AS801, 0)</f>
        <v/>
      </c>
      <c r="AT806" s="2">
        <f>IF($A806, 1, 0)</f>
        <v/>
      </c>
      <c r="AU806">
        <f>IF(AND('Raw Data'!$D801&gt;29, 'Raw Data'!$E801&gt;29), 'Raw Data'!AT801, 0)</f>
        <v/>
      </c>
      <c r="AV806" s="2">
        <f>IF($A806, 1, 0)</f>
        <v/>
      </c>
      <c r="AW806">
        <f>IF(AU806=0, 'Raw Data'!AU801, 0)</f>
        <v/>
      </c>
      <c r="AX806" s="2">
        <f>IF($A806, 1, 0)</f>
        <v/>
      </c>
      <c r="AY806">
        <f>IF(ISNUMBER('Raw Data'!D801), IF(_xlfn.XLOOKUP(SMALL('Raw Data'!K801:N801, 1), K806:Q806, K806:Q806, 0)&gt;0, SMALL('Raw Data'!K801:N801, 1), 0), 0)</f>
        <v/>
      </c>
      <c r="AZ806" s="2">
        <f>IF($A806, 1, 0)</f>
        <v/>
      </c>
      <c r="BA806">
        <f>IF(ISNUMBER('Raw Data'!D801), IF(_xlfn.XLOOKUP(SMALL('Raw Data'!K801:N801, 2), K806:Q806, K806:Q806, 0)&gt;0, SMALL('Raw Data'!K801:N801, 2), 0), 0)</f>
        <v/>
      </c>
      <c r="BB806" s="2">
        <f>IF($A806, 1, 0)</f>
        <v/>
      </c>
      <c r="BC806">
        <f>IF(ISNUMBER('Raw Data'!D801), IF(_xlfn.XLOOKUP(SMALL('Raw Data'!K801:N801, 3), K806:Q806, K806:Q806, 0)&gt;0, SMALL('Raw Data'!K801:N801, 3), 0), 0)</f>
        <v/>
      </c>
      <c r="BD806" s="2">
        <f>IF($A806, 1, 0)</f>
        <v/>
      </c>
      <c r="BE806">
        <f>IF(ISNUMBER('Raw Data'!D801), IF(_xlfn.XLOOKUP(SMALL('Raw Data'!K801:N801, 4), K806:Q806, K806:Q806, 0)&gt;0, SMALL('Raw Data'!K801:N801, 4), 0), 0)</f>
        <v/>
      </c>
      <c r="BF806" s="2">
        <f>IF($A806, 1, 0)</f>
        <v/>
      </c>
      <c r="BG806">
        <f>IF(AND('Raw Data'!I801&lt;'Raw Data'!J801, 'Raw Data'!D801&gt;'Raw Data'!E801), 'Raw Data'!I801, IF(AND('Raw Data'!J801&lt;'Raw Data'!I801, 'Raw Data'!E801&gt;'Raw Data'!D801), 'Raw Data'!J801, 0))</f>
        <v/>
      </c>
      <c r="BH806">
        <f>IF(OR(AND('Raw Data'!I801&lt;'Raw Data'!J801, 'Raw Data'!I801&gt;BH$1), AND('Raw Data'!J801&lt;'Raw Data'!I801, 'Raw Data'!J801&gt;BH$1)), 1, 0)</f>
        <v/>
      </c>
      <c r="BI806">
        <f>IF(AND(BH806, ABS('Raw Data'!D801-'Raw Data'!E801)&lt;4), 'Raw Data'!Z801, 0)</f>
        <v/>
      </c>
      <c r="BJ806">
        <f>IF('Raw Data'!F801&gt;Analysis!BJ$1, 1, 0)</f>
        <v/>
      </c>
      <c r="BK806">
        <f>IF(BJ806, AQ806, 0)</f>
        <v/>
      </c>
      <c r="BL806">
        <f>IF(AND('Raw Data'!F801&lt;Analysis!BL$1, ISBLANK('Raw Data'!F801)=FALSE), 1, 0)</f>
        <v/>
      </c>
      <c r="BM806">
        <f>IF(BL806, AS806, 0)</f>
        <v/>
      </c>
      <c r="BN806">
        <f>IF(AND('Raw Data'!F801&lt;Analysis!BN$1, ISBLANK('Raw Data'!F801)=FALSE), 1, 0)</f>
        <v/>
      </c>
      <c r="BO806">
        <f>IF(BN806, AI806, 0)</f>
        <v/>
      </c>
    </row>
    <row r="807">
      <c r="A807" s="2">
        <f>'Raw Data'!A802</f>
        <v/>
      </c>
      <c r="B807" s="2">
        <f>IF(A807, 1, 0)</f>
        <v/>
      </c>
      <c r="C807">
        <f>IF('Raw Data'!D802&lt;'Raw Data'!E802, 'Raw Data'!J802, 0)</f>
        <v/>
      </c>
      <c r="D807" s="2">
        <f>IF(A807, 1, 0)</f>
        <v/>
      </c>
      <c r="E807">
        <f>IF('Raw Data'!D802&gt;'Raw Data'!E802, 'Raw Data'!I802, 0)</f>
        <v/>
      </c>
      <c r="F807" s="2">
        <f>IF('Raw Data'!F802&gt;0, 1, 0)</f>
        <v/>
      </c>
      <c r="G807">
        <f>IF(SUM('Raw Data'!D802:E802)&lt;'Raw Data'!F802, 'Raw Data'!H802, 0)</f>
        <v/>
      </c>
      <c r="H807">
        <f>IF('Raw Data'!F802&gt;0, 1, 0)</f>
        <v/>
      </c>
      <c r="I807">
        <f>IF(SUM('Raw Data'!D802:E802)&gt;'Raw Data'!F802, 'Raw Data'!G802, 0)</f>
        <v/>
      </c>
      <c r="J807" s="2">
        <f>IF($A807, 1, 0)</f>
        <v/>
      </c>
      <c r="K807">
        <f>IF(AND('Raw Data'!D802&gt;'Raw Data'!E802, ABS('Raw Data'!D802-'Raw Data'!E802)&lt;14), 'Raw Data'!K802, 0)</f>
        <v/>
      </c>
      <c r="L807" s="2">
        <f>IF($A807, 1, 0)</f>
        <v/>
      </c>
      <c r="M807">
        <f>IF(AND('Raw Data'!D802&gt;'Raw Data'!E802, ABS('Raw Data'!D802-'Raw Data'!E802)&gt;13), 'Raw Data'!L802, 0)</f>
        <v/>
      </c>
      <c r="N807" s="2">
        <f>IF($A807, 1, 0)</f>
        <v/>
      </c>
      <c r="O807">
        <f>IF(AND('Raw Data'!E802&gt;'Raw Data'!D802, ABS('Raw Data'!E802-'Raw Data'!D802)&lt;14), 'Raw Data'!M802, 0)</f>
        <v/>
      </c>
      <c r="P807" s="2">
        <f>IF($A807, 1, 0)</f>
        <v/>
      </c>
      <c r="Q807">
        <f>IF(AND('Raw Data'!E802&gt;'Raw Data'!D802, ABS('Raw Data'!E802-'Raw Data'!D802)&gt;13), 'Raw Data'!N802, 0)</f>
        <v/>
      </c>
      <c r="R807" s="2">
        <f>IF($A807, 1, 0)</f>
        <v/>
      </c>
      <c r="S807">
        <f>IF(AND('Raw Data'!D802&gt;'Raw Data'!E802, ABS('Raw Data'!E802-'Raw Data'!D802)&gt;7), 'Raw Data'!V802, 0)</f>
        <v/>
      </c>
      <c r="T807" s="2">
        <f>IF($A807, 1, 0)</f>
        <v/>
      </c>
      <c r="U807">
        <f>IF(ABS('Raw Data'!D802-'Raw Data'!E802)&lt;8, 'Raw Data'!W802, 0)</f>
        <v/>
      </c>
      <c r="V807" s="2">
        <f>IF($A807, 1, 0)</f>
        <v/>
      </c>
      <c r="W807">
        <f>IF(AND('Raw Data'!E802&gt;'Raw Data'!D802, ABS('Raw Data'!E802-'Raw Data'!D802)&gt;7), 'Raw Data'!X802, 0)</f>
        <v/>
      </c>
      <c r="X807" s="2">
        <f>IF($A807, 1, 0)</f>
        <v/>
      </c>
      <c r="Y807">
        <f>IF(AND('Raw Data'!D802&gt;'Raw Data'!E802, ABS('Raw Data'!E802-'Raw Data'!D802)&gt;3), 'Raw Data'!Y802, 0)</f>
        <v/>
      </c>
      <c r="Z807" s="2">
        <f>IF($A807, 1, 0)</f>
        <v/>
      </c>
      <c r="AA807">
        <f>IF(ABS('Raw Data'!D802-'Raw Data'!E802)&lt;4, 'Raw Data'!Z802, 0)</f>
        <v/>
      </c>
      <c r="AB807" s="2">
        <f>IF($A807, 1, 0)</f>
        <v/>
      </c>
      <c r="AC807">
        <f>IF(AND('Raw Data'!E802&gt;'Raw Data'!D802, ABS('Raw Data'!E802-'Raw Data'!D802)&gt;7), 'Raw Data'!AA802, 0)</f>
        <v/>
      </c>
      <c r="AD807" s="2">
        <f>IF($A807, 1, 0)</f>
        <v/>
      </c>
      <c r="AE807">
        <f>IF(AND('Raw Data'!D802&gt;9, 'Raw Data'!E802&gt;9), 'Raw Data'!AL802, 0)</f>
        <v/>
      </c>
      <c r="AF807" s="2">
        <f>IF($A807, 1, 0)</f>
        <v/>
      </c>
      <c r="AG807">
        <f>IF(AE807=0, 'Raw Data'!AM802, 0)</f>
        <v/>
      </c>
      <c r="AH807" s="2">
        <f>IF($A807, 1, 0)</f>
        <v/>
      </c>
      <c r="AI807">
        <f>IF(AND('Raw Data'!$D802&gt;14, 'Raw Data'!$E802&gt;14), 'Raw Data'!AN802, 0)</f>
        <v/>
      </c>
      <c r="AJ807" s="2">
        <f>IF($A807, 1, 0)</f>
        <v/>
      </c>
      <c r="AK807">
        <f>IF(AI807=0, 'Raw Data'!AO802, 0)</f>
        <v/>
      </c>
      <c r="AL807" s="2">
        <f>IF($A807, 1, 0)</f>
        <v/>
      </c>
      <c r="AM807">
        <f>IF(AND('Raw Data'!$D802&gt;19, 'Raw Data'!$E802&gt;19), 'Raw Data'!AP802, 0)</f>
        <v/>
      </c>
      <c r="AN807" s="2">
        <f>IF($A807, 1, 0)</f>
        <v/>
      </c>
      <c r="AO807">
        <f>IF(AM807=0, 'Raw Data'!AQ802, 0)</f>
        <v/>
      </c>
      <c r="AP807" s="2">
        <f>IF($A807, 1, 0)</f>
        <v/>
      </c>
      <c r="AQ807">
        <f>IF(AND('Raw Data'!$D802&gt;24, 'Raw Data'!$E802&gt;24), 'Raw Data'!AR802, 0)</f>
        <v/>
      </c>
      <c r="AR807" s="2">
        <f>IF($A807, 1, 0)</f>
        <v/>
      </c>
      <c r="AS807">
        <f>IF(AQ807=0, 'Raw Data'!AS802, 0)</f>
        <v/>
      </c>
      <c r="AT807" s="2">
        <f>IF($A807, 1, 0)</f>
        <v/>
      </c>
      <c r="AU807">
        <f>IF(AND('Raw Data'!$D802&gt;29, 'Raw Data'!$E802&gt;29), 'Raw Data'!AT802, 0)</f>
        <v/>
      </c>
      <c r="AV807" s="2">
        <f>IF($A807, 1, 0)</f>
        <v/>
      </c>
      <c r="AW807">
        <f>IF(AU807=0, 'Raw Data'!AU802, 0)</f>
        <v/>
      </c>
      <c r="AX807" s="2">
        <f>IF($A807, 1, 0)</f>
        <v/>
      </c>
      <c r="AY807">
        <f>IF(ISNUMBER('Raw Data'!D802), IF(_xlfn.XLOOKUP(SMALL('Raw Data'!K802:N802, 1), K807:Q807, K807:Q807, 0)&gt;0, SMALL('Raw Data'!K802:N802, 1), 0), 0)</f>
        <v/>
      </c>
      <c r="AZ807" s="2">
        <f>IF($A807, 1, 0)</f>
        <v/>
      </c>
      <c r="BA807">
        <f>IF(ISNUMBER('Raw Data'!D802), IF(_xlfn.XLOOKUP(SMALL('Raw Data'!K802:N802, 2), K807:Q807, K807:Q807, 0)&gt;0, SMALL('Raw Data'!K802:N802, 2), 0), 0)</f>
        <v/>
      </c>
      <c r="BB807" s="2">
        <f>IF($A807, 1, 0)</f>
        <v/>
      </c>
      <c r="BC807">
        <f>IF(ISNUMBER('Raw Data'!D802), IF(_xlfn.XLOOKUP(SMALL('Raw Data'!K802:N802, 3), K807:Q807, K807:Q807, 0)&gt;0, SMALL('Raw Data'!K802:N802, 3), 0), 0)</f>
        <v/>
      </c>
      <c r="BD807" s="2">
        <f>IF($A807, 1, 0)</f>
        <v/>
      </c>
      <c r="BE807">
        <f>IF(ISNUMBER('Raw Data'!D802), IF(_xlfn.XLOOKUP(SMALL('Raw Data'!K802:N802, 4), K807:Q807, K807:Q807, 0)&gt;0, SMALL('Raw Data'!K802:N802, 4), 0), 0)</f>
        <v/>
      </c>
      <c r="BF807" s="2">
        <f>IF($A807, 1, 0)</f>
        <v/>
      </c>
      <c r="BG807">
        <f>IF(AND('Raw Data'!I802&lt;'Raw Data'!J802, 'Raw Data'!D802&gt;'Raw Data'!E802), 'Raw Data'!I802, IF(AND('Raw Data'!J802&lt;'Raw Data'!I802, 'Raw Data'!E802&gt;'Raw Data'!D802), 'Raw Data'!J802, 0))</f>
        <v/>
      </c>
      <c r="BH807">
        <f>IF(OR(AND('Raw Data'!I802&lt;'Raw Data'!J802, 'Raw Data'!I802&gt;BH$1), AND('Raw Data'!J802&lt;'Raw Data'!I802, 'Raw Data'!J802&gt;BH$1)), 1, 0)</f>
        <v/>
      </c>
      <c r="BI807">
        <f>IF(AND(BH807, ABS('Raw Data'!D802-'Raw Data'!E802)&lt;4), 'Raw Data'!Z802, 0)</f>
        <v/>
      </c>
      <c r="BJ807">
        <f>IF('Raw Data'!F802&gt;Analysis!BJ$1, 1, 0)</f>
        <v/>
      </c>
      <c r="BK807">
        <f>IF(BJ807, AQ807, 0)</f>
        <v/>
      </c>
      <c r="BL807">
        <f>IF(AND('Raw Data'!F802&lt;Analysis!BL$1, ISBLANK('Raw Data'!F802)=FALSE), 1, 0)</f>
        <v/>
      </c>
      <c r="BM807">
        <f>IF(BL807, AS807, 0)</f>
        <v/>
      </c>
      <c r="BN807">
        <f>IF(AND('Raw Data'!F802&lt;Analysis!BN$1, ISBLANK('Raw Data'!F802)=FALSE), 1, 0)</f>
        <v/>
      </c>
      <c r="BO807">
        <f>IF(BN807, AI807, 0)</f>
        <v/>
      </c>
    </row>
    <row r="808">
      <c r="A808" s="2">
        <f>'Raw Data'!A803</f>
        <v/>
      </c>
      <c r="B808" s="2">
        <f>IF(A808, 1, 0)</f>
        <v/>
      </c>
      <c r="C808">
        <f>IF('Raw Data'!D803&lt;'Raw Data'!E803, 'Raw Data'!J803, 0)</f>
        <v/>
      </c>
      <c r="D808" s="2">
        <f>IF(A808, 1, 0)</f>
        <v/>
      </c>
      <c r="E808">
        <f>IF('Raw Data'!D803&gt;'Raw Data'!E803, 'Raw Data'!I803, 0)</f>
        <v/>
      </c>
      <c r="F808" s="2">
        <f>IF('Raw Data'!F803&gt;0, 1, 0)</f>
        <v/>
      </c>
      <c r="G808">
        <f>IF(SUM('Raw Data'!D803:E803)&lt;'Raw Data'!F803, 'Raw Data'!H803, 0)</f>
        <v/>
      </c>
      <c r="H808">
        <f>IF('Raw Data'!F803&gt;0, 1, 0)</f>
        <v/>
      </c>
      <c r="I808">
        <f>IF(SUM('Raw Data'!D803:E803)&gt;'Raw Data'!F803, 'Raw Data'!G803, 0)</f>
        <v/>
      </c>
      <c r="J808" s="2">
        <f>IF($A808, 1, 0)</f>
        <v/>
      </c>
      <c r="K808">
        <f>IF(AND('Raw Data'!D803&gt;'Raw Data'!E803, ABS('Raw Data'!D803-'Raw Data'!E803)&lt;14), 'Raw Data'!K803, 0)</f>
        <v/>
      </c>
      <c r="L808" s="2">
        <f>IF($A808, 1, 0)</f>
        <v/>
      </c>
      <c r="M808">
        <f>IF(AND('Raw Data'!D803&gt;'Raw Data'!E803, ABS('Raw Data'!D803-'Raw Data'!E803)&gt;13), 'Raw Data'!L803, 0)</f>
        <v/>
      </c>
      <c r="N808" s="2">
        <f>IF($A808, 1, 0)</f>
        <v/>
      </c>
      <c r="O808">
        <f>IF(AND('Raw Data'!E803&gt;'Raw Data'!D803, ABS('Raw Data'!E803-'Raw Data'!D803)&lt;14), 'Raw Data'!M803, 0)</f>
        <v/>
      </c>
      <c r="P808" s="2">
        <f>IF($A808, 1, 0)</f>
        <v/>
      </c>
      <c r="Q808">
        <f>IF(AND('Raw Data'!E803&gt;'Raw Data'!D803, ABS('Raw Data'!E803-'Raw Data'!D803)&gt;13), 'Raw Data'!N803, 0)</f>
        <v/>
      </c>
      <c r="R808" s="2">
        <f>IF($A808, 1, 0)</f>
        <v/>
      </c>
      <c r="S808">
        <f>IF(AND('Raw Data'!D803&gt;'Raw Data'!E803, ABS('Raw Data'!E803-'Raw Data'!D803)&gt;7), 'Raw Data'!V803, 0)</f>
        <v/>
      </c>
      <c r="T808" s="2">
        <f>IF($A808, 1, 0)</f>
        <v/>
      </c>
      <c r="U808">
        <f>IF(ABS('Raw Data'!D803-'Raw Data'!E803)&lt;8, 'Raw Data'!W803, 0)</f>
        <v/>
      </c>
      <c r="V808" s="2">
        <f>IF($A808, 1, 0)</f>
        <v/>
      </c>
      <c r="W808">
        <f>IF(AND('Raw Data'!E803&gt;'Raw Data'!D803, ABS('Raw Data'!E803-'Raw Data'!D803)&gt;7), 'Raw Data'!X803, 0)</f>
        <v/>
      </c>
      <c r="X808" s="2">
        <f>IF($A808, 1, 0)</f>
        <v/>
      </c>
      <c r="Y808">
        <f>IF(AND('Raw Data'!D803&gt;'Raw Data'!E803, ABS('Raw Data'!E803-'Raw Data'!D803)&gt;3), 'Raw Data'!Y803, 0)</f>
        <v/>
      </c>
      <c r="Z808" s="2">
        <f>IF($A808, 1, 0)</f>
        <v/>
      </c>
      <c r="AA808">
        <f>IF(ABS('Raw Data'!D803-'Raw Data'!E803)&lt;4, 'Raw Data'!Z803, 0)</f>
        <v/>
      </c>
      <c r="AB808" s="2">
        <f>IF($A808, 1, 0)</f>
        <v/>
      </c>
      <c r="AC808">
        <f>IF(AND('Raw Data'!E803&gt;'Raw Data'!D803, ABS('Raw Data'!E803-'Raw Data'!D803)&gt;7), 'Raw Data'!AA803, 0)</f>
        <v/>
      </c>
      <c r="AD808" s="2">
        <f>IF($A808, 1, 0)</f>
        <v/>
      </c>
      <c r="AE808">
        <f>IF(AND('Raw Data'!D803&gt;9, 'Raw Data'!E803&gt;9), 'Raw Data'!AL803, 0)</f>
        <v/>
      </c>
      <c r="AF808" s="2">
        <f>IF($A808, 1, 0)</f>
        <v/>
      </c>
      <c r="AG808">
        <f>IF(AE808=0, 'Raw Data'!AM803, 0)</f>
        <v/>
      </c>
      <c r="AH808" s="2">
        <f>IF($A808, 1, 0)</f>
        <v/>
      </c>
      <c r="AI808">
        <f>IF(AND('Raw Data'!$D803&gt;14, 'Raw Data'!$E803&gt;14), 'Raw Data'!AN803, 0)</f>
        <v/>
      </c>
      <c r="AJ808" s="2">
        <f>IF($A808, 1, 0)</f>
        <v/>
      </c>
      <c r="AK808">
        <f>IF(AI808=0, 'Raw Data'!AO803, 0)</f>
        <v/>
      </c>
      <c r="AL808" s="2">
        <f>IF($A808, 1, 0)</f>
        <v/>
      </c>
      <c r="AM808">
        <f>IF(AND('Raw Data'!$D803&gt;19, 'Raw Data'!$E803&gt;19), 'Raw Data'!AP803, 0)</f>
        <v/>
      </c>
      <c r="AN808" s="2">
        <f>IF($A808, 1, 0)</f>
        <v/>
      </c>
      <c r="AO808">
        <f>IF(AM808=0, 'Raw Data'!AQ803, 0)</f>
        <v/>
      </c>
      <c r="AP808" s="2">
        <f>IF($A808, 1, 0)</f>
        <v/>
      </c>
      <c r="AQ808">
        <f>IF(AND('Raw Data'!$D803&gt;24, 'Raw Data'!$E803&gt;24), 'Raw Data'!AR803, 0)</f>
        <v/>
      </c>
      <c r="AR808" s="2">
        <f>IF($A808, 1, 0)</f>
        <v/>
      </c>
      <c r="AS808">
        <f>IF(AQ808=0, 'Raw Data'!AS803, 0)</f>
        <v/>
      </c>
      <c r="AT808" s="2">
        <f>IF($A808, 1, 0)</f>
        <v/>
      </c>
      <c r="AU808">
        <f>IF(AND('Raw Data'!$D803&gt;29, 'Raw Data'!$E803&gt;29), 'Raw Data'!AT803, 0)</f>
        <v/>
      </c>
      <c r="AV808" s="2">
        <f>IF($A808, 1, 0)</f>
        <v/>
      </c>
      <c r="AW808">
        <f>IF(AU808=0, 'Raw Data'!AU803, 0)</f>
        <v/>
      </c>
      <c r="AX808" s="2">
        <f>IF($A808, 1, 0)</f>
        <v/>
      </c>
      <c r="AY808">
        <f>IF(ISNUMBER('Raw Data'!D803), IF(_xlfn.XLOOKUP(SMALL('Raw Data'!K803:N803, 1), K808:Q808, K808:Q808, 0)&gt;0, SMALL('Raw Data'!K803:N803, 1), 0), 0)</f>
        <v/>
      </c>
      <c r="AZ808" s="2">
        <f>IF($A808, 1, 0)</f>
        <v/>
      </c>
      <c r="BA808">
        <f>IF(ISNUMBER('Raw Data'!D803), IF(_xlfn.XLOOKUP(SMALL('Raw Data'!K803:N803, 2), K808:Q808, K808:Q808, 0)&gt;0, SMALL('Raw Data'!K803:N803, 2), 0), 0)</f>
        <v/>
      </c>
      <c r="BB808" s="2">
        <f>IF($A808, 1, 0)</f>
        <v/>
      </c>
      <c r="BC808">
        <f>IF(ISNUMBER('Raw Data'!D803), IF(_xlfn.XLOOKUP(SMALL('Raw Data'!K803:N803, 3), K808:Q808, K808:Q808, 0)&gt;0, SMALL('Raw Data'!K803:N803, 3), 0), 0)</f>
        <v/>
      </c>
      <c r="BD808" s="2">
        <f>IF($A808, 1, 0)</f>
        <v/>
      </c>
      <c r="BE808">
        <f>IF(ISNUMBER('Raw Data'!D803), IF(_xlfn.XLOOKUP(SMALL('Raw Data'!K803:N803, 4), K808:Q808, K808:Q808, 0)&gt;0, SMALL('Raw Data'!K803:N803, 4), 0), 0)</f>
        <v/>
      </c>
      <c r="BF808" s="2">
        <f>IF($A808, 1, 0)</f>
        <v/>
      </c>
      <c r="BG808">
        <f>IF(AND('Raw Data'!I803&lt;'Raw Data'!J803, 'Raw Data'!D803&gt;'Raw Data'!E803), 'Raw Data'!I803, IF(AND('Raw Data'!J803&lt;'Raw Data'!I803, 'Raw Data'!E803&gt;'Raw Data'!D803), 'Raw Data'!J803, 0))</f>
        <v/>
      </c>
      <c r="BH808">
        <f>IF(OR(AND('Raw Data'!I803&lt;'Raw Data'!J803, 'Raw Data'!I803&gt;BH$1), AND('Raw Data'!J803&lt;'Raw Data'!I803, 'Raw Data'!J803&gt;BH$1)), 1, 0)</f>
        <v/>
      </c>
      <c r="BI808">
        <f>IF(AND(BH808, ABS('Raw Data'!D803-'Raw Data'!E803)&lt;4), 'Raw Data'!Z803, 0)</f>
        <v/>
      </c>
      <c r="BJ808">
        <f>IF('Raw Data'!F803&gt;Analysis!BJ$1, 1, 0)</f>
        <v/>
      </c>
      <c r="BK808">
        <f>IF(BJ808, AQ808, 0)</f>
        <v/>
      </c>
      <c r="BL808">
        <f>IF(AND('Raw Data'!F803&lt;Analysis!BL$1, ISBLANK('Raw Data'!F803)=FALSE), 1, 0)</f>
        <v/>
      </c>
      <c r="BM808">
        <f>IF(BL808, AS808, 0)</f>
        <v/>
      </c>
      <c r="BN808">
        <f>IF(AND('Raw Data'!F803&lt;Analysis!BN$1, ISBLANK('Raw Data'!F803)=FALSE), 1, 0)</f>
        <v/>
      </c>
      <c r="BO808">
        <f>IF(BN808, AI808, 0)</f>
        <v/>
      </c>
    </row>
    <row r="809">
      <c r="A809" s="2">
        <f>'Raw Data'!A804</f>
        <v/>
      </c>
      <c r="B809" s="2">
        <f>IF(A809, 1, 0)</f>
        <v/>
      </c>
      <c r="C809">
        <f>IF('Raw Data'!D804&lt;'Raw Data'!E804, 'Raw Data'!J804, 0)</f>
        <v/>
      </c>
      <c r="D809" s="2">
        <f>IF(A809, 1, 0)</f>
        <v/>
      </c>
      <c r="E809">
        <f>IF('Raw Data'!D804&gt;'Raw Data'!E804, 'Raw Data'!I804, 0)</f>
        <v/>
      </c>
      <c r="F809" s="2">
        <f>IF('Raw Data'!F804&gt;0, 1, 0)</f>
        <v/>
      </c>
      <c r="G809">
        <f>IF(SUM('Raw Data'!D804:E804)&lt;'Raw Data'!F804, 'Raw Data'!H804, 0)</f>
        <v/>
      </c>
      <c r="H809">
        <f>IF('Raw Data'!F804&gt;0, 1, 0)</f>
        <v/>
      </c>
      <c r="I809">
        <f>IF(SUM('Raw Data'!D804:E804)&gt;'Raw Data'!F804, 'Raw Data'!G804, 0)</f>
        <v/>
      </c>
      <c r="J809" s="2">
        <f>IF($A809, 1, 0)</f>
        <v/>
      </c>
      <c r="K809">
        <f>IF(AND('Raw Data'!D804&gt;'Raw Data'!E804, ABS('Raw Data'!D804-'Raw Data'!E804)&lt;14), 'Raw Data'!K804, 0)</f>
        <v/>
      </c>
      <c r="L809" s="2">
        <f>IF($A809, 1, 0)</f>
        <v/>
      </c>
      <c r="M809">
        <f>IF(AND('Raw Data'!D804&gt;'Raw Data'!E804, ABS('Raw Data'!D804-'Raw Data'!E804)&gt;13), 'Raw Data'!L804, 0)</f>
        <v/>
      </c>
      <c r="N809" s="2">
        <f>IF($A809, 1, 0)</f>
        <v/>
      </c>
      <c r="O809">
        <f>IF(AND('Raw Data'!E804&gt;'Raw Data'!D804, ABS('Raw Data'!E804-'Raw Data'!D804)&lt;14), 'Raw Data'!M804, 0)</f>
        <v/>
      </c>
      <c r="P809" s="2">
        <f>IF($A809, 1, 0)</f>
        <v/>
      </c>
      <c r="Q809">
        <f>IF(AND('Raw Data'!E804&gt;'Raw Data'!D804, ABS('Raw Data'!E804-'Raw Data'!D804)&gt;13), 'Raw Data'!N804, 0)</f>
        <v/>
      </c>
      <c r="R809" s="2">
        <f>IF($A809, 1, 0)</f>
        <v/>
      </c>
      <c r="S809">
        <f>IF(AND('Raw Data'!D804&gt;'Raw Data'!E804, ABS('Raw Data'!E804-'Raw Data'!D804)&gt;7), 'Raw Data'!V804, 0)</f>
        <v/>
      </c>
      <c r="T809" s="2">
        <f>IF($A809, 1, 0)</f>
        <v/>
      </c>
      <c r="U809">
        <f>IF(ABS('Raw Data'!D804-'Raw Data'!E804)&lt;8, 'Raw Data'!W804, 0)</f>
        <v/>
      </c>
      <c r="V809" s="2">
        <f>IF($A809, 1, 0)</f>
        <v/>
      </c>
      <c r="W809">
        <f>IF(AND('Raw Data'!E804&gt;'Raw Data'!D804, ABS('Raw Data'!E804-'Raw Data'!D804)&gt;7), 'Raw Data'!X804, 0)</f>
        <v/>
      </c>
      <c r="X809" s="2">
        <f>IF($A809, 1, 0)</f>
        <v/>
      </c>
      <c r="Y809">
        <f>IF(AND('Raw Data'!D804&gt;'Raw Data'!E804, ABS('Raw Data'!E804-'Raw Data'!D804)&gt;3), 'Raw Data'!Y804, 0)</f>
        <v/>
      </c>
      <c r="Z809" s="2">
        <f>IF($A809, 1, 0)</f>
        <v/>
      </c>
      <c r="AA809">
        <f>IF(ABS('Raw Data'!D804-'Raw Data'!E804)&lt;4, 'Raw Data'!Z804, 0)</f>
        <v/>
      </c>
      <c r="AB809" s="2">
        <f>IF($A809, 1, 0)</f>
        <v/>
      </c>
      <c r="AC809">
        <f>IF(AND('Raw Data'!E804&gt;'Raw Data'!D804, ABS('Raw Data'!E804-'Raw Data'!D804)&gt;7), 'Raw Data'!AA804, 0)</f>
        <v/>
      </c>
      <c r="AD809" s="2">
        <f>IF($A809, 1, 0)</f>
        <v/>
      </c>
      <c r="AE809">
        <f>IF(AND('Raw Data'!D804&gt;9, 'Raw Data'!E804&gt;9), 'Raw Data'!AL804, 0)</f>
        <v/>
      </c>
      <c r="AF809" s="2">
        <f>IF($A809, 1, 0)</f>
        <v/>
      </c>
      <c r="AG809">
        <f>IF(AE809=0, 'Raw Data'!AM804, 0)</f>
        <v/>
      </c>
      <c r="AH809" s="2">
        <f>IF($A809, 1, 0)</f>
        <v/>
      </c>
      <c r="AI809">
        <f>IF(AND('Raw Data'!$D804&gt;14, 'Raw Data'!$E804&gt;14), 'Raw Data'!AN804, 0)</f>
        <v/>
      </c>
      <c r="AJ809" s="2">
        <f>IF($A809, 1, 0)</f>
        <v/>
      </c>
      <c r="AK809">
        <f>IF(AI809=0, 'Raw Data'!AO804, 0)</f>
        <v/>
      </c>
      <c r="AL809" s="2">
        <f>IF($A809, 1, 0)</f>
        <v/>
      </c>
      <c r="AM809">
        <f>IF(AND('Raw Data'!$D804&gt;19, 'Raw Data'!$E804&gt;19), 'Raw Data'!AP804, 0)</f>
        <v/>
      </c>
      <c r="AN809" s="2">
        <f>IF($A809, 1, 0)</f>
        <v/>
      </c>
      <c r="AO809">
        <f>IF(AM809=0, 'Raw Data'!AQ804, 0)</f>
        <v/>
      </c>
      <c r="AP809" s="2">
        <f>IF($A809, 1, 0)</f>
        <v/>
      </c>
      <c r="AQ809">
        <f>IF(AND('Raw Data'!$D804&gt;24, 'Raw Data'!$E804&gt;24), 'Raw Data'!AR804, 0)</f>
        <v/>
      </c>
      <c r="AR809" s="2">
        <f>IF($A809, 1, 0)</f>
        <v/>
      </c>
      <c r="AS809">
        <f>IF(AQ809=0, 'Raw Data'!AS804, 0)</f>
        <v/>
      </c>
      <c r="AT809" s="2">
        <f>IF($A809, 1, 0)</f>
        <v/>
      </c>
      <c r="AU809">
        <f>IF(AND('Raw Data'!$D804&gt;29, 'Raw Data'!$E804&gt;29), 'Raw Data'!AT804, 0)</f>
        <v/>
      </c>
      <c r="AV809" s="2">
        <f>IF($A809, 1, 0)</f>
        <v/>
      </c>
      <c r="AW809">
        <f>IF(AU809=0, 'Raw Data'!AU804, 0)</f>
        <v/>
      </c>
      <c r="AX809" s="2">
        <f>IF($A809, 1, 0)</f>
        <v/>
      </c>
      <c r="AY809">
        <f>IF(ISNUMBER('Raw Data'!D804), IF(_xlfn.XLOOKUP(SMALL('Raw Data'!K804:N804, 1), K809:Q809, K809:Q809, 0)&gt;0, SMALL('Raw Data'!K804:N804, 1), 0), 0)</f>
        <v/>
      </c>
      <c r="AZ809" s="2">
        <f>IF($A809, 1, 0)</f>
        <v/>
      </c>
      <c r="BA809">
        <f>IF(ISNUMBER('Raw Data'!D804), IF(_xlfn.XLOOKUP(SMALL('Raw Data'!K804:N804, 2), K809:Q809, K809:Q809, 0)&gt;0, SMALL('Raw Data'!K804:N804, 2), 0), 0)</f>
        <v/>
      </c>
      <c r="BB809" s="2">
        <f>IF($A809, 1, 0)</f>
        <v/>
      </c>
      <c r="BC809">
        <f>IF(ISNUMBER('Raw Data'!D804), IF(_xlfn.XLOOKUP(SMALL('Raw Data'!K804:N804, 3), K809:Q809, K809:Q809, 0)&gt;0, SMALL('Raw Data'!K804:N804, 3), 0), 0)</f>
        <v/>
      </c>
      <c r="BD809" s="2">
        <f>IF($A809, 1, 0)</f>
        <v/>
      </c>
      <c r="BE809">
        <f>IF(ISNUMBER('Raw Data'!D804), IF(_xlfn.XLOOKUP(SMALL('Raw Data'!K804:N804, 4), K809:Q809, K809:Q809, 0)&gt;0, SMALL('Raw Data'!K804:N804, 4), 0), 0)</f>
        <v/>
      </c>
      <c r="BF809" s="2">
        <f>IF($A809, 1, 0)</f>
        <v/>
      </c>
      <c r="BG809">
        <f>IF(AND('Raw Data'!I804&lt;'Raw Data'!J804, 'Raw Data'!D804&gt;'Raw Data'!E804), 'Raw Data'!I804, IF(AND('Raw Data'!J804&lt;'Raw Data'!I804, 'Raw Data'!E804&gt;'Raw Data'!D804), 'Raw Data'!J804, 0))</f>
        <v/>
      </c>
      <c r="BH809">
        <f>IF(OR(AND('Raw Data'!I804&lt;'Raw Data'!J804, 'Raw Data'!I804&gt;BH$1), AND('Raw Data'!J804&lt;'Raw Data'!I804, 'Raw Data'!J804&gt;BH$1)), 1, 0)</f>
        <v/>
      </c>
      <c r="BI809">
        <f>IF(AND(BH809, ABS('Raw Data'!D804-'Raw Data'!E804)&lt;4), 'Raw Data'!Z804, 0)</f>
        <v/>
      </c>
      <c r="BJ809">
        <f>IF('Raw Data'!F804&gt;Analysis!BJ$1, 1, 0)</f>
        <v/>
      </c>
      <c r="BK809">
        <f>IF(BJ809, AQ809, 0)</f>
        <v/>
      </c>
      <c r="BL809">
        <f>IF(AND('Raw Data'!F804&lt;Analysis!BL$1, ISBLANK('Raw Data'!F804)=FALSE), 1, 0)</f>
        <v/>
      </c>
      <c r="BM809">
        <f>IF(BL809, AS809, 0)</f>
        <v/>
      </c>
      <c r="BN809">
        <f>IF(AND('Raw Data'!F804&lt;Analysis!BN$1, ISBLANK('Raw Data'!F804)=FALSE), 1, 0)</f>
        <v/>
      </c>
      <c r="BO809">
        <f>IF(BN809, AI809, 0)</f>
        <v/>
      </c>
    </row>
    <row r="810">
      <c r="A810" s="2">
        <f>'Raw Data'!A805</f>
        <v/>
      </c>
      <c r="B810" s="2">
        <f>IF(A810, 1, 0)</f>
        <v/>
      </c>
      <c r="C810">
        <f>IF('Raw Data'!D805&lt;'Raw Data'!E805, 'Raw Data'!J805, 0)</f>
        <v/>
      </c>
      <c r="D810" s="2">
        <f>IF(A810, 1, 0)</f>
        <v/>
      </c>
      <c r="E810">
        <f>IF('Raw Data'!D805&gt;'Raw Data'!E805, 'Raw Data'!I805, 0)</f>
        <v/>
      </c>
      <c r="F810" s="2">
        <f>IF('Raw Data'!F805&gt;0, 1, 0)</f>
        <v/>
      </c>
      <c r="G810">
        <f>IF(SUM('Raw Data'!D805:E805)&lt;'Raw Data'!F805, 'Raw Data'!H805, 0)</f>
        <v/>
      </c>
      <c r="H810">
        <f>IF('Raw Data'!F805&gt;0, 1, 0)</f>
        <v/>
      </c>
      <c r="I810">
        <f>IF(SUM('Raw Data'!D805:E805)&gt;'Raw Data'!F805, 'Raw Data'!G805, 0)</f>
        <v/>
      </c>
      <c r="J810" s="2">
        <f>IF($A810, 1, 0)</f>
        <v/>
      </c>
      <c r="K810">
        <f>IF(AND('Raw Data'!D805&gt;'Raw Data'!E805, ABS('Raw Data'!D805-'Raw Data'!E805)&lt;14), 'Raw Data'!K805, 0)</f>
        <v/>
      </c>
      <c r="L810" s="2">
        <f>IF($A810, 1, 0)</f>
        <v/>
      </c>
      <c r="M810">
        <f>IF(AND('Raw Data'!D805&gt;'Raw Data'!E805, ABS('Raw Data'!D805-'Raw Data'!E805)&gt;13), 'Raw Data'!L805, 0)</f>
        <v/>
      </c>
      <c r="N810" s="2">
        <f>IF($A810, 1, 0)</f>
        <v/>
      </c>
      <c r="O810">
        <f>IF(AND('Raw Data'!E805&gt;'Raw Data'!D805, ABS('Raw Data'!E805-'Raw Data'!D805)&lt;14), 'Raw Data'!M805, 0)</f>
        <v/>
      </c>
      <c r="P810" s="2">
        <f>IF($A810, 1, 0)</f>
        <v/>
      </c>
      <c r="Q810">
        <f>IF(AND('Raw Data'!E805&gt;'Raw Data'!D805, ABS('Raw Data'!E805-'Raw Data'!D805)&gt;13), 'Raw Data'!N805, 0)</f>
        <v/>
      </c>
      <c r="R810" s="2">
        <f>IF($A810, 1, 0)</f>
        <v/>
      </c>
      <c r="S810">
        <f>IF(AND('Raw Data'!D805&gt;'Raw Data'!E805, ABS('Raw Data'!E805-'Raw Data'!D805)&gt;7), 'Raw Data'!V805, 0)</f>
        <v/>
      </c>
      <c r="T810" s="2">
        <f>IF($A810, 1, 0)</f>
        <v/>
      </c>
      <c r="U810">
        <f>IF(ABS('Raw Data'!D805-'Raw Data'!E805)&lt;8, 'Raw Data'!W805, 0)</f>
        <v/>
      </c>
      <c r="V810" s="2">
        <f>IF($A810, 1, 0)</f>
        <v/>
      </c>
      <c r="W810">
        <f>IF(AND('Raw Data'!E805&gt;'Raw Data'!D805, ABS('Raw Data'!E805-'Raw Data'!D805)&gt;7), 'Raw Data'!X805, 0)</f>
        <v/>
      </c>
      <c r="X810" s="2">
        <f>IF($A810, 1, 0)</f>
        <v/>
      </c>
      <c r="Y810">
        <f>IF(AND('Raw Data'!D805&gt;'Raw Data'!E805, ABS('Raw Data'!E805-'Raw Data'!D805)&gt;3), 'Raw Data'!Y805, 0)</f>
        <v/>
      </c>
      <c r="Z810" s="2">
        <f>IF($A810, 1, 0)</f>
        <v/>
      </c>
      <c r="AA810">
        <f>IF(ABS('Raw Data'!D805-'Raw Data'!E805)&lt;4, 'Raw Data'!Z805, 0)</f>
        <v/>
      </c>
      <c r="AB810" s="2">
        <f>IF($A810, 1, 0)</f>
        <v/>
      </c>
      <c r="AC810">
        <f>IF(AND('Raw Data'!E805&gt;'Raw Data'!D805, ABS('Raw Data'!E805-'Raw Data'!D805)&gt;7), 'Raw Data'!AA805, 0)</f>
        <v/>
      </c>
      <c r="AD810" s="2">
        <f>IF($A810, 1, 0)</f>
        <v/>
      </c>
      <c r="AE810">
        <f>IF(AND('Raw Data'!D805&gt;9, 'Raw Data'!E805&gt;9), 'Raw Data'!AL805, 0)</f>
        <v/>
      </c>
      <c r="AF810" s="2">
        <f>IF($A810, 1, 0)</f>
        <v/>
      </c>
      <c r="AG810">
        <f>IF(AE810=0, 'Raw Data'!AM805, 0)</f>
        <v/>
      </c>
      <c r="AH810" s="2">
        <f>IF($A810, 1, 0)</f>
        <v/>
      </c>
      <c r="AI810">
        <f>IF(AND('Raw Data'!$D805&gt;14, 'Raw Data'!$E805&gt;14), 'Raw Data'!AN805, 0)</f>
        <v/>
      </c>
      <c r="AJ810" s="2">
        <f>IF($A810, 1, 0)</f>
        <v/>
      </c>
      <c r="AK810">
        <f>IF(AI810=0, 'Raw Data'!AO805, 0)</f>
        <v/>
      </c>
      <c r="AL810" s="2">
        <f>IF($A810, 1, 0)</f>
        <v/>
      </c>
      <c r="AM810">
        <f>IF(AND('Raw Data'!$D805&gt;19, 'Raw Data'!$E805&gt;19), 'Raw Data'!AP805, 0)</f>
        <v/>
      </c>
      <c r="AN810" s="2">
        <f>IF($A810, 1, 0)</f>
        <v/>
      </c>
      <c r="AO810">
        <f>IF(AM810=0, 'Raw Data'!AQ805, 0)</f>
        <v/>
      </c>
      <c r="AP810" s="2">
        <f>IF($A810, 1, 0)</f>
        <v/>
      </c>
      <c r="AQ810">
        <f>IF(AND('Raw Data'!$D805&gt;24, 'Raw Data'!$E805&gt;24), 'Raw Data'!AR805, 0)</f>
        <v/>
      </c>
      <c r="AR810" s="2">
        <f>IF($A810, 1, 0)</f>
        <v/>
      </c>
      <c r="AS810">
        <f>IF(AQ810=0, 'Raw Data'!AS805, 0)</f>
        <v/>
      </c>
      <c r="AT810" s="2">
        <f>IF($A810, 1, 0)</f>
        <v/>
      </c>
      <c r="AU810">
        <f>IF(AND('Raw Data'!$D805&gt;29, 'Raw Data'!$E805&gt;29), 'Raw Data'!AT805, 0)</f>
        <v/>
      </c>
      <c r="AV810" s="2">
        <f>IF($A810, 1, 0)</f>
        <v/>
      </c>
      <c r="AW810">
        <f>IF(AU810=0, 'Raw Data'!AU805, 0)</f>
        <v/>
      </c>
      <c r="AX810" s="2">
        <f>IF($A810, 1, 0)</f>
        <v/>
      </c>
      <c r="AY810">
        <f>IF(ISNUMBER('Raw Data'!D805), IF(_xlfn.XLOOKUP(SMALL('Raw Data'!K805:N805, 1), K810:Q810, K810:Q810, 0)&gt;0, SMALL('Raw Data'!K805:N805, 1), 0), 0)</f>
        <v/>
      </c>
      <c r="AZ810" s="2">
        <f>IF($A810, 1, 0)</f>
        <v/>
      </c>
      <c r="BA810">
        <f>IF(ISNUMBER('Raw Data'!D805), IF(_xlfn.XLOOKUP(SMALL('Raw Data'!K805:N805, 2), K810:Q810, K810:Q810, 0)&gt;0, SMALL('Raw Data'!K805:N805, 2), 0), 0)</f>
        <v/>
      </c>
      <c r="BB810" s="2">
        <f>IF($A810, 1, 0)</f>
        <v/>
      </c>
      <c r="BC810">
        <f>IF(ISNUMBER('Raw Data'!D805), IF(_xlfn.XLOOKUP(SMALL('Raw Data'!K805:N805, 3), K810:Q810, K810:Q810, 0)&gt;0, SMALL('Raw Data'!K805:N805, 3), 0), 0)</f>
        <v/>
      </c>
      <c r="BD810" s="2">
        <f>IF($A810, 1, 0)</f>
        <v/>
      </c>
      <c r="BE810">
        <f>IF(ISNUMBER('Raw Data'!D805), IF(_xlfn.XLOOKUP(SMALL('Raw Data'!K805:N805, 4), K810:Q810, K810:Q810, 0)&gt;0, SMALL('Raw Data'!K805:N805, 4), 0), 0)</f>
        <v/>
      </c>
      <c r="BF810" s="2">
        <f>IF($A810, 1, 0)</f>
        <v/>
      </c>
      <c r="BG810">
        <f>IF(AND('Raw Data'!I805&lt;'Raw Data'!J805, 'Raw Data'!D805&gt;'Raw Data'!E805), 'Raw Data'!I805, IF(AND('Raw Data'!J805&lt;'Raw Data'!I805, 'Raw Data'!E805&gt;'Raw Data'!D805), 'Raw Data'!J805, 0))</f>
        <v/>
      </c>
      <c r="BH810">
        <f>IF(OR(AND('Raw Data'!I805&lt;'Raw Data'!J805, 'Raw Data'!I805&gt;BH$1), AND('Raw Data'!J805&lt;'Raw Data'!I805, 'Raw Data'!J805&gt;BH$1)), 1, 0)</f>
        <v/>
      </c>
      <c r="BI810">
        <f>IF(AND(BH810, ABS('Raw Data'!D805-'Raw Data'!E805)&lt;4), 'Raw Data'!Z805, 0)</f>
        <v/>
      </c>
      <c r="BJ810">
        <f>IF('Raw Data'!F805&gt;Analysis!BJ$1, 1, 0)</f>
        <v/>
      </c>
      <c r="BK810">
        <f>IF(BJ810, AQ810, 0)</f>
        <v/>
      </c>
      <c r="BL810">
        <f>IF(AND('Raw Data'!F805&lt;Analysis!BL$1, ISBLANK('Raw Data'!F805)=FALSE), 1, 0)</f>
        <v/>
      </c>
      <c r="BM810">
        <f>IF(BL810, AS810, 0)</f>
        <v/>
      </c>
      <c r="BN810">
        <f>IF(AND('Raw Data'!F805&lt;Analysis!BN$1, ISBLANK('Raw Data'!F805)=FALSE), 1, 0)</f>
        <v/>
      </c>
      <c r="BO810">
        <f>IF(BN810, AI810, 0)</f>
        <v/>
      </c>
    </row>
    <row r="811">
      <c r="A811" s="2">
        <f>'Raw Data'!A806</f>
        <v/>
      </c>
      <c r="B811" s="2">
        <f>IF(A811, 1, 0)</f>
        <v/>
      </c>
      <c r="C811">
        <f>IF('Raw Data'!D806&lt;'Raw Data'!E806, 'Raw Data'!J806, 0)</f>
        <v/>
      </c>
      <c r="D811" s="2">
        <f>IF(A811, 1, 0)</f>
        <v/>
      </c>
      <c r="E811">
        <f>IF('Raw Data'!D806&gt;'Raw Data'!E806, 'Raw Data'!I806, 0)</f>
        <v/>
      </c>
      <c r="F811" s="2">
        <f>IF('Raw Data'!F806&gt;0, 1, 0)</f>
        <v/>
      </c>
      <c r="G811">
        <f>IF(SUM('Raw Data'!D806:E806)&lt;'Raw Data'!F806, 'Raw Data'!H806, 0)</f>
        <v/>
      </c>
      <c r="H811">
        <f>IF('Raw Data'!F806&gt;0, 1, 0)</f>
        <v/>
      </c>
      <c r="I811">
        <f>IF(SUM('Raw Data'!D806:E806)&gt;'Raw Data'!F806, 'Raw Data'!G806, 0)</f>
        <v/>
      </c>
      <c r="J811" s="2">
        <f>IF($A811, 1, 0)</f>
        <v/>
      </c>
      <c r="K811">
        <f>IF(AND('Raw Data'!D806&gt;'Raw Data'!E806, ABS('Raw Data'!D806-'Raw Data'!E806)&lt;14), 'Raw Data'!K806, 0)</f>
        <v/>
      </c>
      <c r="L811" s="2">
        <f>IF($A811, 1, 0)</f>
        <v/>
      </c>
      <c r="M811">
        <f>IF(AND('Raw Data'!D806&gt;'Raw Data'!E806, ABS('Raw Data'!D806-'Raw Data'!E806)&gt;13), 'Raw Data'!L806, 0)</f>
        <v/>
      </c>
      <c r="N811" s="2">
        <f>IF($A811, 1, 0)</f>
        <v/>
      </c>
      <c r="O811">
        <f>IF(AND('Raw Data'!E806&gt;'Raw Data'!D806, ABS('Raw Data'!E806-'Raw Data'!D806)&lt;14), 'Raw Data'!M806, 0)</f>
        <v/>
      </c>
      <c r="P811" s="2">
        <f>IF($A811, 1, 0)</f>
        <v/>
      </c>
      <c r="Q811">
        <f>IF(AND('Raw Data'!E806&gt;'Raw Data'!D806, ABS('Raw Data'!E806-'Raw Data'!D806)&gt;13), 'Raw Data'!N806, 0)</f>
        <v/>
      </c>
      <c r="R811" s="2">
        <f>IF($A811, 1, 0)</f>
        <v/>
      </c>
      <c r="S811">
        <f>IF(AND('Raw Data'!D806&gt;'Raw Data'!E806, ABS('Raw Data'!E806-'Raw Data'!D806)&gt;7), 'Raw Data'!V806, 0)</f>
        <v/>
      </c>
      <c r="T811" s="2">
        <f>IF($A811, 1, 0)</f>
        <v/>
      </c>
      <c r="U811">
        <f>IF(ABS('Raw Data'!D806-'Raw Data'!E806)&lt;8, 'Raw Data'!W806, 0)</f>
        <v/>
      </c>
      <c r="V811" s="2">
        <f>IF($A811, 1, 0)</f>
        <v/>
      </c>
      <c r="W811">
        <f>IF(AND('Raw Data'!E806&gt;'Raw Data'!D806, ABS('Raw Data'!E806-'Raw Data'!D806)&gt;7), 'Raw Data'!X806, 0)</f>
        <v/>
      </c>
      <c r="X811" s="2">
        <f>IF($A811, 1, 0)</f>
        <v/>
      </c>
      <c r="Y811">
        <f>IF(AND('Raw Data'!D806&gt;'Raw Data'!E806, ABS('Raw Data'!E806-'Raw Data'!D806)&gt;3), 'Raw Data'!Y806, 0)</f>
        <v/>
      </c>
      <c r="Z811" s="2">
        <f>IF($A811, 1, 0)</f>
        <v/>
      </c>
      <c r="AA811">
        <f>IF(ABS('Raw Data'!D806-'Raw Data'!E806)&lt;4, 'Raw Data'!Z806, 0)</f>
        <v/>
      </c>
      <c r="AB811" s="2">
        <f>IF($A811, 1, 0)</f>
        <v/>
      </c>
      <c r="AC811">
        <f>IF(AND('Raw Data'!E806&gt;'Raw Data'!D806, ABS('Raw Data'!E806-'Raw Data'!D806)&gt;7), 'Raw Data'!AA806, 0)</f>
        <v/>
      </c>
      <c r="AD811" s="2">
        <f>IF($A811, 1, 0)</f>
        <v/>
      </c>
      <c r="AE811">
        <f>IF(AND('Raw Data'!D806&gt;9, 'Raw Data'!E806&gt;9), 'Raw Data'!AL806, 0)</f>
        <v/>
      </c>
      <c r="AF811" s="2">
        <f>IF($A811, 1, 0)</f>
        <v/>
      </c>
      <c r="AG811">
        <f>IF(AE811=0, 'Raw Data'!AM806, 0)</f>
        <v/>
      </c>
      <c r="AH811" s="2">
        <f>IF($A811, 1, 0)</f>
        <v/>
      </c>
      <c r="AI811">
        <f>IF(AND('Raw Data'!$D806&gt;14, 'Raw Data'!$E806&gt;14), 'Raw Data'!AN806, 0)</f>
        <v/>
      </c>
      <c r="AJ811" s="2">
        <f>IF($A811, 1, 0)</f>
        <v/>
      </c>
      <c r="AK811">
        <f>IF(AI811=0, 'Raw Data'!AO806, 0)</f>
        <v/>
      </c>
      <c r="AL811" s="2">
        <f>IF($A811, 1, 0)</f>
        <v/>
      </c>
      <c r="AM811">
        <f>IF(AND('Raw Data'!$D806&gt;19, 'Raw Data'!$E806&gt;19), 'Raw Data'!AP806, 0)</f>
        <v/>
      </c>
      <c r="AN811" s="2">
        <f>IF($A811, 1, 0)</f>
        <v/>
      </c>
      <c r="AO811">
        <f>IF(AM811=0, 'Raw Data'!AQ806, 0)</f>
        <v/>
      </c>
      <c r="AP811" s="2">
        <f>IF($A811, 1, 0)</f>
        <v/>
      </c>
      <c r="AQ811">
        <f>IF(AND('Raw Data'!$D806&gt;24, 'Raw Data'!$E806&gt;24), 'Raw Data'!AR806, 0)</f>
        <v/>
      </c>
      <c r="AR811" s="2">
        <f>IF($A811, 1, 0)</f>
        <v/>
      </c>
      <c r="AS811">
        <f>IF(AQ811=0, 'Raw Data'!AS806, 0)</f>
        <v/>
      </c>
      <c r="AT811" s="2">
        <f>IF($A811, 1, 0)</f>
        <v/>
      </c>
      <c r="AU811">
        <f>IF(AND('Raw Data'!$D806&gt;29, 'Raw Data'!$E806&gt;29), 'Raw Data'!AT806, 0)</f>
        <v/>
      </c>
      <c r="AV811" s="2">
        <f>IF($A811, 1, 0)</f>
        <v/>
      </c>
      <c r="AW811">
        <f>IF(AU811=0, 'Raw Data'!AU806, 0)</f>
        <v/>
      </c>
      <c r="AX811" s="2">
        <f>IF($A811, 1, 0)</f>
        <v/>
      </c>
      <c r="AY811">
        <f>IF(ISNUMBER('Raw Data'!D806), IF(_xlfn.XLOOKUP(SMALL('Raw Data'!K806:N806, 1), K811:Q811, K811:Q811, 0)&gt;0, SMALL('Raw Data'!K806:N806, 1), 0), 0)</f>
        <v/>
      </c>
      <c r="AZ811" s="2">
        <f>IF($A811, 1, 0)</f>
        <v/>
      </c>
      <c r="BA811">
        <f>IF(ISNUMBER('Raw Data'!D806), IF(_xlfn.XLOOKUP(SMALL('Raw Data'!K806:N806, 2), K811:Q811, K811:Q811, 0)&gt;0, SMALL('Raw Data'!K806:N806, 2), 0), 0)</f>
        <v/>
      </c>
      <c r="BB811" s="2">
        <f>IF($A811, 1, 0)</f>
        <v/>
      </c>
      <c r="BC811">
        <f>IF(ISNUMBER('Raw Data'!D806), IF(_xlfn.XLOOKUP(SMALL('Raw Data'!K806:N806, 3), K811:Q811, K811:Q811, 0)&gt;0, SMALL('Raw Data'!K806:N806, 3), 0), 0)</f>
        <v/>
      </c>
      <c r="BD811" s="2">
        <f>IF($A811, 1, 0)</f>
        <v/>
      </c>
      <c r="BE811">
        <f>IF(ISNUMBER('Raw Data'!D806), IF(_xlfn.XLOOKUP(SMALL('Raw Data'!K806:N806, 4), K811:Q811, K811:Q811, 0)&gt;0, SMALL('Raw Data'!K806:N806, 4), 0), 0)</f>
        <v/>
      </c>
      <c r="BF811" s="2">
        <f>IF($A811, 1, 0)</f>
        <v/>
      </c>
      <c r="BG811">
        <f>IF(AND('Raw Data'!I806&lt;'Raw Data'!J806, 'Raw Data'!D806&gt;'Raw Data'!E806), 'Raw Data'!I806, IF(AND('Raw Data'!J806&lt;'Raw Data'!I806, 'Raw Data'!E806&gt;'Raw Data'!D806), 'Raw Data'!J806, 0))</f>
        <v/>
      </c>
      <c r="BH811">
        <f>IF(OR(AND('Raw Data'!I806&lt;'Raw Data'!J806, 'Raw Data'!I806&gt;BH$1), AND('Raw Data'!J806&lt;'Raw Data'!I806, 'Raw Data'!J806&gt;BH$1)), 1, 0)</f>
        <v/>
      </c>
      <c r="BI811">
        <f>IF(AND(BH811, ABS('Raw Data'!D806-'Raw Data'!E806)&lt;4), 'Raw Data'!Z806, 0)</f>
        <v/>
      </c>
      <c r="BJ811">
        <f>IF('Raw Data'!F806&gt;Analysis!BJ$1, 1, 0)</f>
        <v/>
      </c>
      <c r="BK811">
        <f>IF(BJ811, AQ811, 0)</f>
        <v/>
      </c>
      <c r="BL811">
        <f>IF(AND('Raw Data'!F806&lt;Analysis!BL$1, ISBLANK('Raw Data'!F806)=FALSE), 1, 0)</f>
        <v/>
      </c>
      <c r="BM811">
        <f>IF(BL811, AS811, 0)</f>
        <v/>
      </c>
      <c r="BN811">
        <f>IF(AND('Raw Data'!F806&lt;Analysis!BN$1, ISBLANK('Raw Data'!F806)=FALSE), 1, 0)</f>
        <v/>
      </c>
      <c r="BO811">
        <f>IF(BN811, AI811, 0)</f>
        <v/>
      </c>
    </row>
    <row r="812">
      <c r="A812" s="2">
        <f>'Raw Data'!A807</f>
        <v/>
      </c>
      <c r="B812" s="2">
        <f>IF(A812, 1, 0)</f>
        <v/>
      </c>
      <c r="C812">
        <f>IF('Raw Data'!D807&lt;'Raw Data'!E807, 'Raw Data'!J807, 0)</f>
        <v/>
      </c>
      <c r="D812" s="2">
        <f>IF(A812, 1, 0)</f>
        <v/>
      </c>
      <c r="E812">
        <f>IF('Raw Data'!D807&gt;'Raw Data'!E807, 'Raw Data'!I807, 0)</f>
        <v/>
      </c>
      <c r="F812" s="2">
        <f>IF('Raw Data'!F807&gt;0, 1, 0)</f>
        <v/>
      </c>
      <c r="G812">
        <f>IF(SUM('Raw Data'!D807:E807)&lt;'Raw Data'!F807, 'Raw Data'!H807, 0)</f>
        <v/>
      </c>
      <c r="H812">
        <f>IF('Raw Data'!F807&gt;0, 1, 0)</f>
        <v/>
      </c>
      <c r="I812">
        <f>IF(SUM('Raw Data'!D807:E807)&gt;'Raw Data'!F807, 'Raw Data'!G807, 0)</f>
        <v/>
      </c>
      <c r="J812" s="2">
        <f>IF($A812, 1, 0)</f>
        <v/>
      </c>
      <c r="K812">
        <f>IF(AND('Raw Data'!D807&gt;'Raw Data'!E807, ABS('Raw Data'!D807-'Raw Data'!E807)&lt;14), 'Raw Data'!K807, 0)</f>
        <v/>
      </c>
      <c r="L812" s="2">
        <f>IF($A812, 1, 0)</f>
        <v/>
      </c>
      <c r="M812">
        <f>IF(AND('Raw Data'!D807&gt;'Raw Data'!E807, ABS('Raw Data'!D807-'Raw Data'!E807)&gt;13), 'Raw Data'!L807, 0)</f>
        <v/>
      </c>
      <c r="N812" s="2">
        <f>IF($A812, 1, 0)</f>
        <v/>
      </c>
      <c r="O812">
        <f>IF(AND('Raw Data'!E807&gt;'Raw Data'!D807, ABS('Raw Data'!E807-'Raw Data'!D807)&lt;14), 'Raw Data'!M807, 0)</f>
        <v/>
      </c>
      <c r="P812" s="2">
        <f>IF($A812, 1, 0)</f>
        <v/>
      </c>
      <c r="Q812">
        <f>IF(AND('Raw Data'!E807&gt;'Raw Data'!D807, ABS('Raw Data'!E807-'Raw Data'!D807)&gt;13), 'Raw Data'!N807, 0)</f>
        <v/>
      </c>
      <c r="R812" s="2">
        <f>IF($A812, 1, 0)</f>
        <v/>
      </c>
      <c r="S812">
        <f>IF(AND('Raw Data'!D807&gt;'Raw Data'!E807, ABS('Raw Data'!E807-'Raw Data'!D807)&gt;7), 'Raw Data'!V807, 0)</f>
        <v/>
      </c>
      <c r="T812" s="2">
        <f>IF($A812, 1, 0)</f>
        <v/>
      </c>
      <c r="U812">
        <f>IF(ABS('Raw Data'!D807-'Raw Data'!E807)&lt;8, 'Raw Data'!W807, 0)</f>
        <v/>
      </c>
      <c r="V812" s="2">
        <f>IF($A812, 1, 0)</f>
        <v/>
      </c>
      <c r="W812">
        <f>IF(AND('Raw Data'!E807&gt;'Raw Data'!D807, ABS('Raw Data'!E807-'Raw Data'!D807)&gt;7), 'Raw Data'!X807, 0)</f>
        <v/>
      </c>
      <c r="X812" s="2">
        <f>IF($A812, 1, 0)</f>
        <v/>
      </c>
      <c r="Y812">
        <f>IF(AND('Raw Data'!D807&gt;'Raw Data'!E807, ABS('Raw Data'!E807-'Raw Data'!D807)&gt;3), 'Raw Data'!Y807, 0)</f>
        <v/>
      </c>
      <c r="Z812" s="2">
        <f>IF($A812, 1, 0)</f>
        <v/>
      </c>
      <c r="AA812">
        <f>IF(ABS('Raw Data'!D807-'Raw Data'!E807)&lt;4, 'Raw Data'!Z807, 0)</f>
        <v/>
      </c>
      <c r="AB812" s="2">
        <f>IF($A812, 1, 0)</f>
        <v/>
      </c>
      <c r="AC812">
        <f>IF(AND('Raw Data'!E807&gt;'Raw Data'!D807, ABS('Raw Data'!E807-'Raw Data'!D807)&gt;7), 'Raw Data'!AA807, 0)</f>
        <v/>
      </c>
      <c r="AD812" s="2">
        <f>IF($A812, 1, 0)</f>
        <v/>
      </c>
      <c r="AE812">
        <f>IF(AND('Raw Data'!D807&gt;9, 'Raw Data'!E807&gt;9), 'Raw Data'!AL807, 0)</f>
        <v/>
      </c>
      <c r="AF812" s="2">
        <f>IF($A812, 1, 0)</f>
        <v/>
      </c>
      <c r="AG812">
        <f>IF(AE812=0, 'Raw Data'!AM807, 0)</f>
        <v/>
      </c>
      <c r="AH812" s="2">
        <f>IF($A812, 1, 0)</f>
        <v/>
      </c>
      <c r="AI812">
        <f>IF(AND('Raw Data'!$D807&gt;14, 'Raw Data'!$E807&gt;14), 'Raw Data'!AN807, 0)</f>
        <v/>
      </c>
      <c r="AJ812" s="2">
        <f>IF($A812, 1, 0)</f>
        <v/>
      </c>
      <c r="AK812">
        <f>IF(AI812=0, 'Raw Data'!AO807, 0)</f>
        <v/>
      </c>
      <c r="AL812" s="2">
        <f>IF($A812, 1, 0)</f>
        <v/>
      </c>
      <c r="AM812">
        <f>IF(AND('Raw Data'!$D807&gt;19, 'Raw Data'!$E807&gt;19), 'Raw Data'!AP807, 0)</f>
        <v/>
      </c>
      <c r="AN812" s="2">
        <f>IF($A812, 1, 0)</f>
        <v/>
      </c>
      <c r="AO812">
        <f>IF(AM812=0, 'Raw Data'!AQ807, 0)</f>
        <v/>
      </c>
      <c r="AP812" s="2">
        <f>IF($A812, 1, 0)</f>
        <v/>
      </c>
      <c r="AQ812">
        <f>IF(AND('Raw Data'!$D807&gt;24, 'Raw Data'!$E807&gt;24), 'Raw Data'!AR807, 0)</f>
        <v/>
      </c>
      <c r="AR812" s="2">
        <f>IF($A812, 1, 0)</f>
        <v/>
      </c>
      <c r="AS812">
        <f>IF(AQ812=0, 'Raw Data'!AS807, 0)</f>
        <v/>
      </c>
      <c r="AT812" s="2">
        <f>IF($A812, 1, 0)</f>
        <v/>
      </c>
      <c r="AU812">
        <f>IF(AND('Raw Data'!$D807&gt;29, 'Raw Data'!$E807&gt;29), 'Raw Data'!AT807, 0)</f>
        <v/>
      </c>
      <c r="AV812" s="2">
        <f>IF($A812, 1, 0)</f>
        <v/>
      </c>
      <c r="AW812">
        <f>IF(AU812=0, 'Raw Data'!AU807, 0)</f>
        <v/>
      </c>
      <c r="AX812" s="2">
        <f>IF($A812, 1, 0)</f>
        <v/>
      </c>
      <c r="AY812">
        <f>IF(ISNUMBER('Raw Data'!D807), IF(_xlfn.XLOOKUP(SMALL('Raw Data'!K807:N807, 1), K812:Q812, K812:Q812, 0)&gt;0, SMALL('Raw Data'!K807:N807, 1), 0), 0)</f>
        <v/>
      </c>
      <c r="AZ812" s="2">
        <f>IF($A812, 1, 0)</f>
        <v/>
      </c>
      <c r="BA812">
        <f>IF(ISNUMBER('Raw Data'!D807), IF(_xlfn.XLOOKUP(SMALL('Raw Data'!K807:N807, 2), K812:Q812, K812:Q812, 0)&gt;0, SMALL('Raw Data'!K807:N807, 2), 0), 0)</f>
        <v/>
      </c>
      <c r="BB812" s="2">
        <f>IF($A812, 1, 0)</f>
        <v/>
      </c>
      <c r="BC812">
        <f>IF(ISNUMBER('Raw Data'!D807), IF(_xlfn.XLOOKUP(SMALL('Raw Data'!K807:N807, 3), K812:Q812, K812:Q812, 0)&gt;0, SMALL('Raw Data'!K807:N807, 3), 0), 0)</f>
        <v/>
      </c>
      <c r="BD812" s="2">
        <f>IF($A812, 1, 0)</f>
        <v/>
      </c>
      <c r="BE812">
        <f>IF(ISNUMBER('Raw Data'!D807), IF(_xlfn.XLOOKUP(SMALL('Raw Data'!K807:N807, 4), K812:Q812, K812:Q812, 0)&gt;0, SMALL('Raw Data'!K807:N807, 4), 0), 0)</f>
        <v/>
      </c>
      <c r="BF812" s="2">
        <f>IF($A812, 1, 0)</f>
        <v/>
      </c>
      <c r="BG812">
        <f>IF(AND('Raw Data'!I807&lt;'Raw Data'!J807, 'Raw Data'!D807&gt;'Raw Data'!E807), 'Raw Data'!I807, IF(AND('Raw Data'!J807&lt;'Raw Data'!I807, 'Raw Data'!E807&gt;'Raw Data'!D807), 'Raw Data'!J807, 0))</f>
        <v/>
      </c>
      <c r="BH812">
        <f>IF(OR(AND('Raw Data'!I807&lt;'Raw Data'!J807, 'Raw Data'!I807&gt;BH$1), AND('Raw Data'!J807&lt;'Raw Data'!I807, 'Raw Data'!J807&gt;BH$1)), 1, 0)</f>
        <v/>
      </c>
      <c r="BI812">
        <f>IF(AND(BH812, ABS('Raw Data'!D807-'Raw Data'!E807)&lt;4), 'Raw Data'!Z807, 0)</f>
        <v/>
      </c>
      <c r="BJ812">
        <f>IF('Raw Data'!F807&gt;Analysis!BJ$1, 1, 0)</f>
        <v/>
      </c>
      <c r="BK812">
        <f>IF(BJ812, AQ812, 0)</f>
        <v/>
      </c>
      <c r="BL812">
        <f>IF(AND('Raw Data'!F807&lt;Analysis!BL$1, ISBLANK('Raw Data'!F807)=FALSE), 1, 0)</f>
        <v/>
      </c>
      <c r="BM812">
        <f>IF(BL812, AS812, 0)</f>
        <v/>
      </c>
      <c r="BN812">
        <f>IF(AND('Raw Data'!F807&lt;Analysis!BN$1, ISBLANK('Raw Data'!F807)=FALSE), 1, 0)</f>
        <v/>
      </c>
      <c r="BO812">
        <f>IF(BN812, AI812, 0)</f>
        <v/>
      </c>
    </row>
    <row r="813">
      <c r="A813" s="2">
        <f>'Raw Data'!A808</f>
        <v/>
      </c>
      <c r="B813" s="2">
        <f>IF(A813, 1, 0)</f>
        <v/>
      </c>
      <c r="C813">
        <f>IF('Raw Data'!D808&lt;'Raw Data'!E808, 'Raw Data'!J808, 0)</f>
        <v/>
      </c>
      <c r="D813" s="2">
        <f>IF(A813, 1, 0)</f>
        <v/>
      </c>
      <c r="E813">
        <f>IF('Raw Data'!D808&gt;'Raw Data'!E808, 'Raw Data'!I808, 0)</f>
        <v/>
      </c>
      <c r="F813" s="2">
        <f>IF('Raw Data'!F808&gt;0, 1, 0)</f>
        <v/>
      </c>
      <c r="G813">
        <f>IF(SUM('Raw Data'!D808:E808)&lt;'Raw Data'!F808, 'Raw Data'!H808, 0)</f>
        <v/>
      </c>
      <c r="H813">
        <f>IF('Raw Data'!F808&gt;0, 1, 0)</f>
        <v/>
      </c>
      <c r="I813">
        <f>IF(SUM('Raw Data'!D808:E808)&gt;'Raw Data'!F808, 'Raw Data'!G808, 0)</f>
        <v/>
      </c>
      <c r="J813" s="2">
        <f>IF($A813, 1, 0)</f>
        <v/>
      </c>
      <c r="K813">
        <f>IF(AND('Raw Data'!D808&gt;'Raw Data'!E808, ABS('Raw Data'!D808-'Raw Data'!E808)&lt;14), 'Raw Data'!K808, 0)</f>
        <v/>
      </c>
      <c r="L813" s="2">
        <f>IF($A813, 1, 0)</f>
        <v/>
      </c>
      <c r="M813">
        <f>IF(AND('Raw Data'!D808&gt;'Raw Data'!E808, ABS('Raw Data'!D808-'Raw Data'!E808)&gt;13), 'Raw Data'!L808, 0)</f>
        <v/>
      </c>
      <c r="N813" s="2">
        <f>IF($A813, 1, 0)</f>
        <v/>
      </c>
      <c r="O813">
        <f>IF(AND('Raw Data'!E808&gt;'Raw Data'!D808, ABS('Raw Data'!E808-'Raw Data'!D808)&lt;14), 'Raw Data'!M808, 0)</f>
        <v/>
      </c>
      <c r="P813" s="2">
        <f>IF($A813, 1, 0)</f>
        <v/>
      </c>
      <c r="Q813">
        <f>IF(AND('Raw Data'!E808&gt;'Raw Data'!D808, ABS('Raw Data'!E808-'Raw Data'!D808)&gt;13), 'Raw Data'!N808, 0)</f>
        <v/>
      </c>
      <c r="R813" s="2">
        <f>IF($A813, 1, 0)</f>
        <v/>
      </c>
      <c r="S813">
        <f>IF(AND('Raw Data'!D808&gt;'Raw Data'!E808, ABS('Raw Data'!E808-'Raw Data'!D808)&gt;7), 'Raw Data'!V808, 0)</f>
        <v/>
      </c>
      <c r="T813" s="2">
        <f>IF($A813, 1, 0)</f>
        <v/>
      </c>
      <c r="U813">
        <f>IF(ABS('Raw Data'!D808-'Raw Data'!E808)&lt;8, 'Raw Data'!W808, 0)</f>
        <v/>
      </c>
      <c r="V813" s="2">
        <f>IF($A813, 1, 0)</f>
        <v/>
      </c>
      <c r="W813">
        <f>IF(AND('Raw Data'!E808&gt;'Raw Data'!D808, ABS('Raw Data'!E808-'Raw Data'!D808)&gt;7), 'Raw Data'!X808, 0)</f>
        <v/>
      </c>
      <c r="X813" s="2">
        <f>IF($A813, 1, 0)</f>
        <v/>
      </c>
      <c r="Y813">
        <f>IF(AND('Raw Data'!D808&gt;'Raw Data'!E808, ABS('Raw Data'!E808-'Raw Data'!D808)&gt;3), 'Raw Data'!Y808, 0)</f>
        <v/>
      </c>
      <c r="Z813" s="2">
        <f>IF($A813, 1, 0)</f>
        <v/>
      </c>
      <c r="AA813">
        <f>IF(ABS('Raw Data'!D808-'Raw Data'!E808)&lt;4, 'Raw Data'!Z808, 0)</f>
        <v/>
      </c>
      <c r="AB813" s="2">
        <f>IF($A813, 1, 0)</f>
        <v/>
      </c>
      <c r="AC813">
        <f>IF(AND('Raw Data'!E808&gt;'Raw Data'!D808, ABS('Raw Data'!E808-'Raw Data'!D808)&gt;7), 'Raw Data'!AA808, 0)</f>
        <v/>
      </c>
      <c r="AD813" s="2">
        <f>IF($A813, 1, 0)</f>
        <v/>
      </c>
      <c r="AE813">
        <f>IF(AND('Raw Data'!D808&gt;9, 'Raw Data'!E808&gt;9), 'Raw Data'!AL808, 0)</f>
        <v/>
      </c>
      <c r="AF813" s="2">
        <f>IF($A813, 1, 0)</f>
        <v/>
      </c>
      <c r="AG813">
        <f>IF(AE813=0, 'Raw Data'!AM808, 0)</f>
        <v/>
      </c>
      <c r="AH813" s="2">
        <f>IF($A813, 1, 0)</f>
        <v/>
      </c>
      <c r="AI813">
        <f>IF(AND('Raw Data'!$D808&gt;14, 'Raw Data'!$E808&gt;14), 'Raw Data'!AN808, 0)</f>
        <v/>
      </c>
      <c r="AJ813" s="2">
        <f>IF($A813, 1, 0)</f>
        <v/>
      </c>
      <c r="AK813">
        <f>IF(AI813=0, 'Raw Data'!AO808, 0)</f>
        <v/>
      </c>
      <c r="AL813" s="2">
        <f>IF($A813, 1, 0)</f>
        <v/>
      </c>
      <c r="AM813">
        <f>IF(AND('Raw Data'!$D808&gt;19, 'Raw Data'!$E808&gt;19), 'Raw Data'!AP808, 0)</f>
        <v/>
      </c>
      <c r="AN813" s="2">
        <f>IF($A813, 1, 0)</f>
        <v/>
      </c>
      <c r="AO813">
        <f>IF(AM813=0, 'Raw Data'!AQ808, 0)</f>
        <v/>
      </c>
      <c r="AP813" s="2">
        <f>IF($A813, 1, 0)</f>
        <v/>
      </c>
      <c r="AQ813">
        <f>IF(AND('Raw Data'!$D808&gt;24, 'Raw Data'!$E808&gt;24), 'Raw Data'!AR808, 0)</f>
        <v/>
      </c>
      <c r="AR813" s="2">
        <f>IF($A813, 1, 0)</f>
        <v/>
      </c>
      <c r="AS813">
        <f>IF(AQ813=0, 'Raw Data'!AS808, 0)</f>
        <v/>
      </c>
      <c r="AT813" s="2">
        <f>IF($A813, 1, 0)</f>
        <v/>
      </c>
      <c r="AU813">
        <f>IF(AND('Raw Data'!$D808&gt;29, 'Raw Data'!$E808&gt;29), 'Raw Data'!AT808, 0)</f>
        <v/>
      </c>
      <c r="AV813" s="2">
        <f>IF($A813, 1, 0)</f>
        <v/>
      </c>
      <c r="AW813">
        <f>IF(AU813=0, 'Raw Data'!AU808, 0)</f>
        <v/>
      </c>
      <c r="AX813" s="2">
        <f>IF($A813, 1, 0)</f>
        <v/>
      </c>
      <c r="AY813">
        <f>IF(ISNUMBER('Raw Data'!D808), IF(_xlfn.XLOOKUP(SMALL('Raw Data'!K808:N808, 1), K813:Q813, K813:Q813, 0)&gt;0, SMALL('Raw Data'!K808:N808, 1), 0), 0)</f>
        <v/>
      </c>
      <c r="AZ813" s="2">
        <f>IF($A813, 1, 0)</f>
        <v/>
      </c>
      <c r="BA813">
        <f>IF(ISNUMBER('Raw Data'!D808), IF(_xlfn.XLOOKUP(SMALL('Raw Data'!K808:N808, 2), K813:Q813, K813:Q813, 0)&gt;0, SMALL('Raw Data'!K808:N808, 2), 0), 0)</f>
        <v/>
      </c>
      <c r="BB813" s="2">
        <f>IF($A813, 1, 0)</f>
        <v/>
      </c>
      <c r="BC813">
        <f>IF(ISNUMBER('Raw Data'!D808), IF(_xlfn.XLOOKUP(SMALL('Raw Data'!K808:N808, 3), K813:Q813, K813:Q813, 0)&gt;0, SMALL('Raw Data'!K808:N808, 3), 0), 0)</f>
        <v/>
      </c>
      <c r="BD813" s="2">
        <f>IF($A813, 1, 0)</f>
        <v/>
      </c>
      <c r="BE813">
        <f>IF(ISNUMBER('Raw Data'!D808), IF(_xlfn.XLOOKUP(SMALL('Raw Data'!K808:N808, 4), K813:Q813, K813:Q813, 0)&gt;0, SMALL('Raw Data'!K808:N808, 4), 0), 0)</f>
        <v/>
      </c>
      <c r="BF813" s="2">
        <f>IF($A813, 1, 0)</f>
        <v/>
      </c>
      <c r="BG813">
        <f>IF(AND('Raw Data'!I808&lt;'Raw Data'!J808, 'Raw Data'!D808&gt;'Raw Data'!E808), 'Raw Data'!I808, IF(AND('Raw Data'!J808&lt;'Raw Data'!I808, 'Raw Data'!E808&gt;'Raw Data'!D808), 'Raw Data'!J808, 0))</f>
        <v/>
      </c>
      <c r="BH813">
        <f>IF(OR(AND('Raw Data'!I808&lt;'Raw Data'!J808, 'Raw Data'!I808&gt;BH$1), AND('Raw Data'!J808&lt;'Raw Data'!I808, 'Raw Data'!J808&gt;BH$1)), 1, 0)</f>
        <v/>
      </c>
      <c r="BI813">
        <f>IF(AND(BH813, ABS('Raw Data'!D808-'Raw Data'!E808)&lt;4), 'Raw Data'!Z808, 0)</f>
        <v/>
      </c>
      <c r="BJ813">
        <f>IF('Raw Data'!F808&gt;Analysis!BJ$1, 1, 0)</f>
        <v/>
      </c>
      <c r="BK813">
        <f>IF(BJ813, AQ813, 0)</f>
        <v/>
      </c>
      <c r="BL813">
        <f>IF(AND('Raw Data'!F808&lt;Analysis!BL$1, ISBLANK('Raw Data'!F808)=FALSE), 1, 0)</f>
        <v/>
      </c>
      <c r="BM813">
        <f>IF(BL813, AS813, 0)</f>
        <v/>
      </c>
      <c r="BN813">
        <f>IF(AND('Raw Data'!F808&lt;Analysis!BN$1, ISBLANK('Raw Data'!F808)=FALSE), 1, 0)</f>
        <v/>
      </c>
      <c r="BO813">
        <f>IF(BN813, AI813, 0)</f>
        <v/>
      </c>
    </row>
    <row r="814">
      <c r="A814" s="2">
        <f>'Raw Data'!A809</f>
        <v/>
      </c>
      <c r="B814" s="2">
        <f>IF(A814, 1, 0)</f>
        <v/>
      </c>
      <c r="C814">
        <f>IF('Raw Data'!D809&lt;'Raw Data'!E809, 'Raw Data'!J809, 0)</f>
        <v/>
      </c>
      <c r="D814" s="2">
        <f>IF(A814, 1, 0)</f>
        <v/>
      </c>
      <c r="E814">
        <f>IF('Raw Data'!D809&gt;'Raw Data'!E809, 'Raw Data'!I809, 0)</f>
        <v/>
      </c>
      <c r="F814" s="2">
        <f>IF('Raw Data'!F809&gt;0, 1, 0)</f>
        <v/>
      </c>
      <c r="G814">
        <f>IF(SUM('Raw Data'!D809:E809)&lt;'Raw Data'!F809, 'Raw Data'!H809, 0)</f>
        <v/>
      </c>
      <c r="H814">
        <f>IF('Raw Data'!F809&gt;0, 1, 0)</f>
        <v/>
      </c>
      <c r="I814">
        <f>IF(SUM('Raw Data'!D809:E809)&gt;'Raw Data'!F809, 'Raw Data'!G809, 0)</f>
        <v/>
      </c>
      <c r="J814" s="2">
        <f>IF($A814, 1, 0)</f>
        <v/>
      </c>
      <c r="K814">
        <f>IF(AND('Raw Data'!D809&gt;'Raw Data'!E809, ABS('Raw Data'!D809-'Raw Data'!E809)&lt;14), 'Raw Data'!K809, 0)</f>
        <v/>
      </c>
      <c r="L814" s="2">
        <f>IF($A814, 1, 0)</f>
        <v/>
      </c>
      <c r="M814">
        <f>IF(AND('Raw Data'!D809&gt;'Raw Data'!E809, ABS('Raw Data'!D809-'Raw Data'!E809)&gt;13), 'Raw Data'!L809, 0)</f>
        <v/>
      </c>
      <c r="N814" s="2">
        <f>IF($A814, 1, 0)</f>
        <v/>
      </c>
      <c r="O814">
        <f>IF(AND('Raw Data'!E809&gt;'Raw Data'!D809, ABS('Raw Data'!E809-'Raw Data'!D809)&lt;14), 'Raw Data'!M809, 0)</f>
        <v/>
      </c>
      <c r="P814" s="2">
        <f>IF($A814, 1, 0)</f>
        <v/>
      </c>
      <c r="Q814">
        <f>IF(AND('Raw Data'!E809&gt;'Raw Data'!D809, ABS('Raw Data'!E809-'Raw Data'!D809)&gt;13), 'Raw Data'!N809, 0)</f>
        <v/>
      </c>
      <c r="R814" s="2">
        <f>IF($A814, 1, 0)</f>
        <v/>
      </c>
      <c r="S814">
        <f>IF(AND('Raw Data'!D809&gt;'Raw Data'!E809, ABS('Raw Data'!E809-'Raw Data'!D809)&gt;7), 'Raw Data'!V809, 0)</f>
        <v/>
      </c>
      <c r="T814" s="2">
        <f>IF($A814, 1, 0)</f>
        <v/>
      </c>
      <c r="U814">
        <f>IF(ABS('Raw Data'!D809-'Raw Data'!E809)&lt;8, 'Raw Data'!W809, 0)</f>
        <v/>
      </c>
      <c r="V814" s="2">
        <f>IF($A814, 1, 0)</f>
        <v/>
      </c>
      <c r="W814">
        <f>IF(AND('Raw Data'!E809&gt;'Raw Data'!D809, ABS('Raw Data'!E809-'Raw Data'!D809)&gt;7), 'Raw Data'!X809, 0)</f>
        <v/>
      </c>
      <c r="X814" s="2">
        <f>IF($A814, 1, 0)</f>
        <v/>
      </c>
      <c r="Y814">
        <f>IF(AND('Raw Data'!D809&gt;'Raw Data'!E809, ABS('Raw Data'!E809-'Raw Data'!D809)&gt;3), 'Raw Data'!Y809, 0)</f>
        <v/>
      </c>
      <c r="Z814" s="2">
        <f>IF($A814, 1, 0)</f>
        <v/>
      </c>
      <c r="AA814">
        <f>IF(ABS('Raw Data'!D809-'Raw Data'!E809)&lt;4, 'Raw Data'!Z809, 0)</f>
        <v/>
      </c>
      <c r="AB814" s="2">
        <f>IF($A814, 1, 0)</f>
        <v/>
      </c>
      <c r="AC814">
        <f>IF(AND('Raw Data'!E809&gt;'Raw Data'!D809, ABS('Raw Data'!E809-'Raw Data'!D809)&gt;7), 'Raw Data'!AA809, 0)</f>
        <v/>
      </c>
      <c r="AD814" s="2">
        <f>IF($A814, 1, 0)</f>
        <v/>
      </c>
      <c r="AE814">
        <f>IF(AND('Raw Data'!D809&gt;9, 'Raw Data'!E809&gt;9), 'Raw Data'!AL809, 0)</f>
        <v/>
      </c>
      <c r="AF814" s="2">
        <f>IF($A814, 1, 0)</f>
        <v/>
      </c>
      <c r="AG814">
        <f>IF(AE814=0, 'Raw Data'!AM809, 0)</f>
        <v/>
      </c>
      <c r="AH814" s="2">
        <f>IF($A814, 1, 0)</f>
        <v/>
      </c>
      <c r="AI814">
        <f>IF(AND('Raw Data'!$D809&gt;14, 'Raw Data'!$E809&gt;14), 'Raw Data'!AN809, 0)</f>
        <v/>
      </c>
      <c r="AJ814" s="2">
        <f>IF($A814, 1, 0)</f>
        <v/>
      </c>
      <c r="AK814">
        <f>IF(AI814=0, 'Raw Data'!AO809, 0)</f>
        <v/>
      </c>
      <c r="AL814" s="2">
        <f>IF($A814, 1, 0)</f>
        <v/>
      </c>
      <c r="AM814">
        <f>IF(AND('Raw Data'!$D809&gt;19, 'Raw Data'!$E809&gt;19), 'Raw Data'!AP809, 0)</f>
        <v/>
      </c>
      <c r="AN814" s="2">
        <f>IF($A814, 1, 0)</f>
        <v/>
      </c>
      <c r="AO814">
        <f>IF(AM814=0, 'Raw Data'!AQ809, 0)</f>
        <v/>
      </c>
      <c r="AP814" s="2">
        <f>IF($A814, 1, 0)</f>
        <v/>
      </c>
      <c r="AQ814">
        <f>IF(AND('Raw Data'!$D809&gt;24, 'Raw Data'!$E809&gt;24), 'Raw Data'!AR809, 0)</f>
        <v/>
      </c>
      <c r="AR814" s="2">
        <f>IF($A814, 1, 0)</f>
        <v/>
      </c>
      <c r="AS814">
        <f>IF(AQ814=0, 'Raw Data'!AS809, 0)</f>
        <v/>
      </c>
      <c r="AT814" s="2">
        <f>IF($A814, 1, 0)</f>
        <v/>
      </c>
      <c r="AU814">
        <f>IF(AND('Raw Data'!$D809&gt;29, 'Raw Data'!$E809&gt;29), 'Raw Data'!AT809, 0)</f>
        <v/>
      </c>
      <c r="AV814" s="2">
        <f>IF($A814, 1, 0)</f>
        <v/>
      </c>
      <c r="AW814">
        <f>IF(AU814=0, 'Raw Data'!AU809, 0)</f>
        <v/>
      </c>
      <c r="AX814" s="2">
        <f>IF($A814, 1, 0)</f>
        <v/>
      </c>
      <c r="AY814">
        <f>IF(ISNUMBER('Raw Data'!D809), IF(_xlfn.XLOOKUP(SMALL('Raw Data'!K809:N809, 1), K814:Q814, K814:Q814, 0)&gt;0, SMALL('Raw Data'!K809:N809, 1), 0), 0)</f>
        <v/>
      </c>
      <c r="AZ814" s="2">
        <f>IF($A814, 1, 0)</f>
        <v/>
      </c>
      <c r="BA814">
        <f>IF(ISNUMBER('Raw Data'!D809), IF(_xlfn.XLOOKUP(SMALL('Raw Data'!K809:N809, 2), K814:Q814, K814:Q814, 0)&gt;0, SMALL('Raw Data'!K809:N809, 2), 0), 0)</f>
        <v/>
      </c>
      <c r="BB814" s="2">
        <f>IF($A814, 1, 0)</f>
        <v/>
      </c>
      <c r="BC814">
        <f>IF(ISNUMBER('Raw Data'!D809), IF(_xlfn.XLOOKUP(SMALL('Raw Data'!K809:N809, 3), K814:Q814, K814:Q814, 0)&gt;0, SMALL('Raw Data'!K809:N809, 3), 0), 0)</f>
        <v/>
      </c>
      <c r="BD814" s="2">
        <f>IF($A814, 1, 0)</f>
        <v/>
      </c>
      <c r="BE814">
        <f>IF(ISNUMBER('Raw Data'!D809), IF(_xlfn.XLOOKUP(SMALL('Raw Data'!K809:N809, 4), K814:Q814, K814:Q814, 0)&gt;0, SMALL('Raw Data'!K809:N809, 4), 0), 0)</f>
        <v/>
      </c>
      <c r="BF814" s="2">
        <f>IF($A814, 1, 0)</f>
        <v/>
      </c>
      <c r="BG814">
        <f>IF(AND('Raw Data'!I809&lt;'Raw Data'!J809, 'Raw Data'!D809&gt;'Raw Data'!E809), 'Raw Data'!I809, IF(AND('Raw Data'!J809&lt;'Raw Data'!I809, 'Raw Data'!E809&gt;'Raw Data'!D809), 'Raw Data'!J809, 0))</f>
        <v/>
      </c>
      <c r="BH814">
        <f>IF(OR(AND('Raw Data'!I809&lt;'Raw Data'!J809, 'Raw Data'!I809&gt;BH$1), AND('Raw Data'!J809&lt;'Raw Data'!I809, 'Raw Data'!J809&gt;BH$1)), 1, 0)</f>
        <v/>
      </c>
      <c r="BI814">
        <f>IF(AND(BH814, ABS('Raw Data'!D809-'Raw Data'!E809)&lt;4), 'Raw Data'!Z809, 0)</f>
        <v/>
      </c>
      <c r="BJ814">
        <f>IF('Raw Data'!F809&gt;Analysis!BJ$1, 1, 0)</f>
        <v/>
      </c>
      <c r="BK814">
        <f>IF(BJ814, AQ814, 0)</f>
        <v/>
      </c>
      <c r="BL814">
        <f>IF(AND('Raw Data'!F809&lt;Analysis!BL$1, ISBLANK('Raw Data'!F809)=FALSE), 1, 0)</f>
        <v/>
      </c>
      <c r="BM814">
        <f>IF(BL814, AS814, 0)</f>
        <v/>
      </c>
      <c r="BN814">
        <f>IF(AND('Raw Data'!F809&lt;Analysis!BN$1, ISBLANK('Raw Data'!F809)=FALSE), 1, 0)</f>
        <v/>
      </c>
      <c r="BO814">
        <f>IF(BN814, AI814, 0)</f>
        <v/>
      </c>
    </row>
    <row r="815">
      <c r="A815" s="2">
        <f>'Raw Data'!A810</f>
        <v/>
      </c>
      <c r="B815" s="2">
        <f>IF(A815, 1, 0)</f>
        <v/>
      </c>
      <c r="C815">
        <f>IF('Raw Data'!D810&lt;'Raw Data'!E810, 'Raw Data'!J810, 0)</f>
        <v/>
      </c>
      <c r="D815" s="2">
        <f>IF(A815, 1, 0)</f>
        <v/>
      </c>
      <c r="E815">
        <f>IF('Raw Data'!D810&gt;'Raw Data'!E810, 'Raw Data'!I810, 0)</f>
        <v/>
      </c>
      <c r="F815" s="2">
        <f>IF('Raw Data'!F810&gt;0, 1, 0)</f>
        <v/>
      </c>
      <c r="G815">
        <f>IF(SUM('Raw Data'!D810:E810)&lt;'Raw Data'!F810, 'Raw Data'!H810, 0)</f>
        <v/>
      </c>
      <c r="H815">
        <f>IF('Raw Data'!F810&gt;0, 1, 0)</f>
        <v/>
      </c>
      <c r="I815">
        <f>IF(SUM('Raw Data'!D810:E810)&gt;'Raw Data'!F810, 'Raw Data'!G810, 0)</f>
        <v/>
      </c>
      <c r="J815" s="2">
        <f>IF($A815, 1, 0)</f>
        <v/>
      </c>
      <c r="K815">
        <f>IF(AND('Raw Data'!D810&gt;'Raw Data'!E810, ABS('Raw Data'!D810-'Raw Data'!E810)&lt;14), 'Raw Data'!K810, 0)</f>
        <v/>
      </c>
      <c r="L815" s="2">
        <f>IF($A815, 1, 0)</f>
        <v/>
      </c>
      <c r="M815">
        <f>IF(AND('Raw Data'!D810&gt;'Raw Data'!E810, ABS('Raw Data'!D810-'Raw Data'!E810)&gt;13), 'Raw Data'!L810, 0)</f>
        <v/>
      </c>
      <c r="N815" s="2">
        <f>IF($A815, 1, 0)</f>
        <v/>
      </c>
      <c r="O815">
        <f>IF(AND('Raw Data'!E810&gt;'Raw Data'!D810, ABS('Raw Data'!E810-'Raw Data'!D810)&lt;14), 'Raw Data'!M810, 0)</f>
        <v/>
      </c>
      <c r="P815" s="2">
        <f>IF($A815, 1, 0)</f>
        <v/>
      </c>
      <c r="Q815">
        <f>IF(AND('Raw Data'!E810&gt;'Raw Data'!D810, ABS('Raw Data'!E810-'Raw Data'!D810)&gt;13), 'Raw Data'!N810, 0)</f>
        <v/>
      </c>
      <c r="R815" s="2">
        <f>IF($A815, 1, 0)</f>
        <v/>
      </c>
      <c r="S815">
        <f>IF(AND('Raw Data'!D810&gt;'Raw Data'!E810, ABS('Raw Data'!E810-'Raw Data'!D810)&gt;7), 'Raw Data'!V810, 0)</f>
        <v/>
      </c>
      <c r="T815" s="2">
        <f>IF($A815, 1, 0)</f>
        <v/>
      </c>
      <c r="U815">
        <f>IF(ABS('Raw Data'!D810-'Raw Data'!E810)&lt;8, 'Raw Data'!W810, 0)</f>
        <v/>
      </c>
      <c r="V815" s="2">
        <f>IF($A815, 1, 0)</f>
        <v/>
      </c>
      <c r="W815">
        <f>IF(AND('Raw Data'!E810&gt;'Raw Data'!D810, ABS('Raw Data'!E810-'Raw Data'!D810)&gt;7), 'Raw Data'!X810, 0)</f>
        <v/>
      </c>
      <c r="X815" s="2">
        <f>IF($A815, 1, 0)</f>
        <v/>
      </c>
      <c r="Y815">
        <f>IF(AND('Raw Data'!D810&gt;'Raw Data'!E810, ABS('Raw Data'!E810-'Raw Data'!D810)&gt;3), 'Raw Data'!Y810, 0)</f>
        <v/>
      </c>
      <c r="Z815" s="2">
        <f>IF($A815, 1, 0)</f>
        <v/>
      </c>
      <c r="AA815">
        <f>IF(ABS('Raw Data'!D810-'Raw Data'!E810)&lt;4, 'Raw Data'!Z810, 0)</f>
        <v/>
      </c>
      <c r="AB815" s="2">
        <f>IF($A815, 1, 0)</f>
        <v/>
      </c>
      <c r="AC815">
        <f>IF(AND('Raw Data'!E810&gt;'Raw Data'!D810, ABS('Raw Data'!E810-'Raw Data'!D810)&gt;7), 'Raw Data'!AA810, 0)</f>
        <v/>
      </c>
      <c r="AD815" s="2">
        <f>IF($A815, 1, 0)</f>
        <v/>
      </c>
      <c r="AE815">
        <f>IF(AND('Raw Data'!D810&gt;9, 'Raw Data'!E810&gt;9), 'Raw Data'!AL810, 0)</f>
        <v/>
      </c>
      <c r="AF815" s="2">
        <f>IF($A815, 1, 0)</f>
        <v/>
      </c>
      <c r="AG815">
        <f>IF(AE815=0, 'Raw Data'!AM810, 0)</f>
        <v/>
      </c>
      <c r="AH815" s="2">
        <f>IF($A815, 1, 0)</f>
        <v/>
      </c>
      <c r="AI815">
        <f>IF(AND('Raw Data'!$D810&gt;14, 'Raw Data'!$E810&gt;14), 'Raw Data'!AN810, 0)</f>
        <v/>
      </c>
      <c r="AJ815" s="2">
        <f>IF($A815, 1, 0)</f>
        <v/>
      </c>
      <c r="AK815">
        <f>IF(AI815=0, 'Raw Data'!AO810, 0)</f>
        <v/>
      </c>
      <c r="AL815" s="2">
        <f>IF($A815, 1, 0)</f>
        <v/>
      </c>
      <c r="AM815">
        <f>IF(AND('Raw Data'!$D810&gt;19, 'Raw Data'!$E810&gt;19), 'Raw Data'!AP810, 0)</f>
        <v/>
      </c>
      <c r="AN815" s="2">
        <f>IF($A815, 1, 0)</f>
        <v/>
      </c>
      <c r="AO815">
        <f>IF(AM815=0, 'Raw Data'!AQ810, 0)</f>
        <v/>
      </c>
      <c r="AP815" s="2">
        <f>IF($A815, 1, 0)</f>
        <v/>
      </c>
      <c r="AQ815">
        <f>IF(AND('Raw Data'!$D810&gt;24, 'Raw Data'!$E810&gt;24), 'Raw Data'!AR810, 0)</f>
        <v/>
      </c>
      <c r="AR815" s="2">
        <f>IF($A815, 1, 0)</f>
        <v/>
      </c>
      <c r="AS815">
        <f>IF(AQ815=0, 'Raw Data'!AS810, 0)</f>
        <v/>
      </c>
      <c r="AT815" s="2">
        <f>IF($A815, 1, 0)</f>
        <v/>
      </c>
      <c r="AU815">
        <f>IF(AND('Raw Data'!$D810&gt;29, 'Raw Data'!$E810&gt;29), 'Raw Data'!AT810, 0)</f>
        <v/>
      </c>
      <c r="AV815" s="2">
        <f>IF($A815, 1, 0)</f>
        <v/>
      </c>
      <c r="AW815">
        <f>IF(AU815=0, 'Raw Data'!AU810, 0)</f>
        <v/>
      </c>
      <c r="AX815" s="2">
        <f>IF($A815, 1, 0)</f>
        <v/>
      </c>
      <c r="AY815">
        <f>IF(ISNUMBER('Raw Data'!D810), IF(_xlfn.XLOOKUP(SMALL('Raw Data'!K810:N810, 1), K815:Q815, K815:Q815, 0)&gt;0, SMALL('Raw Data'!K810:N810, 1), 0), 0)</f>
        <v/>
      </c>
      <c r="AZ815" s="2">
        <f>IF($A815, 1, 0)</f>
        <v/>
      </c>
      <c r="BA815">
        <f>IF(ISNUMBER('Raw Data'!D810), IF(_xlfn.XLOOKUP(SMALL('Raw Data'!K810:N810, 2), K815:Q815, K815:Q815, 0)&gt;0, SMALL('Raw Data'!K810:N810, 2), 0), 0)</f>
        <v/>
      </c>
      <c r="BB815" s="2">
        <f>IF($A815, 1, 0)</f>
        <v/>
      </c>
      <c r="BC815">
        <f>IF(ISNUMBER('Raw Data'!D810), IF(_xlfn.XLOOKUP(SMALL('Raw Data'!K810:N810, 3), K815:Q815, K815:Q815, 0)&gt;0, SMALL('Raw Data'!K810:N810, 3), 0), 0)</f>
        <v/>
      </c>
      <c r="BD815" s="2">
        <f>IF($A815, 1, 0)</f>
        <v/>
      </c>
      <c r="BE815">
        <f>IF(ISNUMBER('Raw Data'!D810), IF(_xlfn.XLOOKUP(SMALL('Raw Data'!K810:N810, 4), K815:Q815, K815:Q815, 0)&gt;0, SMALL('Raw Data'!K810:N810, 4), 0), 0)</f>
        <v/>
      </c>
      <c r="BF815" s="2">
        <f>IF($A815, 1, 0)</f>
        <v/>
      </c>
      <c r="BG815">
        <f>IF(AND('Raw Data'!I810&lt;'Raw Data'!J810, 'Raw Data'!D810&gt;'Raw Data'!E810), 'Raw Data'!I810, IF(AND('Raw Data'!J810&lt;'Raw Data'!I810, 'Raw Data'!E810&gt;'Raw Data'!D810), 'Raw Data'!J810, 0))</f>
        <v/>
      </c>
      <c r="BH815">
        <f>IF(OR(AND('Raw Data'!I810&lt;'Raw Data'!J810, 'Raw Data'!I810&gt;BH$1), AND('Raw Data'!J810&lt;'Raw Data'!I810, 'Raw Data'!J810&gt;BH$1)), 1, 0)</f>
        <v/>
      </c>
      <c r="BI815">
        <f>IF(AND(BH815, ABS('Raw Data'!D810-'Raw Data'!E810)&lt;4), 'Raw Data'!Z810, 0)</f>
        <v/>
      </c>
      <c r="BJ815">
        <f>IF('Raw Data'!F810&gt;Analysis!BJ$1, 1, 0)</f>
        <v/>
      </c>
      <c r="BK815">
        <f>IF(BJ815, AQ815, 0)</f>
        <v/>
      </c>
      <c r="BL815">
        <f>IF(AND('Raw Data'!F810&lt;Analysis!BL$1, ISBLANK('Raw Data'!F810)=FALSE), 1, 0)</f>
        <v/>
      </c>
      <c r="BM815">
        <f>IF(BL815, AS815, 0)</f>
        <v/>
      </c>
      <c r="BN815">
        <f>IF(AND('Raw Data'!F810&lt;Analysis!BN$1, ISBLANK('Raw Data'!F810)=FALSE), 1, 0)</f>
        <v/>
      </c>
      <c r="BO815">
        <f>IF(BN815, AI815, 0)</f>
        <v/>
      </c>
    </row>
    <row r="816">
      <c r="A816" s="2">
        <f>'Raw Data'!A811</f>
        <v/>
      </c>
      <c r="B816" s="2">
        <f>IF(A816, 1, 0)</f>
        <v/>
      </c>
      <c r="C816">
        <f>IF('Raw Data'!D811&lt;'Raw Data'!E811, 'Raw Data'!J811, 0)</f>
        <v/>
      </c>
      <c r="D816" s="2">
        <f>IF(A816, 1, 0)</f>
        <v/>
      </c>
      <c r="E816">
        <f>IF('Raw Data'!D811&gt;'Raw Data'!E811, 'Raw Data'!I811, 0)</f>
        <v/>
      </c>
      <c r="F816" s="2">
        <f>IF('Raw Data'!F811&gt;0, 1, 0)</f>
        <v/>
      </c>
      <c r="G816">
        <f>IF(SUM('Raw Data'!D811:E811)&lt;'Raw Data'!F811, 'Raw Data'!H811, 0)</f>
        <v/>
      </c>
      <c r="H816">
        <f>IF('Raw Data'!F811&gt;0, 1, 0)</f>
        <v/>
      </c>
      <c r="I816">
        <f>IF(SUM('Raw Data'!D811:E811)&gt;'Raw Data'!F811, 'Raw Data'!G811, 0)</f>
        <v/>
      </c>
      <c r="J816" s="2">
        <f>IF($A816, 1, 0)</f>
        <v/>
      </c>
      <c r="K816">
        <f>IF(AND('Raw Data'!D811&gt;'Raw Data'!E811, ABS('Raw Data'!D811-'Raw Data'!E811)&lt;14), 'Raw Data'!K811, 0)</f>
        <v/>
      </c>
      <c r="L816" s="2">
        <f>IF($A816, 1, 0)</f>
        <v/>
      </c>
      <c r="M816">
        <f>IF(AND('Raw Data'!D811&gt;'Raw Data'!E811, ABS('Raw Data'!D811-'Raw Data'!E811)&gt;13), 'Raw Data'!L811, 0)</f>
        <v/>
      </c>
      <c r="N816" s="2">
        <f>IF($A816, 1, 0)</f>
        <v/>
      </c>
      <c r="O816">
        <f>IF(AND('Raw Data'!E811&gt;'Raw Data'!D811, ABS('Raw Data'!E811-'Raw Data'!D811)&lt;14), 'Raw Data'!M811, 0)</f>
        <v/>
      </c>
      <c r="P816" s="2">
        <f>IF($A816, 1, 0)</f>
        <v/>
      </c>
      <c r="Q816">
        <f>IF(AND('Raw Data'!E811&gt;'Raw Data'!D811, ABS('Raw Data'!E811-'Raw Data'!D811)&gt;13), 'Raw Data'!N811, 0)</f>
        <v/>
      </c>
      <c r="R816" s="2">
        <f>IF($A816, 1, 0)</f>
        <v/>
      </c>
      <c r="S816">
        <f>IF(AND('Raw Data'!D811&gt;'Raw Data'!E811, ABS('Raw Data'!E811-'Raw Data'!D811)&gt;7), 'Raw Data'!V811, 0)</f>
        <v/>
      </c>
      <c r="T816" s="2">
        <f>IF($A816, 1, 0)</f>
        <v/>
      </c>
      <c r="U816">
        <f>IF(ABS('Raw Data'!D811-'Raw Data'!E811)&lt;8, 'Raw Data'!W811, 0)</f>
        <v/>
      </c>
      <c r="V816" s="2">
        <f>IF($A816, 1, 0)</f>
        <v/>
      </c>
      <c r="W816">
        <f>IF(AND('Raw Data'!E811&gt;'Raw Data'!D811, ABS('Raw Data'!E811-'Raw Data'!D811)&gt;7), 'Raw Data'!X811, 0)</f>
        <v/>
      </c>
      <c r="X816" s="2">
        <f>IF($A816, 1, 0)</f>
        <v/>
      </c>
      <c r="Y816">
        <f>IF(AND('Raw Data'!D811&gt;'Raw Data'!E811, ABS('Raw Data'!E811-'Raw Data'!D811)&gt;3), 'Raw Data'!Y811, 0)</f>
        <v/>
      </c>
      <c r="Z816" s="2">
        <f>IF($A816, 1, 0)</f>
        <v/>
      </c>
      <c r="AA816">
        <f>IF(ABS('Raw Data'!D811-'Raw Data'!E811)&lt;4, 'Raw Data'!Z811, 0)</f>
        <v/>
      </c>
      <c r="AB816" s="2">
        <f>IF($A816, 1, 0)</f>
        <v/>
      </c>
      <c r="AC816">
        <f>IF(AND('Raw Data'!E811&gt;'Raw Data'!D811, ABS('Raw Data'!E811-'Raw Data'!D811)&gt;7), 'Raw Data'!AA811, 0)</f>
        <v/>
      </c>
      <c r="AD816" s="2">
        <f>IF($A816, 1, 0)</f>
        <v/>
      </c>
      <c r="AE816">
        <f>IF(AND('Raw Data'!D811&gt;9, 'Raw Data'!E811&gt;9), 'Raw Data'!AL811, 0)</f>
        <v/>
      </c>
      <c r="AF816" s="2">
        <f>IF($A816, 1, 0)</f>
        <v/>
      </c>
      <c r="AG816">
        <f>IF(AE816=0, 'Raw Data'!AM811, 0)</f>
        <v/>
      </c>
      <c r="AH816" s="2">
        <f>IF($A816, 1, 0)</f>
        <v/>
      </c>
      <c r="AI816">
        <f>IF(AND('Raw Data'!$D811&gt;14, 'Raw Data'!$E811&gt;14), 'Raw Data'!AN811, 0)</f>
        <v/>
      </c>
      <c r="AJ816" s="2">
        <f>IF($A816, 1, 0)</f>
        <v/>
      </c>
      <c r="AK816">
        <f>IF(AI816=0, 'Raw Data'!AO811, 0)</f>
        <v/>
      </c>
      <c r="AL816" s="2">
        <f>IF($A816, 1, 0)</f>
        <v/>
      </c>
      <c r="AM816">
        <f>IF(AND('Raw Data'!$D811&gt;19, 'Raw Data'!$E811&gt;19), 'Raw Data'!AP811, 0)</f>
        <v/>
      </c>
      <c r="AN816" s="2">
        <f>IF($A816, 1, 0)</f>
        <v/>
      </c>
      <c r="AO816">
        <f>IF(AM816=0, 'Raw Data'!AQ811, 0)</f>
        <v/>
      </c>
      <c r="AP816" s="2">
        <f>IF($A816, 1, 0)</f>
        <v/>
      </c>
      <c r="AQ816">
        <f>IF(AND('Raw Data'!$D811&gt;24, 'Raw Data'!$E811&gt;24), 'Raw Data'!AR811, 0)</f>
        <v/>
      </c>
      <c r="AR816" s="2">
        <f>IF($A816, 1, 0)</f>
        <v/>
      </c>
      <c r="AS816">
        <f>IF(AQ816=0, 'Raw Data'!AS811, 0)</f>
        <v/>
      </c>
      <c r="AT816" s="2">
        <f>IF($A816, 1, 0)</f>
        <v/>
      </c>
      <c r="AU816">
        <f>IF(AND('Raw Data'!$D811&gt;29, 'Raw Data'!$E811&gt;29), 'Raw Data'!AT811, 0)</f>
        <v/>
      </c>
      <c r="AV816" s="2">
        <f>IF($A816, 1, 0)</f>
        <v/>
      </c>
      <c r="AW816">
        <f>IF(AU816=0, 'Raw Data'!AU811, 0)</f>
        <v/>
      </c>
      <c r="AX816" s="2">
        <f>IF($A816, 1, 0)</f>
        <v/>
      </c>
      <c r="AY816">
        <f>IF(ISNUMBER('Raw Data'!D811), IF(_xlfn.XLOOKUP(SMALL('Raw Data'!K811:N811, 1), K816:Q816, K816:Q816, 0)&gt;0, SMALL('Raw Data'!K811:N811, 1), 0), 0)</f>
        <v/>
      </c>
      <c r="AZ816" s="2">
        <f>IF($A816, 1, 0)</f>
        <v/>
      </c>
      <c r="BA816">
        <f>IF(ISNUMBER('Raw Data'!D811), IF(_xlfn.XLOOKUP(SMALL('Raw Data'!K811:N811, 2), K816:Q816, K816:Q816, 0)&gt;0, SMALL('Raw Data'!K811:N811, 2), 0), 0)</f>
        <v/>
      </c>
      <c r="BB816" s="2">
        <f>IF($A816, 1, 0)</f>
        <v/>
      </c>
      <c r="BC816">
        <f>IF(ISNUMBER('Raw Data'!D811), IF(_xlfn.XLOOKUP(SMALL('Raw Data'!K811:N811, 3), K816:Q816, K816:Q816, 0)&gt;0, SMALL('Raw Data'!K811:N811, 3), 0), 0)</f>
        <v/>
      </c>
      <c r="BD816" s="2">
        <f>IF($A816, 1, 0)</f>
        <v/>
      </c>
      <c r="BE816">
        <f>IF(ISNUMBER('Raw Data'!D811), IF(_xlfn.XLOOKUP(SMALL('Raw Data'!K811:N811, 4), K816:Q816, K816:Q816, 0)&gt;0, SMALL('Raw Data'!K811:N811, 4), 0), 0)</f>
        <v/>
      </c>
      <c r="BF816" s="2">
        <f>IF($A816, 1, 0)</f>
        <v/>
      </c>
      <c r="BG816">
        <f>IF(AND('Raw Data'!I811&lt;'Raw Data'!J811, 'Raw Data'!D811&gt;'Raw Data'!E811), 'Raw Data'!I811, IF(AND('Raw Data'!J811&lt;'Raw Data'!I811, 'Raw Data'!E811&gt;'Raw Data'!D811), 'Raw Data'!J811, 0))</f>
        <v/>
      </c>
      <c r="BH816">
        <f>IF(OR(AND('Raw Data'!I811&lt;'Raw Data'!J811, 'Raw Data'!I811&gt;BH$1), AND('Raw Data'!J811&lt;'Raw Data'!I811, 'Raw Data'!J811&gt;BH$1)), 1, 0)</f>
        <v/>
      </c>
      <c r="BI816">
        <f>IF(AND(BH816, ABS('Raw Data'!D811-'Raw Data'!E811)&lt;4), 'Raw Data'!Z811, 0)</f>
        <v/>
      </c>
      <c r="BJ816">
        <f>IF('Raw Data'!F811&gt;Analysis!BJ$1, 1, 0)</f>
        <v/>
      </c>
      <c r="BK816">
        <f>IF(BJ816, AQ816, 0)</f>
        <v/>
      </c>
      <c r="BL816">
        <f>IF(AND('Raw Data'!F811&lt;Analysis!BL$1, ISBLANK('Raw Data'!F811)=FALSE), 1, 0)</f>
        <v/>
      </c>
      <c r="BM816">
        <f>IF(BL816, AS816, 0)</f>
        <v/>
      </c>
      <c r="BN816">
        <f>IF(AND('Raw Data'!F811&lt;Analysis!BN$1, ISBLANK('Raw Data'!F811)=FALSE), 1, 0)</f>
        <v/>
      </c>
      <c r="BO816">
        <f>IF(BN816, AI816, 0)</f>
        <v/>
      </c>
    </row>
    <row r="817">
      <c r="A817" s="2">
        <f>'Raw Data'!A812</f>
        <v/>
      </c>
      <c r="B817" s="2">
        <f>IF(A817, 1, 0)</f>
        <v/>
      </c>
      <c r="C817">
        <f>IF('Raw Data'!D812&lt;'Raw Data'!E812, 'Raw Data'!J812, 0)</f>
        <v/>
      </c>
      <c r="D817" s="2">
        <f>IF(A817, 1, 0)</f>
        <v/>
      </c>
      <c r="E817">
        <f>IF('Raw Data'!D812&gt;'Raw Data'!E812, 'Raw Data'!I812, 0)</f>
        <v/>
      </c>
      <c r="F817" s="2">
        <f>IF('Raw Data'!F812&gt;0, 1, 0)</f>
        <v/>
      </c>
      <c r="G817">
        <f>IF(SUM('Raw Data'!D812:E812)&lt;'Raw Data'!F812, 'Raw Data'!H812, 0)</f>
        <v/>
      </c>
      <c r="H817">
        <f>IF('Raw Data'!F812&gt;0, 1, 0)</f>
        <v/>
      </c>
      <c r="I817">
        <f>IF(SUM('Raw Data'!D812:E812)&gt;'Raw Data'!F812, 'Raw Data'!G812, 0)</f>
        <v/>
      </c>
      <c r="J817" s="2">
        <f>IF($A817, 1, 0)</f>
        <v/>
      </c>
      <c r="K817">
        <f>IF(AND('Raw Data'!D812&gt;'Raw Data'!E812, ABS('Raw Data'!D812-'Raw Data'!E812)&lt;14), 'Raw Data'!K812, 0)</f>
        <v/>
      </c>
      <c r="L817" s="2">
        <f>IF($A817, 1, 0)</f>
        <v/>
      </c>
      <c r="M817">
        <f>IF(AND('Raw Data'!D812&gt;'Raw Data'!E812, ABS('Raw Data'!D812-'Raw Data'!E812)&gt;13), 'Raw Data'!L812, 0)</f>
        <v/>
      </c>
      <c r="N817" s="2">
        <f>IF($A817, 1, 0)</f>
        <v/>
      </c>
      <c r="O817">
        <f>IF(AND('Raw Data'!E812&gt;'Raw Data'!D812, ABS('Raw Data'!E812-'Raw Data'!D812)&lt;14), 'Raw Data'!M812, 0)</f>
        <v/>
      </c>
      <c r="P817" s="2">
        <f>IF($A817, 1, 0)</f>
        <v/>
      </c>
      <c r="Q817">
        <f>IF(AND('Raw Data'!E812&gt;'Raw Data'!D812, ABS('Raw Data'!E812-'Raw Data'!D812)&gt;13), 'Raw Data'!N812, 0)</f>
        <v/>
      </c>
      <c r="R817" s="2">
        <f>IF($A817, 1, 0)</f>
        <v/>
      </c>
      <c r="S817">
        <f>IF(AND('Raw Data'!D812&gt;'Raw Data'!E812, ABS('Raw Data'!E812-'Raw Data'!D812)&gt;7), 'Raw Data'!V812, 0)</f>
        <v/>
      </c>
      <c r="T817" s="2">
        <f>IF($A817, 1, 0)</f>
        <v/>
      </c>
      <c r="U817">
        <f>IF(ABS('Raw Data'!D812-'Raw Data'!E812)&lt;8, 'Raw Data'!W812, 0)</f>
        <v/>
      </c>
      <c r="V817" s="2">
        <f>IF($A817, 1, 0)</f>
        <v/>
      </c>
      <c r="W817">
        <f>IF(AND('Raw Data'!E812&gt;'Raw Data'!D812, ABS('Raw Data'!E812-'Raw Data'!D812)&gt;7), 'Raw Data'!X812, 0)</f>
        <v/>
      </c>
      <c r="X817" s="2">
        <f>IF($A817, 1, 0)</f>
        <v/>
      </c>
      <c r="Y817">
        <f>IF(AND('Raw Data'!D812&gt;'Raw Data'!E812, ABS('Raw Data'!E812-'Raw Data'!D812)&gt;3), 'Raw Data'!Y812, 0)</f>
        <v/>
      </c>
      <c r="Z817" s="2">
        <f>IF($A817, 1, 0)</f>
        <v/>
      </c>
      <c r="AA817">
        <f>IF(ABS('Raw Data'!D812-'Raw Data'!E812)&lt;4, 'Raw Data'!Z812, 0)</f>
        <v/>
      </c>
      <c r="AB817" s="2">
        <f>IF($A817, 1, 0)</f>
        <v/>
      </c>
      <c r="AC817">
        <f>IF(AND('Raw Data'!E812&gt;'Raw Data'!D812, ABS('Raw Data'!E812-'Raw Data'!D812)&gt;7), 'Raw Data'!AA812, 0)</f>
        <v/>
      </c>
      <c r="AD817" s="2">
        <f>IF($A817, 1, 0)</f>
        <v/>
      </c>
      <c r="AE817">
        <f>IF(AND('Raw Data'!D812&gt;9, 'Raw Data'!E812&gt;9), 'Raw Data'!AL812, 0)</f>
        <v/>
      </c>
      <c r="AF817" s="2">
        <f>IF($A817, 1, 0)</f>
        <v/>
      </c>
      <c r="AG817">
        <f>IF(AE817=0, 'Raw Data'!AM812, 0)</f>
        <v/>
      </c>
      <c r="AH817" s="2">
        <f>IF($A817, 1, 0)</f>
        <v/>
      </c>
      <c r="AI817">
        <f>IF(AND('Raw Data'!$D812&gt;14, 'Raw Data'!$E812&gt;14), 'Raw Data'!AN812, 0)</f>
        <v/>
      </c>
      <c r="AJ817" s="2">
        <f>IF($A817, 1, 0)</f>
        <v/>
      </c>
      <c r="AK817">
        <f>IF(AI817=0, 'Raw Data'!AO812, 0)</f>
        <v/>
      </c>
      <c r="AL817" s="2">
        <f>IF($A817, 1, 0)</f>
        <v/>
      </c>
      <c r="AM817">
        <f>IF(AND('Raw Data'!$D812&gt;19, 'Raw Data'!$E812&gt;19), 'Raw Data'!AP812, 0)</f>
        <v/>
      </c>
      <c r="AN817" s="2">
        <f>IF($A817, 1, 0)</f>
        <v/>
      </c>
      <c r="AO817">
        <f>IF(AM817=0, 'Raw Data'!AQ812, 0)</f>
        <v/>
      </c>
      <c r="AP817" s="2">
        <f>IF($A817, 1, 0)</f>
        <v/>
      </c>
      <c r="AQ817">
        <f>IF(AND('Raw Data'!$D812&gt;24, 'Raw Data'!$E812&gt;24), 'Raw Data'!AR812, 0)</f>
        <v/>
      </c>
      <c r="AR817" s="2">
        <f>IF($A817, 1, 0)</f>
        <v/>
      </c>
      <c r="AS817">
        <f>IF(AQ817=0, 'Raw Data'!AS812, 0)</f>
        <v/>
      </c>
      <c r="AT817" s="2">
        <f>IF($A817, 1, 0)</f>
        <v/>
      </c>
      <c r="AU817">
        <f>IF(AND('Raw Data'!$D812&gt;29, 'Raw Data'!$E812&gt;29), 'Raw Data'!AT812, 0)</f>
        <v/>
      </c>
      <c r="AV817" s="2">
        <f>IF($A817, 1, 0)</f>
        <v/>
      </c>
      <c r="AW817">
        <f>IF(AU817=0, 'Raw Data'!AU812, 0)</f>
        <v/>
      </c>
      <c r="AX817" s="2">
        <f>IF($A817, 1, 0)</f>
        <v/>
      </c>
      <c r="AY817">
        <f>IF(ISNUMBER('Raw Data'!D812), IF(_xlfn.XLOOKUP(SMALL('Raw Data'!K812:N812, 1), K817:Q817, K817:Q817, 0)&gt;0, SMALL('Raw Data'!K812:N812, 1), 0), 0)</f>
        <v/>
      </c>
      <c r="AZ817" s="2">
        <f>IF($A817, 1, 0)</f>
        <v/>
      </c>
      <c r="BA817">
        <f>IF(ISNUMBER('Raw Data'!D812), IF(_xlfn.XLOOKUP(SMALL('Raw Data'!K812:N812, 2), K817:Q817, K817:Q817, 0)&gt;0, SMALL('Raw Data'!K812:N812, 2), 0), 0)</f>
        <v/>
      </c>
      <c r="BB817" s="2">
        <f>IF($A817, 1, 0)</f>
        <v/>
      </c>
      <c r="BC817">
        <f>IF(ISNUMBER('Raw Data'!D812), IF(_xlfn.XLOOKUP(SMALL('Raw Data'!K812:N812, 3), K817:Q817, K817:Q817, 0)&gt;0, SMALL('Raw Data'!K812:N812, 3), 0), 0)</f>
        <v/>
      </c>
      <c r="BD817" s="2">
        <f>IF($A817, 1, 0)</f>
        <v/>
      </c>
      <c r="BE817">
        <f>IF(ISNUMBER('Raw Data'!D812), IF(_xlfn.XLOOKUP(SMALL('Raw Data'!K812:N812, 4), K817:Q817, K817:Q817, 0)&gt;0, SMALL('Raw Data'!K812:N812, 4), 0), 0)</f>
        <v/>
      </c>
      <c r="BF817" s="2">
        <f>IF($A817, 1, 0)</f>
        <v/>
      </c>
      <c r="BG817">
        <f>IF(AND('Raw Data'!I812&lt;'Raw Data'!J812, 'Raw Data'!D812&gt;'Raw Data'!E812), 'Raw Data'!I812, IF(AND('Raw Data'!J812&lt;'Raw Data'!I812, 'Raw Data'!E812&gt;'Raw Data'!D812), 'Raw Data'!J812, 0))</f>
        <v/>
      </c>
      <c r="BH817">
        <f>IF(OR(AND('Raw Data'!I812&lt;'Raw Data'!J812, 'Raw Data'!I812&gt;BH$1), AND('Raw Data'!J812&lt;'Raw Data'!I812, 'Raw Data'!J812&gt;BH$1)), 1, 0)</f>
        <v/>
      </c>
      <c r="BI817">
        <f>IF(AND(BH817, ABS('Raw Data'!D812-'Raw Data'!E812)&lt;4), 'Raw Data'!Z812, 0)</f>
        <v/>
      </c>
      <c r="BJ817">
        <f>IF('Raw Data'!F812&gt;Analysis!BJ$1, 1, 0)</f>
        <v/>
      </c>
      <c r="BK817">
        <f>IF(BJ817, AQ817, 0)</f>
        <v/>
      </c>
      <c r="BL817">
        <f>IF(AND('Raw Data'!F812&lt;Analysis!BL$1, ISBLANK('Raw Data'!F812)=FALSE), 1, 0)</f>
        <v/>
      </c>
      <c r="BM817">
        <f>IF(BL817, AS817, 0)</f>
        <v/>
      </c>
      <c r="BN817">
        <f>IF(AND('Raw Data'!F812&lt;Analysis!BN$1, ISBLANK('Raw Data'!F812)=FALSE), 1, 0)</f>
        <v/>
      </c>
      <c r="BO817">
        <f>IF(BN817, AI817, 0)</f>
        <v/>
      </c>
    </row>
    <row r="818">
      <c r="A818" s="2">
        <f>'Raw Data'!A813</f>
        <v/>
      </c>
      <c r="B818" s="2">
        <f>IF(A818, 1, 0)</f>
        <v/>
      </c>
      <c r="C818">
        <f>IF('Raw Data'!D813&lt;'Raw Data'!E813, 'Raw Data'!J813, 0)</f>
        <v/>
      </c>
      <c r="D818" s="2">
        <f>IF(A818, 1, 0)</f>
        <v/>
      </c>
      <c r="E818">
        <f>IF('Raw Data'!D813&gt;'Raw Data'!E813, 'Raw Data'!I813, 0)</f>
        <v/>
      </c>
      <c r="F818" s="2">
        <f>IF('Raw Data'!F813&gt;0, 1, 0)</f>
        <v/>
      </c>
      <c r="G818">
        <f>IF(SUM('Raw Data'!D813:E813)&lt;'Raw Data'!F813, 'Raw Data'!H813, 0)</f>
        <v/>
      </c>
      <c r="H818">
        <f>IF('Raw Data'!F813&gt;0, 1, 0)</f>
        <v/>
      </c>
      <c r="I818">
        <f>IF(SUM('Raw Data'!D813:E813)&gt;'Raw Data'!F813, 'Raw Data'!G813, 0)</f>
        <v/>
      </c>
      <c r="J818" s="2">
        <f>IF($A818, 1, 0)</f>
        <v/>
      </c>
      <c r="K818">
        <f>IF(AND('Raw Data'!D813&gt;'Raw Data'!E813, ABS('Raw Data'!D813-'Raw Data'!E813)&lt;14), 'Raw Data'!K813, 0)</f>
        <v/>
      </c>
      <c r="L818" s="2">
        <f>IF($A818, 1, 0)</f>
        <v/>
      </c>
      <c r="M818">
        <f>IF(AND('Raw Data'!D813&gt;'Raw Data'!E813, ABS('Raw Data'!D813-'Raw Data'!E813)&gt;13), 'Raw Data'!L813, 0)</f>
        <v/>
      </c>
      <c r="N818" s="2">
        <f>IF($A818, 1, 0)</f>
        <v/>
      </c>
      <c r="O818">
        <f>IF(AND('Raw Data'!E813&gt;'Raw Data'!D813, ABS('Raw Data'!E813-'Raw Data'!D813)&lt;14), 'Raw Data'!M813, 0)</f>
        <v/>
      </c>
      <c r="P818" s="2">
        <f>IF($A818, 1, 0)</f>
        <v/>
      </c>
      <c r="Q818">
        <f>IF(AND('Raw Data'!E813&gt;'Raw Data'!D813, ABS('Raw Data'!E813-'Raw Data'!D813)&gt;13), 'Raw Data'!N813, 0)</f>
        <v/>
      </c>
      <c r="R818" s="2">
        <f>IF($A818, 1, 0)</f>
        <v/>
      </c>
      <c r="S818">
        <f>IF(AND('Raw Data'!D813&gt;'Raw Data'!E813, ABS('Raw Data'!E813-'Raw Data'!D813)&gt;7), 'Raw Data'!V813, 0)</f>
        <v/>
      </c>
      <c r="T818" s="2">
        <f>IF($A818, 1, 0)</f>
        <v/>
      </c>
      <c r="U818">
        <f>IF(ABS('Raw Data'!D813-'Raw Data'!E813)&lt;8, 'Raw Data'!W813, 0)</f>
        <v/>
      </c>
      <c r="V818" s="2">
        <f>IF($A818, 1, 0)</f>
        <v/>
      </c>
      <c r="W818">
        <f>IF(AND('Raw Data'!E813&gt;'Raw Data'!D813, ABS('Raw Data'!E813-'Raw Data'!D813)&gt;7), 'Raw Data'!X813, 0)</f>
        <v/>
      </c>
      <c r="X818" s="2">
        <f>IF($A818, 1, 0)</f>
        <v/>
      </c>
      <c r="Y818">
        <f>IF(AND('Raw Data'!D813&gt;'Raw Data'!E813, ABS('Raw Data'!E813-'Raw Data'!D813)&gt;3), 'Raw Data'!Y813, 0)</f>
        <v/>
      </c>
      <c r="Z818" s="2">
        <f>IF($A818, 1, 0)</f>
        <v/>
      </c>
      <c r="AA818">
        <f>IF(ABS('Raw Data'!D813-'Raw Data'!E813)&lt;4, 'Raw Data'!Z813, 0)</f>
        <v/>
      </c>
      <c r="AB818" s="2">
        <f>IF($A818, 1, 0)</f>
        <v/>
      </c>
      <c r="AC818">
        <f>IF(AND('Raw Data'!E813&gt;'Raw Data'!D813, ABS('Raw Data'!E813-'Raw Data'!D813)&gt;7), 'Raw Data'!AA813, 0)</f>
        <v/>
      </c>
      <c r="AD818" s="2">
        <f>IF($A818, 1, 0)</f>
        <v/>
      </c>
      <c r="AE818">
        <f>IF(AND('Raw Data'!D813&gt;9, 'Raw Data'!E813&gt;9), 'Raw Data'!AL813, 0)</f>
        <v/>
      </c>
      <c r="AF818" s="2">
        <f>IF($A818, 1, 0)</f>
        <v/>
      </c>
      <c r="AG818">
        <f>IF(AE818=0, 'Raw Data'!AM813, 0)</f>
        <v/>
      </c>
      <c r="AH818" s="2">
        <f>IF($A818, 1, 0)</f>
        <v/>
      </c>
      <c r="AI818">
        <f>IF(AND('Raw Data'!$D813&gt;14, 'Raw Data'!$E813&gt;14), 'Raw Data'!AN813, 0)</f>
        <v/>
      </c>
      <c r="AJ818" s="2">
        <f>IF($A818, 1, 0)</f>
        <v/>
      </c>
      <c r="AK818">
        <f>IF(AI818=0, 'Raw Data'!AO813, 0)</f>
        <v/>
      </c>
      <c r="AL818" s="2">
        <f>IF($A818, 1, 0)</f>
        <v/>
      </c>
      <c r="AM818">
        <f>IF(AND('Raw Data'!$D813&gt;19, 'Raw Data'!$E813&gt;19), 'Raw Data'!AP813, 0)</f>
        <v/>
      </c>
      <c r="AN818" s="2">
        <f>IF($A818, 1, 0)</f>
        <v/>
      </c>
      <c r="AO818">
        <f>IF(AM818=0, 'Raw Data'!AQ813, 0)</f>
        <v/>
      </c>
      <c r="AP818" s="2">
        <f>IF($A818, 1, 0)</f>
        <v/>
      </c>
      <c r="AQ818">
        <f>IF(AND('Raw Data'!$D813&gt;24, 'Raw Data'!$E813&gt;24), 'Raw Data'!AR813, 0)</f>
        <v/>
      </c>
      <c r="AR818" s="2">
        <f>IF($A818, 1, 0)</f>
        <v/>
      </c>
      <c r="AS818">
        <f>IF(AQ818=0, 'Raw Data'!AS813, 0)</f>
        <v/>
      </c>
      <c r="AT818" s="2">
        <f>IF($A818, 1, 0)</f>
        <v/>
      </c>
      <c r="AU818">
        <f>IF(AND('Raw Data'!$D813&gt;29, 'Raw Data'!$E813&gt;29), 'Raw Data'!AT813, 0)</f>
        <v/>
      </c>
      <c r="AV818" s="2">
        <f>IF($A818, 1, 0)</f>
        <v/>
      </c>
      <c r="AW818">
        <f>IF(AU818=0, 'Raw Data'!AU813, 0)</f>
        <v/>
      </c>
      <c r="AX818" s="2">
        <f>IF($A818, 1, 0)</f>
        <v/>
      </c>
      <c r="AY818">
        <f>IF(ISNUMBER('Raw Data'!D813), IF(_xlfn.XLOOKUP(SMALL('Raw Data'!K813:N813, 1), K818:Q818, K818:Q818, 0)&gt;0, SMALL('Raw Data'!K813:N813, 1), 0), 0)</f>
        <v/>
      </c>
      <c r="AZ818" s="2">
        <f>IF($A818, 1, 0)</f>
        <v/>
      </c>
      <c r="BA818">
        <f>IF(ISNUMBER('Raw Data'!D813), IF(_xlfn.XLOOKUP(SMALL('Raw Data'!K813:N813, 2), K818:Q818, K818:Q818, 0)&gt;0, SMALL('Raw Data'!K813:N813, 2), 0), 0)</f>
        <v/>
      </c>
      <c r="BB818" s="2">
        <f>IF($A818, 1, 0)</f>
        <v/>
      </c>
      <c r="BC818">
        <f>IF(ISNUMBER('Raw Data'!D813), IF(_xlfn.XLOOKUP(SMALL('Raw Data'!K813:N813, 3), K818:Q818, K818:Q818, 0)&gt;0, SMALL('Raw Data'!K813:N813, 3), 0), 0)</f>
        <v/>
      </c>
      <c r="BD818" s="2">
        <f>IF($A818, 1, 0)</f>
        <v/>
      </c>
      <c r="BE818">
        <f>IF(ISNUMBER('Raw Data'!D813), IF(_xlfn.XLOOKUP(SMALL('Raw Data'!K813:N813, 4), K818:Q818, K818:Q818, 0)&gt;0, SMALL('Raw Data'!K813:N813, 4), 0), 0)</f>
        <v/>
      </c>
      <c r="BF818" s="2">
        <f>IF($A818, 1, 0)</f>
        <v/>
      </c>
      <c r="BG818">
        <f>IF(AND('Raw Data'!I813&lt;'Raw Data'!J813, 'Raw Data'!D813&gt;'Raw Data'!E813), 'Raw Data'!I813, IF(AND('Raw Data'!J813&lt;'Raw Data'!I813, 'Raw Data'!E813&gt;'Raw Data'!D813), 'Raw Data'!J813, 0))</f>
        <v/>
      </c>
      <c r="BH818">
        <f>IF(OR(AND('Raw Data'!I813&lt;'Raw Data'!J813, 'Raw Data'!I813&gt;BH$1), AND('Raw Data'!J813&lt;'Raw Data'!I813, 'Raw Data'!J813&gt;BH$1)), 1, 0)</f>
        <v/>
      </c>
      <c r="BI818">
        <f>IF(AND(BH818, ABS('Raw Data'!D813-'Raw Data'!E813)&lt;4), 'Raw Data'!Z813, 0)</f>
        <v/>
      </c>
      <c r="BJ818">
        <f>IF('Raw Data'!F813&gt;Analysis!BJ$1, 1, 0)</f>
        <v/>
      </c>
      <c r="BK818">
        <f>IF(BJ818, AQ818, 0)</f>
        <v/>
      </c>
      <c r="BL818">
        <f>IF(AND('Raw Data'!F813&lt;Analysis!BL$1, ISBLANK('Raw Data'!F813)=FALSE), 1, 0)</f>
        <v/>
      </c>
      <c r="BM818">
        <f>IF(BL818, AS818, 0)</f>
        <v/>
      </c>
      <c r="BN818">
        <f>IF(AND('Raw Data'!F813&lt;Analysis!BN$1, ISBLANK('Raw Data'!F813)=FALSE), 1, 0)</f>
        <v/>
      </c>
      <c r="BO818">
        <f>IF(BN818, AI818, 0)</f>
        <v/>
      </c>
    </row>
    <row r="819">
      <c r="A819" s="2">
        <f>'Raw Data'!A814</f>
        <v/>
      </c>
      <c r="B819" s="2">
        <f>IF(A819, 1, 0)</f>
        <v/>
      </c>
      <c r="C819">
        <f>IF('Raw Data'!D814&lt;'Raw Data'!E814, 'Raw Data'!J814, 0)</f>
        <v/>
      </c>
      <c r="D819" s="2">
        <f>IF(A819, 1, 0)</f>
        <v/>
      </c>
      <c r="E819">
        <f>IF('Raw Data'!D814&gt;'Raw Data'!E814, 'Raw Data'!I814, 0)</f>
        <v/>
      </c>
      <c r="F819" s="2">
        <f>IF('Raw Data'!F814&gt;0, 1, 0)</f>
        <v/>
      </c>
      <c r="G819">
        <f>IF(SUM('Raw Data'!D814:E814)&lt;'Raw Data'!F814, 'Raw Data'!H814, 0)</f>
        <v/>
      </c>
      <c r="H819">
        <f>IF('Raw Data'!F814&gt;0, 1, 0)</f>
        <v/>
      </c>
      <c r="I819">
        <f>IF(SUM('Raw Data'!D814:E814)&gt;'Raw Data'!F814, 'Raw Data'!G814, 0)</f>
        <v/>
      </c>
      <c r="J819" s="2">
        <f>IF($A819, 1, 0)</f>
        <v/>
      </c>
      <c r="K819">
        <f>IF(AND('Raw Data'!D814&gt;'Raw Data'!E814, ABS('Raw Data'!D814-'Raw Data'!E814)&lt;14), 'Raw Data'!K814, 0)</f>
        <v/>
      </c>
      <c r="L819" s="2">
        <f>IF($A819, 1, 0)</f>
        <v/>
      </c>
      <c r="M819">
        <f>IF(AND('Raw Data'!D814&gt;'Raw Data'!E814, ABS('Raw Data'!D814-'Raw Data'!E814)&gt;13), 'Raw Data'!L814, 0)</f>
        <v/>
      </c>
      <c r="N819" s="2">
        <f>IF($A819, 1, 0)</f>
        <v/>
      </c>
      <c r="O819">
        <f>IF(AND('Raw Data'!E814&gt;'Raw Data'!D814, ABS('Raw Data'!E814-'Raw Data'!D814)&lt;14), 'Raw Data'!M814, 0)</f>
        <v/>
      </c>
      <c r="P819" s="2">
        <f>IF($A819, 1, 0)</f>
        <v/>
      </c>
      <c r="Q819">
        <f>IF(AND('Raw Data'!E814&gt;'Raw Data'!D814, ABS('Raw Data'!E814-'Raw Data'!D814)&gt;13), 'Raw Data'!N814, 0)</f>
        <v/>
      </c>
      <c r="R819" s="2">
        <f>IF($A819, 1, 0)</f>
        <v/>
      </c>
      <c r="S819">
        <f>IF(AND('Raw Data'!D814&gt;'Raw Data'!E814, ABS('Raw Data'!E814-'Raw Data'!D814)&gt;7), 'Raw Data'!V814, 0)</f>
        <v/>
      </c>
      <c r="T819" s="2">
        <f>IF($A819, 1, 0)</f>
        <v/>
      </c>
      <c r="U819">
        <f>IF(ABS('Raw Data'!D814-'Raw Data'!E814)&lt;8, 'Raw Data'!W814, 0)</f>
        <v/>
      </c>
      <c r="V819" s="2">
        <f>IF($A819, 1, 0)</f>
        <v/>
      </c>
      <c r="W819">
        <f>IF(AND('Raw Data'!E814&gt;'Raw Data'!D814, ABS('Raw Data'!E814-'Raw Data'!D814)&gt;7), 'Raw Data'!X814, 0)</f>
        <v/>
      </c>
      <c r="X819" s="2">
        <f>IF($A819, 1, 0)</f>
        <v/>
      </c>
      <c r="Y819">
        <f>IF(AND('Raw Data'!D814&gt;'Raw Data'!E814, ABS('Raw Data'!E814-'Raw Data'!D814)&gt;3), 'Raw Data'!Y814, 0)</f>
        <v/>
      </c>
      <c r="Z819" s="2">
        <f>IF($A819, 1, 0)</f>
        <v/>
      </c>
      <c r="AA819">
        <f>IF(ABS('Raw Data'!D814-'Raw Data'!E814)&lt;4, 'Raw Data'!Z814, 0)</f>
        <v/>
      </c>
      <c r="AB819" s="2">
        <f>IF($A819, 1, 0)</f>
        <v/>
      </c>
      <c r="AC819">
        <f>IF(AND('Raw Data'!E814&gt;'Raw Data'!D814, ABS('Raw Data'!E814-'Raw Data'!D814)&gt;7), 'Raw Data'!AA814, 0)</f>
        <v/>
      </c>
      <c r="AD819" s="2">
        <f>IF($A819, 1, 0)</f>
        <v/>
      </c>
      <c r="AE819">
        <f>IF(AND('Raw Data'!D814&gt;9, 'Raw Data'!E814&gt;9), 'Raw Data'!AL814, 0)</f>
        <v/>
      </c>
      <c r="AF819" s="2">
        <f>IF($A819, 1, 0)</f>
        <v/>
      </c>
      <c r="AG819">
        <f>IF(AE819=0, 'Raw Data'!AM814, 0)</f>
        <v/>
      </c>
      <c r="AH819" s="2">
        <f>IF($A819, 1, 0)</f>
        <v/>
      </c>
      <c r="AI819">
        <f>IF(AND('Raw Data'!$D814&gt;14, 'Raw Data'!$E814&gt;14), 'Raw Data'!AN814, 0)</f>
        <v/>
      </c>
      <c r="AJ819" s="2">
        <f>IF($A819, 1, 0)</f>
        <v/>
      </c>
      <c r="AK819">
        <f>IF(AI819=0, 'Raw Data'!AO814, 0)</f>
        <v/>
      </c>
      <c r="AL819" s="2">
        <f>IF($A819, 1, 0)</f>
        <v/>
      </c>
      <c r="AM819">
        <f>IF(AND('Raw Data'!$D814&gt;19, 'Raw Data'!$E814&gt;19), 'Raw Data'!AP814, 0)</f>
        <v/>
      </c>
      <c r="AN819" s="2">
        <f>IF($A819, 1, 0)</f>
        <v/>
      </c>
      <c r="AO819">
        <f>IF(AM819=0, 'Raw Data'!AQ814, 0)</f>
        <v/>
      </c>
      <c r="AP819" s="2">
        <f>IF($A819, 1, 0)</f>
        <v/>
      </c>
      <c r="AQ819">
        <f>IF(AND('Raw Data'!$D814&gt;24, 'Raw Data'!$E814&gt;24), 'Raw Data'!AR814, 0)</f>
        <v/>
      </c>
      <c r="AR819" s="2">
        <f>IF($A819, 1, 0)</f>
        <v/>
      </c>
      <c r="AS819">
        <f>IF(AQ819=0, 'Raw Data'!AS814, 0)</f>
        <v/>
      </c>
      <c r="AT819" s="2">
        <f>IF($A819, 1, 0)</f>
        <v/>
      </c>
      <c r="AU819">
        <f>IF(AND('Raw Data'!$D814&gt;29, 'Raw Data'!$E814&gt;29), 'Raw Data'!AT814, 0)</f>
        <v/>
      </c>
      <c r="AV819" s="2">
        <f>IF($A819, 1, 0)</f>
        <v/>
      </c>
      <c r="AW819">
        <f>IF(AU819=0, 'Raw Data'!AU814, 0)</f>
        <v/>
      </c>
      <c r="AX819" s="2">
        <f>IF($A819, 1, 0)</f>
        <v/>
      </c>
      <c r="AY819">
        <f>IF(ISNUMBER('Raw Data'!D814), IF(_xlfn.XLOOKUP(SMALL('Raw Data'!K814:N814, 1), K819:Q819, K819:Q819, 0)&gt;0, SMALL('Raw Data'!K814:N814, 1), 0), 0)</f>
        <v/>
      </c>
      <c r="AZ819" s="2">
        <f>IF($A819, 1, 0)</f>
        <v/>
      </c>
      <c r="BA819">
        <f>IF(ISNUMBER('Raw Data'!D814), IF(_xlfn.XLOOKUP(SMALL('Raw Data'!K814:N814, 2), K819:Q819, K819:Q819, 0)&gt;0, SMALL('Raw Data'!K814:N814, 2), 0), 0)</f>
        <v/>
      </c>
      <c r="BB819" s="2">
        <f>IF($A819, 1, 0)</f>
        <v/>
      </c>
      <c r="BC819">
        <f>IF(ISNUMBER('Raw Data'!D814), IF(_xlfn.XLOOKUP(SMALL('Raw Data'!K814:N814, 3), K819:Q819, K819:Q819, 0)&gt;0, SMALL('Raw Data'!K814:N814, 3), 0), 0)</f>
        <v/>
      </c>
      <c r="BD819" s="2">
        <f>IF($A819, 1, 0)</f>
        <v/>
      </c>
      <c r="BE819">
        <f>IF(ISNUMBER('Raw Data'!D814), IF(_xlfn.XLOOKUP(SMALL('Raw Data'!K814:N814, 4), K819:Q819, K819:Q819, 0)&gt;0, SMALL('Raw Data'!K814:N814, 4), 0), 0)</f>
        <v/>
      </c>
      <c r="BF819" s="2">
        <f>IF($A819, 1, 0)</f>
        <v/>
      </c>
      <c r="BG819">
        <f>IF(AND('Raw Data'!I814&lt;'Raw Data'!J814, 'Raw Data'!D814&gt;'Raw Data'!E814), 'Raw Data'!I814, IF(AND('Raw Data'!J814&lt;'Raw Data'!I814, 'Raw Data'!E814&gt;'Raw Data'!D814), 'Raw Data'!J814, 0))</f>
        <v/>
      </c>
      <c r="BH819">
        <f>IF(OR(AND('Raw Data'!I814&lt;'Raw Data'!J814, 'Raw Data'!I814&gt;BH$1), AND('Raw Data'!J814&lt;'Raw Data'!I814, 'Raw Data'!J814&gt;BH$1)), 1, 0)</f>
        <v/>
      </c>
      <c r="BI819">
        <f>IF(AND(BH819, ABS('Raw Data'!D814-'Raw Data'!E814)&lt;4), 'Raw Data'!Z814, 0)</f>
        <v/>
      </c>
      <c r="BJ819">
        <f>IF('Raw Data'!F814&gt;Analysis!BJ$1, 1, 0)</f>
        <v/>
      </c>
      <c r="BK819">
        <f>IF(BJ819, AQ819, 0)</f>
        <v/>
      </c>
      <c r="BL819">
        <f>IF(AND('Raw Data'!F814&lt;Analysis!BL$1, ISBLANK('Raw Data'!F814)=FALSE), 1, 0)</f>
        <v/>
      </c>
      <c r="BM819">
        <f>IF(BL819, AS819, 0)</f>
        <v/>
      </c>
      <c r="BN819">
        <f>IF(AND('Raw Data'!F814&lt;Analysis!BN$1, ISBLANK('Raw Data'!F814)=FALSE), 1, 0)</f>
        <v/>
      </c>
      <c r="BO819">
        <f>IF(BN819, AI819, 0)</f>
        <v/>
      </c>
    </row>
    <row r="820">
      <c r="A820" s="2">
        <f>'Raw Data'!A815</f>
        <v/>
      </c>
      <c r="B820" s="2">
        <f>IF(A820, 1, 0)</f>
        <v/>
      </c>
      <c r="C820">
        <f>IF('Raw Data'!D815&lt;'Raw Data'!E815, 'Raw Data'!J815, 0)</f>
        <v/>
      </c>
      <c r="D820" s="2">
        <f>IF(A820, 1, 0)</f>
        <v/>
      </c>
      <c r="E820">
        <f>IF('Raw Data'!D815&gt;'Raw Data'!E815, 'Raw Data'!I815, 0)</f>
        <v/>
      </c>
      <c r="F820" s="2">
        <f>IF('Raw Data'!F815&gt;0, 1, 0)</f>
        <v/>
      </c>
      <c r="G820">
        <f>IF(SUM('Raw Data'!D815:E815)&lt;'Raw Data'!F815, 'Raw Data'!H815, 0)</f>
        <v/>
      </c>
      <c r="H820">
        <f>IF('Raw Data'!F815&gt;0, 1, 0)</f>
        <v/>
      </c>
      <c r="I820">
        <f>IF(SUM('Raw Data'!D815:E815)&gt;'Raw Data'!F815, 'Raw Data'!G815, 0)</f>
        <v/>
      </c>
      <c r="J820" s="2">
        <f>IF($A820, 1, 0)</f>
        <v/>
      </c>
      <c r="K820">
        <f>IF(AND('Raw Data'!D815&gt;'Raw Data'!E815, ABS('Raw Data'!D815-'Raw Data'!E815)&lt;14), 'Raw Data'!K815, 0)</f>
        <v/>
      </c>
      <c r="L820" s="2">
        <f>IF($A820, 1, 0)</f>
        <v/>
      </c>
      <c r="M820">
        <f>IF(AND('Raw Data'!D815&gt;'Raw Data'!E815, ABS('Raw Data'!D815-'Raw Data'!E815)&gt;13), 'Raw Data'!L815, 0)</f>
        <v/>
      </c>
      <c r="N820" s="2">
        <f>IF($A820, 1, 0)</f>
        <v/>
      </c>
      <c r="O820">
        <f>IF(AND('Raw Data'!E815&gt;'Raw Data'!D815, ABS('Raw Data'!E815-'Raw Data'!D815)&lt;14), 'Raw Data'!M815, 0)</f>
        <v/>
      </c>
      <c r="P820" s="2">
        <f>IF($A820, 1, 0)</f>
        <v/>
      </c>
      <c r="Q820">
        <f>IF(AND('Raw Data'!E815&gt;'Raw Data'!D815, ABS('Raw Data'!E815-'Raw Data'!D815)&gt;13), 'Raw Data'!N815, 0)</f>
        <v/>
      </c>
      <c r="R820" s="2">
        <f>IF($A820, 1, 0)</f>
        <v/>
      </c>
      <c r="S820">
        <f>IF(AND('Raw Data'!D815&gt;'Raw Data'!E815, ABS('Raw Data'!E815-'Raw Data'!D815)&gt;7), 'Raw Data'!V815, 0)</f>
        <v/>
      </c>
      <c r="T820" s="2">
        <f>IF($A820, 1, 0)</f>
        <v/>
      </c>
      <c r="U820">
        <f>IF(ABS('Raw Data'!D815-'Raw Data'!E815)&lt;8, 'Raw Data'!W815, 0)</f>
        <v/>
      </c>
      <c r="V820" s="2">
        <f>IF($A820, 1, 0)</f>
        <v/>
      </c>
      <c r="W820">
        <f>IF(AND('Raw Data'!E815&gt;'Raw Data'!D815, ABS('Raw Data'!E815-'Raw Data'!D815)&gt;7), 'Raw Data'!X815, 0)</f>
        <v/>
      </c>
      <c r="X820" s="2">
        <f>IF($A820, 1, 0)</f>
        <v/>
      </c>
      <c r="Y820">
        <f>IF(AND('Raw Data'!D815&gt;'Raw Data'!E815, ABS('Raw Data'!E815-'Raw Data'!D815)&gt;3), 'Raw Data'!Y815, 0)</f>
        <v/>
      </c>
      <c r="Z820" s="2">
        <f>IF($A820, 1, 0)</f>
        <v/>
      </c>
      <c r="AA820">
        <f>IF(ABS('Raw Data'!D815-'Raw Data'!E815)&lt;4, 'Raw Data'!Z815, 0)</f>
        <v/>
      </c>
      <c r="AB820" s="2">
        <f>IF($A820, 1, 0)</f>
        <v/>
      </c>
      <c r="AC820">
        <f>IF(AND('Raw Data'!E815&gt;'Raw Data'!D815, ABS('Raw Data'!E815-'Raw Data'!D815)&gt;7), 'Raw Data'!AA815, 0)</f>
        <v/>
      </c>
      <c r="AD820" s="2">
        <f>IF($A820, 1, 0)</f>
        <v/>
      </c>
      <c r="AE820">
        <f>IF(AND('Raw Data'!D815&gt;9, 'Raw Data'!E815&gt;9), 'Raw Data'!AL815, 0)</f>
        <v/>
      </c>
      <c r="AF820" s="2">
        <f>IF($A820, 1, 0)</f>
        <v/>
      </c>
      <c r="AG820">
        <f>IF(AE820=0, 'Raw Data'!AM815, 0)</f>
        <v/>
      </c>
      <c r="AH820" s="2">
        <f>IF($A820, 1, 0)</f>
        <v/>
      </c>
      <c r="AI820">
        <f>IF(AND('Raw Data'!$D815&gt;14, 'Raw Data'!$E815&gt;14), 'Raw Data'!AN815, 0)</f>
        <v/>
      </c>
      <c r="AJ820" s="2">
        <f>IF($A820, 1, 0)</f>
        <v/>
      </c>
      <c r="AK820">
        <f>IF(AI820=0, 'Raw Data'!AO815, 0)</f>
        <v/>
      </c>
      <c r="AL820" s="2">
        <f>IF($A820, 1, 0)</f>
        <v/>
      </c>
      <c r="AM820">
        <f>IF(AND('Raw Data'!$D815&gt;19, 'Raw Data'!$E815&gt;19), 'Raw Data'!AP815, 0)</f>
        <v/>
      </c>
      <c r="AN820" s="2">
        <f>IF($A820, 1, 0)</f>
        <v/>
      </c>
      <c r="AO820">
        <f>IF(AM820=0, 'Raw Data'!AQ815, 0)</f>
        <v/>
      </c>
      <c r="AP820" s="2">
        <f>IF($A820, 1, 0)</f>
        <v/>
      </c>
      <c r="AQ820">
        <f>IF(AND('Raw Data'!$D815&gt;24, 'Raw Data'!$E815&gt;24), 'Raw Data'!AR815, 0)</f>
        <v/>
      </c>
      <c r="AR820" s="2">
        <f>IF($A820, 1, 0)</f>
        <v/>
      </c>
      <c r="AS820">
        <f>IF(AQ820=0, 'Raw Data'!AS815, 0)</f>
        <v/>
      </c>
      <c r="AT820" s="2">
        <f>IF($A820, 1, 0)</f>
        <v/>
      </c>
      <c r="AU820">
        <f>IF(AND('Raw Data'!$D815&gt;29, 'Raw Data'!$E815&gt;29), 'Raw Data'!AT815, 0)</f>
        <v/>
      </c>
      <c r="AV820" s="2">
        <f>IF($A820, 1, 0)</f>
        <v/>
      </c>
      <c r="AW820">
        <f>IF(AU820=0, 'Raw Data'!AU815, 0)</f>
        <v/>
      </c>
      <c r="AX820" s="2">
        <f>IF($A820, 1, 0)</f>
        <v/>
      </c>
      <c r="AY820">
        <f>IF(ISNUMBER('Raw Data'!D815), IF(_xlfn.XLOOKUP(SMALL('Raw Data'!K815:N815, 1), K820:Q820, K820:Q820, 0)&gt;0, SMALL('Raw Data'!K815:N815, 1), 0), 0)</f>
        <v/>
      </c>
      <c r="AZ820" s="2">
        <f>IF($A820, 1, 0)</f>
        <v/>
      </c>
      <c r="BA820">
        <f>IF(ISNUMBER('Raw Data'!D815), IF(_xlfn.XLOOKUP(SMALL('Raw Data'!K815:N815, 2), K820:Q820, K820:Q820, 0)&gt;0, SMALL('Raw Data'!K815:N815, 2), 0), 0)</f>
        <v/>
      </c>
      <c r="BB820" s="2">
        <f>IF($A820, 1, 0)</f>
        <v/>
      </c>
      <c r="BC820">
        <f>IF(ISNUMBER('Raw Data'!D815), IF(_xlfn.XLOOKUP(SMALL('Raw Data'!K815:N815, 3), K820:Q820, K820:Q820, 0)&gt;0, SMALL('Raw Data'!K815:N815, 3), 0), 0)</f>
        <v/>
      </c>
      <c r="BD820" s="2">
        <f>IF($A820, 1, 0)</f>
        <v/>
      </c>
      <c r="BE820">
        <f>IF(ISNUMBER('Raw Data'!D815), IF(_xlfn.XLOOKUP(SMALL('Raw Data'!K815:N815, 4), K820:Q820, K820:Q820, 0)&gt;0, SMALL('Raw Data'!K815:N815, 4), 0), 0)</f>
        <v/>
      </c>
      <c r="BF820" s="2">
        <f>IF($A820, 1, 0)</f>
        <v/>
      </c>
      <c r="BG820">
        <f>IF(AND('Raw Data'!I815&lt;'Raw Data'!J815, 'Raw Data'!D815&gt;'Raw Data'!E815), 'Raw Data'!I815, IF(AND('Raw Data'!J815&lt;'Raw Data'!I815, 'Raw Data'!E815&gt;'Raw Data'!D815), 'Raw Data'!J815, 0))</f>
        <v/>
      </c>
      <c r="BH820">
        <f>IF(OR(AND('Raw Data'!I815&lt;'Raw Data'!J815, 'Raw Data'!I815&gt;BH$1), AND('Raw Data'!J815&lt;'Raw Data'!I815, 'Raw Data'!J815&gt;BH$1)), 1, 0)</f>
        <v/>
      </c>
      <c r="BI820">
        <f>IF(AND(BH820, ABS('Raw Data'!D815-'Raw Data'!E815)&lt;4), 'Raw Data'!Z815, 0)</f>
        <v/>
      </c>
      <c r="BJ820">
        <f>IF('Raw Data'!F815&gt;Analysis!BJ$1, 1, 0)</f>
        <v/>
      </c>
      <c r="BK820">
        <f>IF(BJ820, AQ820, 0)</f>
        <v/>
      </c>
      <c r="BL820">
        <f>IF(AND('Raw Data'!F815&lt;Analysis!BL$1, ISBLANK('Raw Data'!F815)=FALSE), 1, 0)</f>
        <v/>
      </c>
      <c r="BM820">
        <f>IF(BL820, AS820, 0)</f>
        <v/>
      </c>
      <c r="BN820">
        <f>IF(AND('Raw Data'!F815&lt;Analysis!BN$1, ISBLANK('Raw Data'!F815)=FALSE), 1, 0)</f>
        <v/>
      </c>
      <c r="BO820">
        <f>IF(BN820, AI820, 0)</f>
        <v/>
      </c>
    </row>
    <row r="821">
      <c r="A821" s="2">
        <f>'Raw Data'!A816</f>
        <v/>
      </c>
      <c r="B821" s="2">
        <f>IF(A821, 1, 0)</f>
        <v/>
      </c>
      <c r="C821">
        <f>IF('Raw Data'!D816&lt;'Raw Data'!E816, 'Raw Data'!J816, 0)</f>
        <v/>
      </c>
      <c r="D821" s="2">
        <f>IF(A821, 1, 0)</f>
        <v/>
      </c>
      <c r="E821">
        <f>IF('Raw Data'!D816&gt;'Raw Data'!E816, 'Raw Data'!I816, 0)</f>
        <v/>
      </c>
      <c r="F821" s="2">
        <f>IF('Raw Data'!F816&gt;0, 1, 0)</f>
        <v/>
      </c>
      <c r="G821">
        <f>IF(SUM('Raw Data'!D816:E816)&lt;'Raw Data'!F816, 'Raw Data'!H816, 0)</f>
        <v/>
      </c>
      <c r="H821">
        <f>IF('Raw Data'!F816&gt;0, 1, 0)</f>
        <v/>
      </c>
      <c r="I821">
        <f>IF(SUM('Raw Data'!D816:E816)&gt;'Raw Data'!F816, 'Raw Data'!G816, 0)</f>
        <v/>
      </c>
      <c r="J821" s="2">
        <f>IF($A821, 1, 0)</f>
        <v/>
      </c>
      <c r="K821">
        <f>IF(AND('Raw Data'!D816&gt;'Raw Data'!E816, ABS('Raw Data'!D816-'Raw Data'!E816)&lt;14), 'Raw Data'!K816, 0)</f>
        <v/>
      </c>
      <c r="L821" s="2">
        <f>IF($A821, 1, 0)</f>
        <v/>
      </c>
      <c r="M821">
        <f>IF(AND('Raw Data'!D816&gt;'Raw Data'!E816, ABS('Raw Data'!D816-'Raw Data'!E816)&gt;13), 'Raw Data'!L816, 0)</f>
        <v/>
      </c>
      <c r="N821" s="2">
        <f>IF($A821, 1, 0)</f>
        <v/>
      </c>
      <c r="O821">
        <f>IF(AND('Raw Data'!E816&gt;'Raw Data'!D816, ABS('Raw Data'!E816-'Raw Data'!D816)&lt;14), 'Raw Data'!M816, 0)</f>
        <v/>
      </c>
      <c r="P821" s="2">
        <f>IF($A821, 1, 0)</f>
        <v/>
      </c>
      <c r="Q821">
        <f>IF(AND('Raw Data'!E816&gt;'Raw Data'!D816, ABS('Raw Data'!E816-'Raw Data'!D816)&gt;13), 'Raw Data'!N816, 0)</f>
        <v/>
      </c>
      <c r="R821" s="2">
        <f>IF($A821, 1, 0)</f>
        <v/>
      </c>
      <c r="S821">
        <f>IF(AND('Raw Data'!D816&gt;'Raw Data'!E816, ABS('Raw Data'!E816-'Raw Data'!D816)&gt;7), 'Raw Data'!V816, 0)</f>
        <v/>
      </c>
      <c r="T821" s="2">
        <f>IF($A821, 1, 0)</f>
        <v/>
      </c>
      <c r="U821">
        <f>IF(ABS('Raw Data'!D816-'Raw Data'!E816)&lt;8, 'Raw Data'!W816, 0)</f>
        <v/>
      </c>
      <c r="V821" s="2">
        <f>IF($A821, 1, 0)</f>
        <v/>
      </c>
      <c r="W821">
        <f>IF(AND('Raw Data'!E816&gt;'Raw Data'!D816, ABS('Raw Data'!E816-'Raw Data'!D816)&gt;7), 'Raw Data'!X816, 0)</f>
        <v/>
      </c>
      <c r="X821" s="2">
        <f>IF($A821, 1, 0)</f>
        <v/>
      </c>
      <c r="Y821">
        <f>IF(AND('Raw Data'!D816&gt;'Raw Data'!E816, ABS('Raw Data'!E816-'Raw Data'!D816)&gt;3), 'Raw Data'!Y816, 0)</f>
        <v/>
      </c>
      <c r="Z821" s="2">
        <f>IF($A821, 1, 0)</f>
        <v/>
      </c>
      <c r="AA821">
        <f>IF(ABS('Raw Data'!D816-'Raw Data'!E816)&lt;4, 'Raw Data'!Z816, 0)</f>
        <v/>
      </c>
      <c r="AB821" s="2">
        <f>IF($A821, 1, 0)</f>
        <v/>
      </c>
      <c r="AC821">
        <f>IF(AND('Raw Data'!E816&gt;'Raw Data'!D816, ABS('Raw Data'!E816-'Raw Data'!D816)&gt;7), 'Raw Data'!AA816, 0)</f>
        <v/>
      </c>
      <c r="AD821" s="2">
        <f>IF($A821, 1, 0)</f>
        <v/>
      </c>
      <c r="AE821">
        <f>IF(AND('Raw Data'!D816&gt;9, 'Raw Data'!E816&gt;9), 'Raw Data'!AL816, 0)</f>
        <v/>
      </c>
      <c r="AF821" s="2">
        <f>IF($A821, 1, 0)</f>
        <v/>
      </c>
      <c r="AG821">
        <f>IF(AE821=0, 'Raw Data'!AM816, 0)</f>
        <v/>
      </c>
      <c r="AH821" s="2">
        <f>IF($A821, 1, 0)</f>
        <v/>
      </c>
      <c r="AI821">
        <f>IF(AND('Raw Data'!$D816&gt;14, 'Raw Data'!$E816&gt;14), 'Raw Data'!AN816, 0)</f>
        <v/>
      </c>
      <c r="AJ821" s="2">
        <f>IF($A821, 1, 0)</f>
        <v/>
      </c>
      <c r="AK821">
        <f>IF(AI821=0, 'Raw Data'!AO816, 0)</f>
        <v/>
      </c>
      <c r="AL821" s="2">
        <f>IF($A821, 1, 0)</f>
        <v/>
      </c>
      <c r="AM821">
        <f>IF(AND('Raw Data'!$D816&gt;19, 'Raw Data'!$E816&gt;19), 'Raw Data'!AP816, 0)</f>
        <v/>
      </c>
      <c r="AN821" s="2">
        <f>IF($A821, 1, 0)</f>
        <v/>
      </c>
      <c r="AO821">
        <f>IF(AM821=0, 'Raw Data'!AQ816, 0)</f>
        <v/>
      </c>
      <c r="AP821" s="2">
        <f>IF($A821, 1, 0)</f>
        <v/>
      </c>
      <c r="AQ821">
        <f>IF(AND('Raw Data'!$D816&gt;24, 'Raw Data'!$E816&gt;24), 'Raw Data'!AR816, 0)</f>
        <v/>
      </c>
      <c r="AR821" s="2">
        <f>IF($A821, 1, 0)</f>
        <v/>
      </c>
      <c r="AS821">
        <f>IF(AQ821=0, 'Raw Data'!AS816, 0)</f>
        <v/>
      </c>
      <c r="AT821" s="2">
        <f>IF($A821, 1, 0)</f>
        <v/>
      </c>
      <c r="AU821">
        <f>IF(AND('Raw Data'!$D816&gt;29, 'Raw Data'!$E816&gt;29), 'Raw Data'!AT816, 0)</f>
        <v/>
      </c>
      <c r="AV821" s="2">
        <f>IF($A821, 1, 0)</f>
        <v/>
      </c>
      <c r="AW821">
        <f>IF(AU821=0, 'Raw Data'!AU816, 0)</f>
        <v/>
      </c>
      <c r="AX821" s="2">
        <f>IF($A821, 1, 0)</f>
        <v/>
      </c>
      <c r="AY821">
        <f>IF(ISNUMBER('Raw Data'!D816), IF(_xlfn.XLOOKUP(SMALL('Raw Data'!K816:N816, 1), K821:Q821, K821:Q821, 0)&gt;0, SMALL('Raw Data'!K816:N816, 1), 0), 0)</f>
        <v/>
      </c>
      <c r="AZ821" s="2">
        <f>IF($A821, 1, 0)</f>
        <v/>
      </c>
      <c r="BA821">
        <f>IF(ISNUMBER('Raw Data'!D816), IF(_xlfn.XLOOKUP(SMALL('Raw Data'!K816:N816, 2), K821:Q821, K821:Q821, 0)&gt;0, SMALL('Raw Data'!K816:N816, 2), 0), 0)</f>
        <v/>
      </c>
      <c r="BB821" s="2">
        <f>IF($A821, 1, 0)</f>
        <v/>
      </c>
      <c r="BC821">
        <f>IF(ISNUMBER('Raw Data'!D816), IF(_xlfn.XLOOKUP(SMALL('Raw Data'!K816:N816, 3), K821:Q821, K821:Q821, 0)&gt;0, SMALL('Raw Data'!K816:N816, 3), 0), 0)</f>
        <v/>
      </c>
      <c r="BD821" s="2">
        <f>IF($A821, 1, 0)</f>
        <v/>
      </c>
      <c r="BE821">
        <f>IF(ISNUMBER('Raw Data'!D816), IF(_xlfn.XLOOKUP(SMALL('Raw Data'!K816:N816, 4), K821:Q821, K821:Q821, 0)&gt;0, SMALL('Raw Data'!K816:N816, 4), 0), 0)</f>
        <v/>
      </c>
      <c r="BF821" s="2">
        <f>IF($A821, 1, 0)</f>
        <v/>
      </c>
      <c r="BG821">
        <f>IF(AND('Raw Data'!I816&lt;'Raw Data'!J816, 'Raw Data'!D816&gt;'Raw Data'!E816), 'Raw Data'!I816, IF(AND('Raw Data'!J816&lt;'Raw Data'!I816, 'Raw Data'!E816&gt;'Raw Data'!D816), 'Raw Data'!J816, 0))</f>
        <v/>
      </c>
      <c r="BH821">
        <f>IF(OR(AND('Raw Data'!I816&lt;'Raw Data'!J816, 'Raw Data'!I816&gt;BH$1), AND('Raw Data'!J816&lt;'Raw Data'!I816, 'Raw Data'!J816&gt;BH$1)), 1, 0)</f>
        <v/>
      </c>
      <c r="BI821">
        <f>IF(AND(BH821, ABS('Raw Data'!D816-'Raw Data'!E816)&lt;4), 'Raw Data'!Z816, 0)</f>
        <v/>
      </c>
      <c r="BJ821">
        <f>IF('Raw Data'!F816&gt;Analysis!BJ$1, 1, 0)</f>
        <v/>
      </c>
      <c r="BK821">
        <f>IF(BJ821, AQ821, 0)</f>
        <v/>
      </c>
      <c r="BL821">
        <f>IF(AND('Raw Data'!F816&lt;Analysis!BL$1, ISBLANK('Raw Data'!F816)=FALSE), 1, 0)</f>
        <v/>
      </c>
      <c r="BM821">
        <f>IF(BL821, AS821, 0)</f>
        <v/>
      </c>
      <c r="BN821">
        <f>IF(AND('Raw Data'!F816&lt;Analysis!BN$1, ISBLANK('Raw Data'!F816)=FALSE), 1, 0)</f>
        <v/>
      </c>
      <c r="BO821">
        <f>IF(BN821, AI821, 0)</f>
        <v/>
      </c>
    </row>
    <row r="822">
      <c r="A822" s="2">
        <f>'Raw Data'!A817</f>
        <v/>
      </c>
      <c r="B822" s="2">
        <f>IF(A822, 1, 0)</f>
        <v/>
      </c>
      <c r="C822">
        <f>IF('Raw Data'!D817&lt;'Raw Data'!E817, 'Raw Data'!J817, 0)</f>
        <v/>
      </c>
      <c r="D822" s="2">
        <f>IF(A822, 1, 0)</f>
        <v/>
      </c>
      <c r="E822">
        <f>IF('Raw Data'!D817&gt;'Raw Data'!E817, 'Raw Data'!I817, 0)</f>
        <v/>
      </c>
      <c r="F822" s="2">
        <f>IF('Raw Data'!F817&gt;0, 1, 0)</f>
        <v/>
      </c>
      <c r="G822">
        <f>IF(SUM('Raw Data'!D817:E817)&lt;'Raw Data'!F817, 'Raw Data'!H817, 0)</f>
        <v/>
      </c>
      <c r="H822">
        <f>IF('Raw Data'!F817&gt;0, 1, 0)</f>
        <v/>
      </c>
      <c r="I822">
        <f>IF(SUM('Raw Data'!D817:E817)&gt;'Raw Data'!F817, 'Raw Data'!G817, 0)</f>
        <v/>
      </c>
      <c r="J822" s="2">
        <f>IF($A822, 1, 0)</f>
        <v/>
      </c>
      <c r="K822">
        <f>IF(AND('Raw Data'!D817&gt;'Raw Data'!E817, ABS('Raw Data'!D817-'Raw Data'!E817)&lt;14), 'Raw Data'!K817, 0)</f>
        <v/>
      </c>
      <c r="L822" s="2">
        <f>IF($A822, 1, 0)</f>
        <v/>
      </c>
      <c r="M822">
        <f>IF(AND('Raw Data'!D817&gt;'Raw Data'!E817, ABS('Raw Data'!D817-'Raw Data'!E817)&gt;13), 'Raw Data'!L817, 0)</f>
        <v/>
      </c>
      <c r="N822" s="2">
        <f>IF($A822, 1, 0)</f>
        <v/>
      </c>
      <c r="O822">
        <f>IF(AND('Raw Data'!E817&gt;'Raw Data'!D817, ABS('Raw Data'!E817-'Raw Data'!D817)&lt;14), 'Raw Data'!M817, 0)</f>
        <v/>
      </c>
      <c r="P822" s="2">
        <f>IF($A822, 1, 0)</f>
        <v/>
      </c>
      <c r="Q822">
        <f>IF(AND('Raw Data'!E817&gt;'Raw Data'!D817, ABS('Raw Data'!E817-'Raw Data'!D817)&gt;13), 'Raw Data'!N817, 0)</f>
        <v/>
      </c>
      <c r="R822" s="2">
        <f>IF($A822, 1, 0)</f>
        <v/>
      </c>
      <c r="S822">
        <f>IF(AND('Raw Data'!D817&gt;'Raw Data'!E817, ABS('Raw Data'!E817-'Raw Data'!D817)&gt;7), 'Raw Data'!V817, 0)</f>
        <v/>
      </c>
      <c r="T822" s="2">
        <f>IF($A822, 1, 0)</f>
        <v/>
      </c>
      <c r="U822">
        <f>IF(ABS('Raw Data'!D817-'Raw Data'!E817)&lt;8, 'Raw Data'!W817, 0)</f>
        <v/>
      </c>
      <c r="V822" s="2">
        <f>IF($A822, 1, 0)</f>
        <v/>
      </c>
      <c r="W822">
        <f>IF(AND('Raw Data'!E817&gt;'Raw Data'!D817, ABS('Raw Data'!E817-'Raw Data'!D817)&gt;7), 'Raw Data'!X817, 0)</f>
        <v/>
      </c>
      <c r="X822" s="2">
        <f>IF($A822, 1, 0)</f>
        <v/>
      </c>
      <c r="Y822">
        <f>IF(AND('Raw Data'!D817&gt;'Raw Data'!E817, ABS('Raw Data'!E817-'Raw Data'!D817)&gt;3), 'Raw Data'!Y817, 0)</f>
        <v/>
      </c>
      <c r="Z822" s="2">
        <f>IF($A822, 1, 0)</f>
        <v/>
      </c>
      <c r="AA822">
        <f>IF(ABS('Raw Data'!D817-'Raw Data'!E817)&lt;4, 'Raw Data'!Z817, 0)</f>
        <v/>
      </c>
      <c r="AB822" s="2">
        <f>IF($A822, 1, 0)</f>
        <v/>
      </c>
      <c r="AC822">
        <f>IF(AND('Raw Data'!E817&gt;'Raw Data'!D817, ABS('Raw Data'!E817-'Raw Data'!D817)&gt;7), 'Raw Data'!AA817, 0)</f>
        <v/>
      </c>
      <c r="AD822" s="2">
        <f>IF($A822, 1, 0)</f>
        <v/>
      </c>
      <c r="AE822">
        <f>IF(AND('Raw Data'!D817&gt;9, 'Raw Data'!E817&gt;9), 'Raw Data'!AL817, 0)</f>
        <v/>
      </c>
      <c r="AF822" s="2">
        <f>IF($A822, 1, 0)</f>
        <v/>
      </c>
      <c r="AG822">
        <f>IF(AE822=0, 'Raw Data'!AM817, 0)</f>
        <v/>
      </c>
      <c r="AH822" s="2">
        <f>IF($A822, 1, 0)</f>
        <v/>
      </c>
      <c r="AI822">
        <f>IF(AND('Raw Data'!$D817&gt;14, 'Raw Data'!$E817&gt;14), 'Raw Data'!AN817, 0)</f>
        <v/>
      </c>
      <c r="AJ822" s="2">
        <f>IF($A822, 1, 0)</f>
        <v/>
      </c>
      <c r="AK822">
        <f>IF(AI822=0, 'Raw Data'!AO817, 0)</f>
        <v/>
      </c>
      <c r="AL822" s="2">
        <f>IF($A822, 1, 0)</f>
        <v/>
      </c>
      <c r="AM822">
        <f>IF(AND('Raw Data'!$D817&gt;19, 'Raw Data'!$E817&gt;19), 'Raw Data'!AP817, 0)</f>
        <v/>
      </c>
      <c r="AN822" s="2">
        <f>IF($A822, 1, 0)</f>
        <v/>
      </c>
      <c r="AO822">
        <f>IF(AM822=0, 'Raw Data'!AQ817, 0)</f>
        <v/>
      </c>
      <c r="AP822" s="2">
        <f>IF($A822, 1, 0)</f>
        <v/>
      </c>
      <c r="AQ822">
        <f>IF(AND('Raw Data'!$D817&gt;24, 'Raw Data'!$E817&gt;24), 'Raw Data'!AR817, 0)</f>
        <v/>
      </c>
      <c r="AR822" s="2">
        <f>IF($A822, 1, 0)</f>
        <v/>
      </c>
      <c r="AS822">
        <f>IF(AQ822=0, 'Raw Data'!AS817, 0)</f>
        <v/>
      </c>
      <c r="AT822" s="2">
        <f>IF($A822, 1, 0)</f>
        <v/>
      </c>
      <c r="AU822">
        <f>IF(AND('Raw Data'!$D817&gt;29, 'Raw Data'!$E817&gt;29), 'Raw Data'!AT817, 0)</f>
        <v/>
      </c>
      <c r="AV822" s="2">
        <f>IF($A822, 1, 0)</f>
        <v/>
      </c>
      <c r="AW822">
        <f>IF(AU822=0, 'Raw Data'!AU817, 0)</f>
        <v/>
      </c>
      <c r="AX822" s="2">
        <f>IF($A822, 1, 0)</f>
        <v/>
      </c>
      <c r="AY822">
        <f>IF(ISNUMBER('Raw Data'!D817), IF(_xlfn.XLOOKUP(SMALL('Raw Data'!K817:N817, 1), K822:Q822, K822:Q822, 0)&gt;0, SMALL('Raw Data'!K817:N817, 1), 0), 0)</f>
        <v/>
      </c>
      <c r="AZ822" s="2">
        <f>IF($A822, 1, 0)</f>
        <v/>
      </c>
      <c r="BA822">
        <f>IF(ISNUMBER('Raw Data'!D817), IF(_xlfn.XLOOKUP(SMALL('Raw Data'!K817:N817, 2), K822:Q822, K822:Q822, 0)&gt;0, SMALL('Raw Data'!K817:N817, 2), 0), 0)</f>
        <v/>
      </c>
      <c r="BB822" s="2">
        <f>IF($A822, 1, 0)</f>
        <v/>
      </c>
      <c r="BC822">
        <f>IF(ISNUMBER('Raw Data'!D817), IF(_xlfn.XLOOKUP(SMALL('Raw Data'!K817:N817, 3), K822:Q822, K822:Q822, 0)&gt;0, SMALL('Raw Data'!K817:N817, 3), 0), 0)</f>
        <v/>
      </c>
      <c r="BD822" s="2">
        <f>IF($A822, 1, 0)</f>
        <v/>
      </c>
      <c r="BE822">
        <f>IF(ISNUMBER('Raw Data'!D817), IF(_xlfn.XLOOKUP(SMALL('Raw Data'!K817:N817, 4), K822:Q822, K822:Q822, 0)&gt;0, SMALL('Raw Data'!K817:N817, 4), 0), 0)</f>
        <v/>
      </c>
      <c r="BF822" s="2">
        <f>IF($A822, 1, 0)</f>
        <v/>
      </c>
      <c r="BG822">
        <f>IF(AND('Raw Data'!I817&lt;'Raw Data'!J817, 'Raw Data'!D817&gt;'Raw Data'!E817), 'Raw Data'!I817, IF(AND('Raw Data'!J817&lt;'Raw Data'!I817, 'Raw Data'!E817&gt;'Raw Data'!D817), 'Raw Data'!J817, 0))</f>
        <v/>
      </c>
      <c r="BH822">
        <f>IF(OR(AND('Raw Data'!I817&lt;'Raw Data'!J817, 'Raw Data'!I817&gt;BH$1), AND('Raw Data'!J817&lt;'Raw Data'!I817, 'Raw Data'!J817&gt;BH$1)), 1, 0)</f>
        <v/>
      </c>
      <c r="BI822">
        <f>IF(AND(BH822, ABS('Raw Data'!D817-'Raw Data'!E817)&lt;4), 'Raw Data'!Z817, 0)</f>
        <v/>
      </c>
      <c r="BJ822">
        <f>IF('Raw Data'!F817&gt;Analysis!BJ$1, 1, 0)</f>
        <v/>
      </c>
      <c r="BK822">
        <f>IF(BJ822, AQ822, 0)</f>
        <v/>
      </c>
      <c r="BL822">
        <f>IF(AND('Raw Data'!F817&lt;Analysis!BL$1, ISBLANK('Raw Data'!F817)=FALSE), 1, 0)</f>
        <v/>
      </c>
      <c r="BM822">
        <f>IF(BL822, AS822, 0)</f>
        <v/>
      </c>
      <c r="BN822">
        <f>IF(AND('Raw Data'!F817&lt;Analysis!BN$1, ISBLANK('Raw Data'!F817)=FALSE), 1, 0)</f>
        <v/>
      </c>
      <c r="BO822">
        <f>IF(BN822, AI822, 0)</f>
        <v/>
      </c>
    </row>
    <row r="823">
      <c r="A823" s="2">
        <f>'Raw Data'!A818</f>
        <v/>
      </c>
      <c r="B823" s="2">
        <f>IF(A823, 1, 0)</f>
        <v/>
      </c>
      <c r="C823">
        <f>IF('Raw Data'!D818&lt;'Raw Data'!E818, 'Raw Data'!J818, 0)</f>
        <v/>
      </c>
      <c r="D823" s="2">
        <f>IF(A823, 1, 0)</f>
        <v/>
      </c>
      <c r="E823">
        <f>IF('Raw Data'!D818&gt;'Raw Data'!E818, 'Raw Data'!I818, 0)</f>
        <v/>
      </c>
      <c r="F823" s="2">
        <f>IF('Raw Data'!F818&gt;0, 1, 0)</f>
        <v/>
      </c>
      <c r="G823">
        <f>IF(SUM('Raw Data'!D818:E818)&lt;'Raw Data'!F818, 'Raw Data'!H818, 0)</f>
        <v/>
      </c>
      <c r="H823">
        <f>IF('Raw Data'!F818&gt;0, 1, 0)</f>
        <v/>
      </c>
      <c r="I823">
        <f>IF(SUM('Raw Data'!D818:E818)&gt;'Raw Data'!F818, 'Raw Data'!G818, 0)</f>
        <v/>
      </c>
      <c r="J823" s="2">
        <f>IF($A823, 1, 0)</f>
        <v/>
      </c>
      <c r="K823">
        <f>IF(AND('Raw Data'!D818&gt;'Raw Data'!E818, ABS('Raw Data'!D818-'Raw Data'!E818)&lt;14), 'Raw Data'!K818, 0)</f>
        <v/>
      </c>
      <c r="L823" s="2">
        <f>IF($A823, 1, 0)</f>
        <v/>
      </c>
      <c r="M823">
        <f>IF(AND('Raw Data'!D818&gt;'Raw Data'!E818, ABS('Raw Data'!D818-'Raw Data'!E818)&gt;13), 'Raw Data'!L818, 0)</f>
        <v/>
      </c>
      <c r="N823" s="2">
        <f>IF($A823, 1, 0)</f>
        <v/>
      </c>
      <c r="O823">
        <f>IF(AND('Raw Data'!E818&gt;'Raw Data'!D818, ABS('Raw Data'!E818-'Raw Data'!D818)&lt;14), 'Raw Data'!M818, 0)</f>
        <v/>
      </c>
      <c r="P823" s="2">
        <f>IF($A823, 1, 0)</f>
        <v/>
      </c>
      <c r="Q823">
        <f>IF(AND('Raw Data'!E818&gt;'Raw Data'!D818, ABS('Raw Data'!E818-'Raw Data'!D818)&gt;13), 'Raw Data'!N818, 0)</f>
        <v/>
      </c>
      <c r="R823" s="2">
        <f>IF($A823, 1, 0)</f>
        <v/>
      </c>
      <c r="S823">
        <f>IF(AND('Raw Data'!D818&gt;'Raw Data'!E818, ABS('Raw Data'!E818-'Raw Data'!D818)&gt;7), 'Raw Data'!V818, 0)</f>
        <v/>
      </c>
      <c r="T823" s="2">
        <f>IF($A823, 1, 0)</f>
        <v/>
      </c>
      <c r="U823">
        <f>IF(ABS('Raw Data'!D818-'Raw Data'!E818)&lt;8, 'Raw Data'!W818, 0)</f>
        <v/>
      </c>
      <c r="V823" s="2">
        <f>IF($A823, 1, 0)</f>
        <v/>
      </c>
      <c r="W823">
        <f>IF(AND('Raw Data'!E818&gt;'Raw Data'!D818, ABS('Raw Data'!E818-'Raw Data'!D818)&gt;7), 'Raw Data'!X818, 0)</f>
        <v/>
      </c>
      <c r="X823" s="2">
        <f>IF($A823, 1, 0)</f>
        <v/>
      </c>
      <c r="Y823">
        <f>IF(AND('Raw Data'!D818&gt;'Raw Data'!E818, ABS('Raw Data'!E818-'Raw Data'!D818)&gt;3), 'Raw Data'!Y818, 0)</f>
        <v/>
      </c>
      <c r="Z823" s="2">
        <f>IF($A823, 1, 0)</f>
        <v/>
      </c>
      <c r="AA823">
        <f>IF(ABS('Raw Data'!D818-'Raw Data'!E818)&lt;4, 'Raw Data'!Z818, 0)</f>
        <v/>
      </c>
      <c r="AB823" s="2">
        <f>IF($A823, 1, 0)</f>
        <v/>
      </c>
      <c r="AC823">
        <f>IF(AND('Raw Data'!E818&gt;'Raw Data'!D818, ABS('Raw Data'!E818-'Raw Data'!D818)&gt;7), 'Raw Data'!AA818, 0)</f>
        <v/>
      </c>
      <c r="AD823" s="2">
        <f>IF($A823, 1, 0)</f>
        <v/>
      </c>
      <c r="AE823">
        <f>IF(AND('Raw Data'!D818&gt;9, 'Raw Data'!E818&gt;9), 'Raw Data'!AL818, 0)</f>
        <v/>
      </c>
      <c r="AF823" s="2">
        <f>IF($A823, 1, 0)</f>
        <v/>
      </c>
      <c r="AG823">
        <f>IF(AE823=0, 'Raw Data'!AM818, 0)</f>
        <v/>
      </c>
      <c r="AH823" s="2">
        <f>IF($A823, 1, 0)</f>
        <v/>
      </c>
      <c r="AI823">
        <f>IF(AND('Raw Data'!$D818&gt;14, 'Raw Data'!$E818&gt;14), 'Raw Data'!AN818, 0)</f>
        <v/>
      </c>
      <c r="AJ823" s="2">
        <f>IF($A823, 1, 0)</f>
        <v/>
      </c>
      <c r="AK823">
        <f>IF(AI823=0, 'Raw Data'!AO818, 0)</f>
        <v/>
      </c>
      <c r="AL823" s="2">
        <f>IF($A823, 1, 0)</f>
        <v/>
      </c>
      <c r="AM823">
        <f>IF(AND('Raw Data'!$D818&gt;19, 'Raw Data'!$E818&gt;19), 'Raw Data'!AP818, 0)</f>
        <v/>
      </c>
      <c r="AN823" s="2">
        <f>IF($A823, 1, 0)</f>
        <v/>
      </c>
      <c r="AO823">
        <f>IF(AM823=0, 'Raw Data'!AQ818, 0)</f>
        <v/>
      </c>
      <c r="AP823" s="2">
        <f>IF($A823, 1, 0)</f>
        <v/>
      </c>
      <c r="AQ823">
        <f>IF(AND('Raw Data'!$D818&gt;24, 'Raw Data'!$E818&gt;24), 'Raw Data'!AR818, 0)</f>
        <v/>
      </c>
      <c r="AR823" s="2">
        <f>IF($A823, 1, 0)</f>
        <v/>
      </c>
      <c r="AS823">
        <f>IF(AQ823=0, 'Raw Data'!AS818, 0)</f>
        <v/>
      </c>
      <c r="AT823" s="2">
        <f>IF($A823, 1, 0)</f>
        <v/>
      </c>
      <c r="AU823">
        <f>IF(AND('Raw Data'!$D818&gt;29, 'Raw Data'!$E818&gt;29), 'Raw Data'!AT818, 0)</f>
        <v/>
      </c>
      <c r="AV823" s="2">
        <f>IF($A823, 1, 0)</f>
        <v/>
      </c>
      <c r="AW823">
        <f>IF(AU823=0, 'Raw Data'!AU818, 0)</f>
        <v/>
      </c>
      <c r="AX823" s="2">
        <f>IF($A823, 1, 0)</f>
        <v/>
      </c>
      <c r="AY823">
        <f>IF(ISNUMBER('Raw Data'!D818), IF(_xlfn.XLOOKUP(SMALL('Raw Data'!K818:N818, 1), K823:Q823, K823:Q823, 0)&gt;0, SMALL('Raw Data'!K818:N818, 1), 0), 0)</f>
        <v/>
      </c>
      <c r="AZ823" s="2">
        <f>IF($A823, 1, 0)</f>
        <v/>
      </c>
      <c r="BA823">
        <f>IF(ISNUMBER('Raw Data'!D818), IF(_xlfn.XLOOKUP(SMALL('Raw Data'!K818:N818, 2), K823:Q823, K823:Q823, 0)&gt;0, SMALL('Raw Data'!K818:N818, 2), 0), 0)</f>
        <v/>
      </c>
      <c r="BB823" s="2">
        <f>IF($A823, 1, 0)</f>
        <v/>
      </c>
      <c r="BC823">
        <f>IF(ISNUMBER('Raw Data'!D818), IF(_xlfn.XLOOKUP(SMALL('Raw Data'!K818:N818, 3), K823:Q823, K823:Q823, 0)&gt;0, SMALL('Raw Data'!K818:N818, 3), 0), 0)</f>
        <v/>
      </c>
      <c r="BD823" s="2">
        <f>IF($A823, 1, 0)</f>
        <v/>
      </c>
      <c r="BE823">
        <f>IF(ISNUMBER('Raw Data'!D818), IF(_xlfn.XLOOKUP(SMALL('Raw Data'!K818:N818, 4), K823:Q823, K823:Q823, 0)&gt;0, SMALL('Raw Data'!K818:N818, 4), 0), 0)</f>
        <v/>
      </c>
      <c r="BF823" s="2">
        <f>IF($A823, 1, 0)</f>
        <v/>
      </c>
      <c r="BG823">
        <f>IF(AND('Raw Data'!I818&lt;'Raw Data'!J818, 'Raw Data'!D818&gt;'Raw Data'!E818), 'Raw Data'!I818, IF(AND('Raw Data'!J818&lt;'Raw Data'!I818, 'Raw Data'!E818&gt;'Raw Data'!D818), 'Raw Data'!J818, 0))</f>
        <v/>
      </c>
      <c r="BH823">
        <f>IF(OR(AND('Raw Data'!I818&lt;'Raw Data'!J818, 'Raw Data'!I818&gt;BH$1), AND('Raw Data'!J818&lt;'Raw Data'!I818, 'Raw Data'!J818&gt;BH$1)), 1, 0)</f>
        <v/>
      </c>
      <c r="BI823">
        <f>IF(AND(BH823, ABS('Raw Data'!D818-'Raw Data'!E818)&lt;4), 'Raw Data'!Z818, 0)</f>
        <v/>
      </c>
      <c r="BJ823">
        <f>IF('Raw Data'!F818&gt;Analysis!BJ$1, 1, 0)</f>
        <v/>
      </c>
      <c r="BK823">
        <f>IF(BJ823, AQ823, 0)</f>
        <v/>
      </c>
      <c r="BL823">
        <f>IF(AND('Raw Data'!F818&lt;Analysis!BL$1, ISBLANK('Raw Data'!F818)=FALSE), 1, 0)</f>
        <v/>
      </c>
      <c r="BM823">
        <f>IF(BL823, AS823, 0)</f>
        <v/>
      </c>
      <c r="BN823">
        <f>IF(AND('Raw Data'!F818&lt;Analysis!BN$1, ISBLANK('Raw Data'!F818)=FALSE), 1, 0)</f>
        <v/>
      </c>
      <c r="BO823">
        <f>IF(BN823, AI823, 0)</f>
        <v/>
      </c>
    </row>
    <row r="824">
      <c r="A824" s="2">
        <f>'Raw Data'!A819</f>
        <v/>
      </c>
      <c r="B824" s="2">
        <f>IF(A824, 1, 0)</f>
        <v/>
      </c>
      <c r="C824">
        <f>IF('Raw Data'!D819&lt;'Raw Data'!E819, 'Raw Data'!J819, 0)</f>
        <v/>
      </c>
      <c r="D824" s="2">
        <f>IF(A824, 1, 0)</f>
        <v/>
      </c>
      <c r="E824">
        <f>IF('Raw Data'!D819&gt;'Raw Data'!E819, 'Raw Data'!I819, 0)</f>
        <v/>
      </c>
      <c r="F824" s="2">
        <f>IF('Raw Data'!F819&gt;0, 1, 0)</f>
        <v/>
      </c>
      <c r="G824">
        <f>IF(SUM('Raw Data'!D819:E819)&lt;'Raw Data'!F819, 'Raw Data'!H819, 0)</f>
        <v/>
      </c>
      <c r="H824">
        <f>IF('Raw Data'!F819&gt;0, 1, 0)</f>
        <v/>
      </c>
      <c r="I824">
        <f>IF(SUM('Raw Data'!D819:E819)&gt;'Raw Data'!F819, 'Raw Data'!G819, 0)</f>
        <v/>
      </c>
      <c r="J824" s="2">
        <f>IF($A824, 1, 0)</f>
        <v/>
      </c>
      <c r="K824">
        <f>IF(AND('Raw Data'!D819&gt;'Raw Data'!E819, ABS('Raw Data'!D819-'Raw Data'!E819)&lt;14), 'Raw Data'!K819, 0)</f>
        <v/>
      </c>
      <c r="L824" s="2">
        <f>IF($A824, 1, 0)</f>
        <v/>
      </c>
      <c r="M824">
        <f>IF(AND('Raw Data'!D819&gt;'Raw Data'!E819, ABS('Raw Data'!D819-'Raw Data'!E819)&gt;13), 'Raw Data'!L819, 0)</f>
        <v/>
      </c>
      <c r="N824" s="2">
        <f>IF($A824, 1, 0)</f>
        <v/>
      </c>
      <c r="O824">
        <f>IF(AND('Raw Data'!E819&gt;'Raw Data'!D819, ABS('Raw Data'!E819-'Raw Data'!D819)&lt;14), 'Raw Data'!M819, 0)</f>
        <v/>
      </c>
      <c r="P824" s="2">
        <f>IF($A824, 1, 0)</f>
        <v/>
      </c>
      <c r="Q824">
        <f>IF(AND('Raw Data'!E819&gt;'Raw Data'!D819, ABS('Raw Data'!E819-'Raw Data'!D819)&gt;13), 'Raw Data'!N819, 0)</f>
        <v/>
      </c>
      <c r="R824" s="2">
        <f>IF($A824, 1, 0)</f>
        <v/>
      </c>
      <c r="S824">
        <f>IF(AND('Raw Data'!D819&gt;'Raw Data'!E819, ABS('Raw Data'!E819-'Raw Data'!D819)&gt;7), 'Raw Data'!V819, 0)</f>
        <v/>
      </c>
      <c r="T824" s="2">
        <f>IF($A824, 1, 0)</f>
        <v/>
      </c>
      <c r="U824">
        <f>IF(ABS('Raw Data'!D819-'Raw Data'!E819)&lt;8, 'Raw Data'!W819, 0)</f>
        <v/>
      </c>
      <c r="V824" s="2">
        <f>IF($A824, 1, 0)</f>
        <v/>
      </c>
      <c r="W824">
        <f>IF(AND('Raw Data'!E819&gt;'Raw Data'!D819, ABS('Raw Data'!E819-'Raw Data'!D819)&gt;7), 'Raw Data'!X819, 0)</f>
        <v/>
      </c>
      <c r="X824" s="2">
        <f>IF($A824, 1, 0)</f>
        <v/>
      </c>
      <c r="Y824">
        <f>IF(AND('Raw Data'!D819&gt;'Raw Data'!E819, ABS('Raw Data'!E819-'Raw Data'!D819)&gt;3), 'Raw Data'!Y819, 0)</f>
        <v/>
      </c>
      <c r="Z824" s="2">
        <f>IF($A824, 1, 0)</f>
        <v/>
      </c>
      <c r="AA824">
        <f>IF(ABS('Raw Data'!D819-'Raw Data'!E819)&lt;4, 'Raw Data'!Z819, 0)</f>
        <v/>
      </c>
      <c r="AB824" s="2">
        <f>IF($A824, 1, 0)</f>
        <v/>
      </c>
      <c r="AC824">
        <f>IF(AND('Raw Data'!E819&gt;'Raw Data'!D819, ABS('Raw Data'!E819-'Raw Data'!D819)&gt;7), 'Raw Data'!AA819, 0)</f>
        <v/>
      </c>
      <c r="AD824" s="2">
        <f>IF($A824, 1, 0)</f>
        <v/>
      </c>
      <c r="AE824">
        <f>IF(AND('Raw Data'!D819&gt;9, 'Raw Data'!E819&gt;9), 'Raw Data'!AL819, 0)</f>
        <v/>
      </c>
      <c r="AF824" s="2">
        <f>IF($A824, 1, 0)</f>
        <v/>
      </c>
      <c r="AG824">
        <f>IF(AE824=0, 'Raw Data'!AM819, 0)</f>
        <v/>
      </c>
      <c r="AH824" s="2">
        <f>IF($A824, 1, 0)</f>
        <v/>
      </c>
      <c r="AI824">
        <f>IF(AND('Raw Data'!$D819&gt;14, 'Raw Data'!$E819&gt;14), 'Raw Data'!AN819, 0)</f>
        <v/>
      </c>
      <c r="AJ824" s="2">
        <f>IF($A824, 1, 0)</f>
        <v/>
      </c>
      <c r="AK824">
        <f>IF(AI824=0, 'Raw Data'!AO819, 0)</f>
        <v/>
      </c>
      <c r="AL824" s="2">
        <f>IF($A824, 1, 0)</f>
        <v/>
      </c>
      <c r="AM824">
        <f>IF(AND('Raw Data'!$D819&gt;19, 'Raw Data'!$E819&gt;19), 'Raw Data'!AP819, 0)</f>
        <v/>
      </c>
      <c r="AN824" s="2">
        <f>IF($A824, 1, 0)</f>
        <v/>
      </c>
      <c r="AO824">
        <f>IF(AM824=0, 'Raw Data'!AQ819, 0)</f>
        <v/>
      </c>
      <c r="AP824" s="2">
        <f>IF($A824, 1, 0)</f>
        <v/>
      </c>
      <c r="AQ824">
        <f>IF(AND('Raw Data'!$D819&gt;24, 'Raw Data'!$E819&gt;24), 'Raw Data'!AR819, 0)</f>
        <v/>
      </c>
      <c r="AR824" s="2">
        <f>IF($A824, 1, 0)</f>
        <v/>
      </c>
      <c r="AS824">
        <f>IF(AQ824=0, 'Raw Data'!AS819, 0)</f>
        <v/>
      </c>
      <c r="AT824" s="2">
        <f>IF($A824, 1, 0)</f>
        <v/>
      </c>
      <c r="AU824">
        <f>IF(AND('Raw Data'!$D819&gt;29, 'Raw Data'!$E819&gt;29), 'Raw Data'!AT819, 0)</f>
        <v/>
      </c>
      <c r="AV824" s="2">
        <f>IF($A824, 1, 0)</f>
        <v/>
      </c>
      <c r="AW824">
        <f>IF(AU824=0, 'Raw Data'!AU819, 0)</f>
        <v/>
      </c>
      <c r="AX824" s="2">
        <f>IF($A824, 1, 0)</f>
        <v/>
      </c>
      <c r="AY824">
        <f>IF(ISNUMBER('Raw Data'!D819), IF(_xlfn.XLOOKUP(SMALL('Raw Data'!K819:N819, 1), K824:Q824, K824:Q824, 0)&gt;0, SMALL('Raw Data'!K819:N819, 1), 0), 0)</f>
        <v/>
      </c>
      <c r="AZ824" s="2">
        <f>IF($A824, 1, 0)</f>
        <v/>
      </c>
      <c r="BA824">
        <f>IF(ISNUMBER('Raw Data'!D819), IF(_xlfn.XLOOKUP(SMALL('Raw Data'!K819:N819, 2), K824:Q824, K824:Q824, 0)&gt;0, SMALL('Raw Data'!K819:N819, 2), 0), 0)</f>
        <v/>
      </c>
      <c r="BB824" s="2">
        <f>IF($A824, 1, 0)</f>
        <v/>
      </c>
      <c r="BC824">
        <f>IF(ISNUMBER('Raw Data'!D819), IF(_xlfn.XLOOKUP(SMALL('Raw Data'!K819:N819, 3), K824:Q824, K824:Q824, 0)&gt;0, SMALL('Raw Data'!K819:N819, 3), 0), 0)</f>
        <v/>
      </c>
      <c r="BD824" s="2">
        <f>IF($A824, 1, 0)</f>
        <v/>
      </c>
      <c r="BE824">
        <f>IF(ISNUMBER('Raw Data'!D819), IF(_xlfn.XLOOKUP(SMALL('Raw Data'!K819:N819, 4), K824:Q824, K824:Q824, 0)&gt;0, SMALL('Raw Data'!K819:N819, 4), 0), 0)</f>
        <v/>
      </c>
      <c r="BF824" s="2">
        <f>IF($A824, 1, 0)</f>
        <v/>
      </c>
      <c r="BG824">
        <f>IF(AND('Raw Data'!I819&lt;'Raw Data'!J819, 'Raw Data'!D819&gt;'Raw Data'!E819), 'Raw Data'!I819, IF(AND('Raw Data'!J819&lt;'Raw Data'!I819, 'Raw Data'!E819&gt;'Raw Data'!D819), 'Raw Data'!J819, 0))</f>
        <v/>
      </c>
      <c r="BH824">
        <f>IF(OR(AND('Raw Data'!I819&lt;'Raw Data'!J819, 'Raw Data'!I819&gt;BH$1), AND('Raw Data'!J819&lt;'Raw Data'!I819, 'Raw Data'!J819&gt;BH$1)), 1, 0)</f>
        <v/>
      </c>
      <c r="BI824">
        <f>IF(AND(BH824, ABS('Raw Data'!D819-'Raw Data'!E819)&lt;4), 'Raw Data'!Z819, 0)</f>
        <v/>
      </c>
      <c r="BJ824">
        <f>IF('Raw Data'!F819&gt;Analysis!BJ$1, 1, 0)</f>
        <v/>
      </c>
      <c r="BK824">
        <f>IF(BJ824, AQ824, 0)</f>
        <v/>
      </c>
      <c r="BL824">
        <f>IF(AND('Raw Data'!F819&lt;Analysis!BL$1, ISBLANK('Raw Data'!F819)=FALSE), 1, 0)</f>
        <v/>
      </c>
      <c r="BM824">
        <f>IF(BL824, AS824, 0)</f>
        <v/>
      </c>
      <c r="BN824">
        <f>IF(AND('Raw Data'!F819&lt;Analysis!BN$1, ISBLANK('Raw Data'!F819)=FALSE), 1, 0)</f>
        <v/>
      </c>
      <c r="BO824">
        <f>IF(BN824, AI824, 0)</f>
        <v/>
      </c>
    </row>
    <row r="825">
      <c r="A825" s="2">
        <f>'Raw Data'!A820</f>
        <v/>
      </c>
      <c r="B825" s="2">
        <f>IF(A825, 1, 0)</f>
        <v/>
      </c>
      <c r="C825">
        <f>IF('Raw Data'!D820&lt;'Raw Data'!E820, 'Raw Data'!J820, 0)</f>
        <v/>
      </c>
      <c r="D825" s="2">
        <f>IF(A825, 1, 0)</f>
        <v/>
      </c>
      <c r="E825">
        <f>IF('Raw Data'!D820&gt;'Raw Data'!E820, 'Raw Data'!I820, 0)</f>
        <v/>
      </c>
      <c r="F825" s="2">
        <f>IF('Raw Data'!F820&gt;0, 1, 0)</f>
        <v/>
      </c>
      <c r="G825">
        <f>IF(SUM('Raw Data'!D820:E820)&lt;'Raw Data'!F820, 'Raw Data'!H820, 0)</f>
        <v/>
      </c>
      <c r="H825">
        <f>IF('Raw Data'!F820&gt;0, 1, 0)</f>
        <v/>
      </c>
      <c r="I825">
        <f>IF(SUM('Raw Data'!D820:E820)&gt;'Raw Data'!F820, 'Raw Data'!G820, 0)</f>
        <v/>
      </c>
      <c r="J825" s="2">
        <f>IF($A825, 1, 0)</f>
        <v/>
      </c>
      <c r="K825">
        <f>IF(AND('Raw Data'!D820&gt;'Raw Data'!E820, ABS('Raw Data'!D820-'Raw Data'!E820)&lt;14), 'Raw Data'!K820, 0)</f>
        <v/>
      </c>
      <c r="L825" s="2">
        <f>IF($A825, 1, 0)</f>
        <v/>
      </c>
      <c r="M825">
        <f>IF(AND('Raw Data'!D820&gt;'Raw Data'!E820, ABS('Raw Data'!D820-'Raw Data'!E820)&gt;13), 'Raw Data'!L820, 0)</f>
        <v/>
      </c>
      <c r="N825" s="2">
        <f>IF($A825, 1, 0)</f>
        <v/>
      </c>
      <c r="O825">
        <f>IF(AND('Raw Data'!E820&gt;'Raw Data'!D820, ABS('Raw Data'!E820-'Raw Data'!D820)&lt;14), 'Raw Data'!M820, 0)</f>
        <v/>
      </c>
      <c r="P825" s="2">
        <f>IF($A825, 1, 0)</f>
        <v/>
      </c>
      <c r="Q825">
        <f>IF(AND('Raw Data'!E820&gt;'Raw Data'!D820, ABS('Raw Data'!E820-'Raw Data'!D820)&gt;13), 'Raw Data'!N820, 0)</f>
        <v/>
      </c>
      <c r="R825" s="2">
        <f>IF($A825, 1, 0)</f>
        <v/>
      </c>
      <c r="S825">
        <f>IF(AND('Raw Data'!D820&gt;'Raw Data'!E820, ABS('Raw Data'!E820-'Raw Data'!D820)&gt;7), 'Raw Data'!V820, 0)</f>
        <v/>
      </c>
      <c r="T825" s="2">
        <f>IF($A825, 1, 0)</f>
        <v/>
      </c>
      <c r="U825">
        <f>IF(ABS('Raw Data'!D820-'Raw Data'!E820)&lt;8, 'Raw Data'!W820, 0)</f>
        <v/>
      </c>
      <c r="V825" s="2">
        <f>IF($A825, 1, 0)</f>
        <v/>
      </c>
      <c r="W825">
        <f>IF(AND('Raw Data'!E820&gt;'Raw Data'!D820, ABS('Raw Data'!E820-'Raw Data'!D820)&gt;7), 'Raw Data'!X820, 0)</f>
        <v/>
      </c>
      <c r="X825" s="2">
        <f>IF($A825, 1, 0)</f>
        <v/>
      </c>
      <c r="Y825">
        <f>IF(AND('Raw Data'!D820&gt;'Raw Data'!E820, ABS('Raw Data'!E820-'Raw Data'!D820)&gt;3), 'Raw Data'!Y820, 0)</f>
        <v/>
      </c>
      <c r="Z825" s="2">
        <f>IF($A825, 1, 0)</f>
        <v/>
      </c>
      <c r="AA825">
        <f>IF(ABS('Raw Data'!D820-'Raw Data'!E820)&lt;4, 'Raw Data'!Z820, 0)</f>
        <v/>
      </c>
      <c r="AB825" s="2">
        <f>IF($A825, 1, 0)</f>
        <v/>
      </c>
      <c r="AC825">
        <f>IF(AND('Raw Data'!E820&gt;'Raw Data'!D820, ABS('Raw Data'!E820-'Raw Data'!D820)&gt;7), 'Raw Data'!AA820, 0)</f>
        <v/>
      </c>
      <c r="AD825" s="2">
        <f>IF($A825, 1, 0)</f>
        <v/>
      </c>
      <c r="AE825">
        <f>IF(AND('Raw Data'!D820&gt;9, 'Raw Data'!E820&gt;9), 'Raw Data'!AL820, 0)</f>
        <v/>
      </c>
      <c r="AF825" s="2">
        <f>IF($A825, 1, 0)</f>
        <v/>
      </c>
      <c r="AG825">
        <f>IF(AE825=0, 'Raw Data'!AM820, 0)</f>
        <v/>
      </c>
      <c r="AH825" s="2">
        <f>IF($A825, 1, 0)</f>
        <v/>
      </c>
      <c r="AI825">
        <f>IF(AND('Raw Data'!$D820&gt;14, 'Raw Data'!$E820&gt;14), 'Raw Data'!AN820, 0)</f>
        <v/>
      </c>
      <c r="AJ825" s="2">
        <f>IF($A825, 1, 0)</f>
        <v/>
      </c>
      <c r="AK825">
        <f>IF(AI825=0, 'Raw Data'!AO820, 0)</f>
        <v/>
      </c>
      <c r="AL825" s="2">
        <f>IF($A825, 1, 0)</f>
        <v/>
      </c>
      <c r="AM825">
        <f>IF(AND('Raw Data'!$D820&gt;19, 'Raw Data'!$E820&gt;19), 'Raw Data'!AP820, 0)</f>
        <v/>
      </c>
      <c r="AN825" s="2">
        <f>IF($A825, 1, 0)</f>
        <v/>
      </c>
      <c r="AO825">
        <f>IF(AM825=0, 'Raw Data'!AQ820, 0)</f>
        <v/>
      </c>
      <c r="AP825" s="2">
        <f>IF($A825, 1, 0)</f>
        <v/>
      </c>
      <c r="AQ825">
        <f>IF(AND('Raw Data'!$D820&gt;24, 'Raw Data'!$E820&gt;24), 'Raw Data'!AR820, 0)</f>
        <v/>
      </c>
      <c r="AR825" s="2">
        <f>IF($A825, 1, 0)</f>
        <v/>
      </c>
      <c r="AS825">
        <f>IF(AQ825=0, 'Raw Data'!AS820, 0)</f>
        <v/>
      </c>
      <c r="AT825" s="2">
        <f>IF($A825, 1, 0)</f>
        <v/>
      </c>
      <c r="AU825">
        <f>IF(AND('Raw Data'!$D820&gt;29, 'Raw Data'!$E820&gt;29), 'Raw Data'!AT820, 0)</f>
        <v/>
      </c>
      <c r="AV825" s="2">
        <f>IF($A825, 1, 0)</f>
        <v/>
      </c>
      <c r="AW825">
        <f>IF(AU825=0, 'Raw Data'!AU820, 0)</f>
        <v/>
      </c>
      <c r="AX825" s="2">
        <f>IF($A825, 1, 0)</f>
        <v/>
      </c>
      <c r="AY825">
        <f>IF(ISNUMBER('Raw Data'!D820), IF(_xlfn.XLOOKUP(SMALL('Raw Data'!K820:N820, 1), K825:Q825, K825:Q825, 0)&gt;0, SMALL('Raw Data'!K820:N820, 1), 0), 0)</f>
        <v/>
      </c>
      <c r="AZ825" s="2">
        <f>IF($A825, 1, 0)</f>
        <v/>
      </c>
      <c r="BA825">
        <f>IF(ISNUMBER('Raw Data'!D820), IF(_xlfn.XLOOKUP(SMALL('Raw Data'!K820:N820, 2), K825:Q825, K825:Q825, 0)&gt;0, SMALL('Raw Data'!K820:N820, 2), 0), 0)</f>
        <v/>
      </c>
      <c r="BB825" s="2">
        <f>IF($A825, 1, 0)</f>
        <v/>
      </c>
      <c r="BC825">
        <f>IF(ISNUMBER('Raw Data'!D820), IF(_xlfn.XLOOKUP(SMALL('Raw Data'!K820:N820, 3), K825:Q825, K825:Q825, 0)&gt;0, SMALL('Raw Data'!K820:N820, 3), 0), 0)</f>
        <v/>
      </c>
      <c r="BD825" s="2">
        <f>IF($A825, 1, 0)</f>
        <v/>
      </c>
      <c r="BE825">
        <f>IF(ISNUMBER('Raw Data'!D820), IF(_xlfn.XLOOKUP(SMALL('Raw Data'!K820:N820, 4), K825:Q825, K825:Q825, 0)&gt;0, SMALL('Raw Data'!K820:N820, 4), 0), 0)</f>
        <v/>
      </c>
      <c r="BF825" s="2">
        <f>IF($A825, 1, 0)</f>
        <v/>
      </c>
      <c r="BG825">
        <f>IF(AND('Raw Data'!I820&lt;'Raw Data'!J820, 'Raw Data'!D820&gt;'Raw Data'!E820), 'Raw Data'!I820, IF(AND('Raw Data'!J820&lt;'Raw Data'!I820, 'Raw Data'!E820&gt;'Raw Data'!D820), 'Raw Data'!J820, 0))</f>
        <v/>
      </c>
      <c r="BH825">
        <f>IF(OR(AND('Raw Data'!I820&lt;'Raw Data'!J820, 'Raw Data'!I820&gt;BH$1), AND('Raw Data'!J820&lt;'Raw Data'!I820, 'Raw Data'!J820&gt;BH$1)), 1, 0)</f>
        <v/>
      </c>
      <c r="BI825">
        <f>IF(AND(BH825, ABS('Raw Data'!D820-'Raw Data'!E820)&lt;4), 'Raw Data'!Z820, 0)</f>
        <v/>
      </c>
      <c r="BJ825">
        <f>IF('Raw Data'!F820&gt;Analysis!BJ$1, 1, 0)</f>
        <v/>
      </c>
      <c r="BK825">
        <f>IF(BJ825, AQ825, 0)</f>
        <v/>
      </c>
      <c r="BL825">
        <f>IF(AND('Raw Data'!F820&lt;Analysis!BL$1, ISBLANK('Raw Data'!F820)=FALSE), 1, 0)</f>
        <v/>
      </c>
      <c r="BM825">
        <f>IF(BL825, AS825, 0)</f>
        <v/>
      </c>
      <c r="BN825">
        <f>IF(AND('Raw Data'!F820&lt;Analysis!BN$1, ISBLANK('Raw Data'!F820)=FALSE), 1, 0)</f>
        <v/>
      </c>
      <c r="BO825">
        <f>IF(BN825, AI825, 0)</f>
        <v/>
      </c>
    </row>
    <row r="826">
      <c r="A826" s="2">
        <f>'Raw Data'!A821</f>
        <v/>
      </c>
      <c r="B826" s="2">
        <f>IF(A826, 1, 0)</f>
        <v/>
      </c>
      <c r="C826">
        <f>IF('Raw Data'!D821&lt;'Raw Data'!E821, 'Raw Data'!J821, 0)</f>
        <v/>
      </c>
      <c r="D826" s="2">
        <f>IF(A826, 1, 0)</f>
        <v/>
      </c>
      <c r="E826">
        <f>IF('Raw Data'!D821&gt;'Raw Data'!E821, 'Raw Data'!I821, 0)</f>
        <v/>
      </c>
      <c r="F826" s="2">
        <f>IF('Raw Data'!F821&gt;0, 1, 0)</f>
        <v/>
      </c>
      <c r="G826">
        <f>IF(SUM('Raw Data'!D821:E821)&lt;'Raw Data'!F821, 'Raw Data'!H821, 0)</f>
        <v/>
      </c>
      <c r="H826">
        <f>IF('Raw Data'!F821&gt;0, 1, 0)</f>
        <v/>
      </c>
      <c r="I826">
        <f>IF(SUM('Raw Data'!D821:E821)&gt;'Raw Data'!F821, 'Raw Data'!G821, 0)</f>
        <v/>
      </c>
      <c r="J826" s="2">
        <f>IF($A826, 1, 0)</f>
        <v/>
      </c>
      <c r="K826">
        <f>IF(AND('Raw Data'!D821&gt;'Raw Data'!E821, ABS('Raw Data'!D821-'Raw Data'!E821)&lt;14), 'Raw Data'!K821, 0)</f>
        <v/>
      </c>
      <c r="L826" s="2">
        <f>IF($A826, 1, 0)</f>
        <v/>
      </c>
      <c r="M826">
        <f>IF(AND('Raw Data'!D821&gt;'Raw Data'!E821, ABS('Raw Data'!D821-'Raw Data'!E821)&gt;13), 'Raw Data'!L821, 0)</f>
        <v/>
      </c>
      <c r="N826" s="2">
        <f>IF($A826, 1, 0)</f>
        <v/>
      </c>
      <c r="O826">
        <f>IF(AND('Raw Data'!E821&gt;'Raw Data'!D821, ABS('Raw Data'!E821-'Raw Data'!D821)&lt;14), 'Raw Data'!M821, 0)</f>
        <v/>
      </c>
      <c r="P826" s="2">
        <f>IF($A826, 1, 0)</f>
        <v/>
      </c>
      <c r="Q826">
        <f>IF(AND('Raw Data'!E821&gt;'Raw Data'!D821, ABS('Raw Data'!E821-'Raw Data'!D821)&gt;13), 'Raw Data'!N821, 0)</f>
        <v/>
      </c>
      <c r="R826" s="2">
        <f>IF($A826, 1, 0)</f>
        <v/>
      </c>
      <c r="S826">
        <f>IF(AND('Raw Data'!D821&gt;'Raw Data'!E821, ABS('Raw Data'!E821-'Raw Data'!D821)&gt;7), 'Raw Data'!V821, 0)</f>
        <v/>
      </c>
      <c r="T826" s="2">
        <f>IF($A826, 1, 0)</f>
        <v/>
      </c>
      <c r="U826">
        <f>IF(ABS('Raw Data'!D821-'Raw Data'!E821)&lt;8, 'Raw Data'!W821, 0)</f>
        <v/>
      </c>
      <c r="V826" s="2">
        <f>IF($A826, 1, 0)</f>
        <v/>
      </c>
      <c r="W826">
        <f>IF(AND('Raw Data'!E821&gt;'Raw Data'!D821, ABS('Raw Data'!E821-'Raw Data'!D821)&gt;7), 'Raw Data'!X821, 0)</f>
        <v/>
      </c>
      <c r="X826" s="2">
        <f>IF($A826, 1, 0)</f>
        <v/>
      </c>
      <c r="Y826">
        <f>IF(AND('Raw Data'!D821&gt;'Raw Data'!E821, ABS('Raw Data'!E821-'Raw Data'!D821)&gt;3), 'Raw Data'!Y821, 0)</f>
        <v/>
      </c>
      <c r="Z826" s="2">
        <f>IF($A826, 1, 0)</f>
        <v/>
      </c>
      <c r="AA826">
        <f>IF(ABS('Raw Data'!D821-'Raw Data'!E821)&lt;4, 'Raw Data'!Z821, 0)</f>
        <v/>
      </c>
      <c r="AB826" s="2">
        <f>IF($A826, 1, 0)</f>
        <v/>
      </c>
      <c r="AC826">
        <f>IF(AND('Raw Data'!E821&gt;'Raw Data'!D821, ABS('Raw Data'!E821-'Raw Data'!D821)&gt;7), 'Raw Data'!AA821, 0)</f>
        <v/>
      </c>
      <c r="AD826" s="2">
        <f>IF($A826, 1, 0)</f>
        <v/>
      </c>
      <c r="AE826">
        <f>IF(AND('Raw Data'!D821&gt;9, 'Raw Data'!E821&gt;9), 'Raw Data'!AL821, 0)</f>
        <v/>
      </c>
      <c r="AF826" s="2">
        <f>IF($A826, 1, 0)</f>
        <v/>
      </c>
      <c r="AG826">
        <f>IF(AE826=0, 'Raw Data'!AM821, 0)</f>
        <v/>
      </c>
      <c r="AH826" s="2">
        <f>IF($A826, 1, 0)</f>
        <v/>
      </c>
      <c r="AI826">
        <f>IF(AND('Raw Data'!$D821&gt;14, 'Raw Data'!$E821&gt;14), 'Raw Data'!AN821, 0)</f>
        <v/>
      </c>
      <c r="AJ826" s="2">
        <f>IF($A826, 1, 0)</f>
        <v/>
      </c>
      <c r="AK826">
        <f>IF(AI826=0, 'Raw Data'!AO821, 0)</f>
        <v/>
      </c>
      <c r="AL826" s="2">
        <f>IF($A826, 1, 0)</f>
        <v/>
      </c>
      <c r="AM826">
        <f>IF(AND('Raw Data'!$D821&gt;19, 'Raw Data'!$E821&gt;19), 'Raw Data'!AP821, 0)</f>
        <v/>
      </c>
      <c r="AN826" s="2">
        <f>IF($A826, 1, 0)</f>
        <v/>
      </c>
      <c r="AO826">
        <f>IF(AM826=0, 'Raw Data'!AQ821, 0)</f>
        <v/>
      </c>
      <c r="AP826" s="2">
        <f>IF($A826, 1, 0)</f>
        <v/>
      </c>
      <c r="AQ826">
        <f>IF(AND('Raw Data'!$D821&gt;24, 'Raw Data'!$E821&gt;24), 'Raw Data'!AR821, 0)</f>
        <v/>
      </c>
      <c r="AR826" s="2">
        <f>IF($A826, 1, 0)</f>
        <v/>
      </c>
      <c r="AS826">
        <f>IF(AQ826=0, 'Raw Data'!AS821, 0)</f>
        <v/>
      </c>
      <c r="AT826" s="2">
        <f>IF($A826, 1, 0)</f>
        <v/>
      </c>
      <c r="AU826">
        <f>IF(AND('Raw Data'!$D821&gt;29, 'Raw Data'!$E821&gt;29), 'Raw Data'!AT821, 0)</f>
        <v/>
      </c>
      <c r="AV826" s="2">
        <f>IF($A826, 1, 0)</f>
        <v/>
      </c>
      <c r="AW826">
        <f>IF(AU826=0, 'Raw Data'!AU821, 0)</f>
        <v/>
      </c>
      <c r="AX826" s="2">
        <f>IF($A826, 1, 0)</f>
        <v/>
      </c>
      <c r="AY826">
        <f>IF(ISNUMBER('Raw Data'!D821), IF(_xlfn.XLOOKUP(SMALL('Raw Data'!K821:N821, 1), K826:Q826, K826:Q826, 0)&gt;0, SMALL('Raw Data'!K821:N821, 1), 0), 0)</f>
        <v/>
      </c>
      <c r="AZ826" s="2">
        <f>IF($A826, 1, 0)</f>
        <v/>
      </c>
      <c r="BA826">
        <f>IF(ISNUMBER('Raw Data'!D821), IF(_xlfn.XLOOKUP(SMALL('Raw Data'!K821:N821, 2), K826:Q826, K826:Q826, 0)&gt;0, SMALL('Raw Data'!K821:N821, 2), 0), 0)</f>
        <v/>
      </c>
      <c r="BB826" s="2">
        <f>IF($A826, 1, 0)</f>
        <v/>
      </c>
      <c r="BC826">
        <f>IF(ISNUMBER('Raw Data'!D821), IF(_xlfn.XLOOKUP(SMALL('Raw Data'!K821:N821, 3), K826:Q826, K826:Q826, 0)&gt;0, SMALL('Raw Data'!K821:N821, 3), 0), 0)</f>
        <v/>
      </c>
      <c r="BD826" s="2">
        <f>IF($A826, 1, 0)</f>
        <v/>
      </c>
      <c r="BE826">
        <f>IF(ISNUMBER('Raw Data'!D821), IF(_xlfn.XLOOKUP(SMALL('Raw Data'!K821:N821, 4), K826:Q826, K826:Q826, 0)&gt;0, SMALL('Raw Data'!K821:N821, 4), 0), 0)</f>
        <v/>
      </c>
      <c r="BF826" s="2">
        <f>IF($A826, 1, 0)</f>
        <v/>
      </c>
      <c r="BG826">
        <f>IF(AND('Raw Data'!I821&lt;'Raw Data'!J821, 'Raw Data'!D821&gt;'Raw Data'!E821), 'Raw Data'!I821, IF(AND('Raw Data'!J821&lt;'Raw Data'!I821, 'Raw Data'!E821&gt;'Raw Data'!D821), 'Raw Data'!J821, 0))</f>
        <v/>
      </c>
      <c r="BH826">
        <f>IF(OR(AND('Raw Data'!I821&lt;'Raw Data'!J821, 'Raw Data'!I821&gt;BH$1), AND('Raw Data'!J821&lt;'Raw Data'!I821, 'Raw Data'!J821&gt;BH$1)), 1, 0)</f>
        <v/>
      </c>
      <c r="BI826">
        <f>IF(AND(BH826, ABS('Raw Data'!D821-'Raw Data'!E821)&lt;4), 'Raw Data'!Z821, 0)</f>
        <v/>
      </c>
      <c r="BJ826">
        <f>IF('Raw Data'!F821&gt;Analysis!BJ$1, 1, 0)</f>
        <v/>
      </c>
      <c r="BK826">
        <f>IF(BJ826, AQ826, 0)</f>
        <v/>
      </c>
      <c r="BL826">
        <f>IF(AND('Raw Data'!F821&lt;Analysis!BL$1, ISBLANK('Raw Data'!F821)=FALSE), 1, 0)</f>
        <v/>
      </c>
      <c r="BM826">
        <f>IF(BL826, AS826, 0)</f>
        <v/>
      </c>
      <c r="BN826">
        <f>IF(AND('Raw Data'!F821&lt;Analysis!BN$1, ISBLANK('Raw Data'!F821)=FALSE), 1, 0)</f>
        <v/>
      </c>
      <c r="BO826">
        <f>IF(BN826, AI826, 0)</f>
        <v/>
      </c>
    </row>
    <row r="827">
      <c r="A827" s="2">
        <f>'Raw Data'!A822</f>
        <v/>
      </c>
      <c r="B827" s="2">
        <f>IF(A827, 1, 0)</f>
        <v/>
      </c>
      <c r="C827">
        <f>IF('Raw Data'!D822&lt;'Raw Data'!E822, 'Raw Data'!J822, 0)</f>
        <v/>
      </c>
      <c r="D827" s="2">
        <f>IF(A827, 1, 0)</f>
        <v/>
      </c>
      <c r="E827">
        <f>IF('Raw Data'!D822&gt;'Raw Data'!E822, 'Raw Data'!I822, 0)</f>
        <v/>
      </c>
      <c r="F827" s="2">
        <f>IF('Raw Data'!F822&gt;0, 1, 0)</f>
        <v/>
      </c>
      <c r="G827">
        <f>IF(SUM('Raw Data'!D822:E822)&lt;'Raw Data'!F822, 'Raw Data'!H822, 0)</f>
        <v/>
      </c>
      <c r="H827">
        <f>IF('Raw Data'!F822&gt;0, 1, 0)</f>
        <v/>
      </c>
      <c r="I827">
        <f>IF(SUM('Raw Data'!D822:E822)&gt;'Raw Data'!F822, 'Raw Data'!G822, 0)</f>
        <v/>
      </c>
      <c r="J827" s="2">
        <f>IF($A827, 1, 0)</f>
        <v/>
      </c>
      <c r="K827">
        <f>IF(AND('Raw Data'!D822&gt;'Raw Data'!E822, ABS('Raw Data'!D822-'Raw Data'!E822)&lt;14), 'Raw Data'!K822, 0)</f>
        <v/>
      </c>
      <c r="L827" s="2">
        <f>IF($A827, 1, 0)</f>
        <v/>
      </c>
      <c r="M827">
        <f>IF(AND('Raw Data'!D822&gt;'Raw Data'!E822, ABS('Raw Data'!D822-'Raw Data'!E822)&gt;13), 'Raw Data'!L822, 0)</f>
        <v/>
      </c>
      <c r="N827" s="2">
        <f>IF($A827, 1, 0)</f>
        <v/>
      </c>
      <c r="O827">
        <f>IF(AND('Raw Data'!E822&gt;'Raw Data'!D822, ABS('Raw Data'!E822-'Raw Data'!D822)&lt;14), 'Raw Data'!M822, 0)</f>
        <v/>
      </c>
      <c r="P827" s="2">
        <f>IF($A827, 1, 0)</f>
        <v/>
      </c>
      <c r="Q827">
        <f>IF(AND('Raw Data'!E822&gt;'Raw Data'!D822, ABS('Raw Data'!E822-'Raw Data'!D822)&gt;13), 'Raw Data'!N822, 0)</f>
        <v/>
      </c>
      <c r="R827" s="2">
        <f>IF($A827, 1, 0)</f>
        <v/>
      </c>
      <c r="S827">
        <f>IF(AND('Raw Data'!D822&gt;'Raw Data'!E822, ABS('Raw Data'!E822-'Raw Data'!D822)&gt;7), 'Raw Data'!V822, 0)</f>
        <v/>
      </c>
      <c r="T827" s="2">
        <f>IF($A827, 1, 0)</f>
        <v/>
      </c>
      <c r="U827">
        <f>IF(ABS('Raw Data'!D822-'Raw Data'!E822)&lt;8, 'Raw Data'!W822, 0)</f>
        <v/>
      </c>
      <c r="V827" s="2">
        <f>IF($A827, 1, 0)</f>
        <v/>
      </c>
      <c r="W827">
        <f>IF(AND('Raw Data'!E822&gt;'Raw Data'!D822, ABS('Raw Data'!E822-'Raw Data'!D822)&gt;7), 'Raw Data'!X822, 0)</f>
        <v/>
      </c>
      <c r="X827" s="2">
        <f>IF($A827, 1, 0)</f>
        <v/>
      </c>
      <c r="Y827">
        <f>IF(AND('Raw Data'!D822&gt;'Raw Data'!E822, ABS('Raw Data'!E822-'Raw Data'!D822)&gt;3), 'Raw Data'!Y822, 0)</f>
        <v/>
      </c>
      <c r="Z827" s="2">
        <f>IF($A827, 1, 0)</f>
        <v/>
      </c>
      <c r="AA827">
        <f>IF(ABS('Raw Data'!D822-'Raw Data'!E822)&lt;4, 'Raw Data'!Z822, 0)</f>
        <v/>
      </c>
      <c r="AB827" s="2">
        <f>IF($A827, 1, 0)</f>
        <v/>
      </c>
      <c r="AC827">
        <f>IF(AND('Raw Data'!E822&gt;'Raw Data'!D822, ABS('Raw Data'!E822-'Raw Data'!D822)&gt;7), 'Raw Data'!AA822, 0)</f>
        <v/>
      </c>
      <c r="AD827" s="2">
        <f>IF($A827, 1, 0)</f>
        <v/>
      </c>
      <c r="AE827">
        <f>IF(AND('Raw Data'!D822&gt;9, 'Raw Data'!E822&gt;9), 'Raw Data'!AL822, 0)</f>
        <v/>
      </c>
      <c r="AF827" s="2">
        <f>IF($A827, 1, 0)</f>
        <v/>
      </c>
      <c r="AG827">
        <f>IF(AE827=0, 'Raw Data'!AM822, 0)</f>
        <v/>
      </c>
      <c r="AH827" s="2">
        <f>IF($A827, 1, 0)</f>
        <v/>
      </c>
      <c r="AI827">
        <f>IF(AND('Raw Data'!$D822&gt;14, 'Raw Data'!$E822&gt;14), 'Raw Data'!AN822, 0)</f>
        <v/>
      </c>
      <c r="AJ827" s="2">
        <f>IF($A827, 1, 0)</f>
        <v/>
      </c>
      <c r="AK827">
        <f>IF(AI827=0, 'Raw Data'!AO822, 0)</f>
        <v/>
      </c>
      <c r="AL827" s="2">
        <f>IF($A827, 1, 0)</f>
        <v/>
      </c>
      <c r="AM827">
        <f>IF(AND('Raw Data'!$D822&gt;19, 'Raw Data'!$E822&gt;19), 'Raw Data'!AP822, 0)</f>
        <v/>
      </c>
      <c r="AN827" s="2">
        <f>IF($A827, 1, 0)</f>
        <v/>
      </c>
      <c r="AO827">
        <f>IF(AM827=0, 'Raw Data'!AQ822, 0)</f>
        <v/>
      </c>
      <c r="AP827" s="2">
        <f>IF($A827, 1, 0)</f>
        <v/>
      </c>
      <c r="AQ827">
        <f>IF(AND('Raw Data'!$D822&gt;24, 'Raw Data'!$E822&gt;24), 'Raw Data'!AR822, 0)</f>
        <v/>
      </c>
      <c r="AR827" s="2">
        <f>IF($A827, 1, 0)</f>
        <v/>
      </c>
      <c r="AS827">
        <f>IF(AQ827=0, 'Raw Data'!AS822, 0)</f>
        <v/>
      </c>
      <c r="AT827" s="2">
        <f>IF($A827, 1, 0)</f>
        <v/>
      </c>
      <c r="AU827">
        <f>IF(AND('Raw Data'!$D822&gt;29, 'Raw Data'!$E822&gt;29), 'Raw Data'!AT822, 0)</f>
        <v/>
      </c>
      <c r="AV827" s="2">
        <f>IF($A827, 1, 0)</f>
        <v/>
      </c>
      <c r="AW827">
        <f>IF(AU827=0, 'Raw Data'!AU822, 0)</f>
        <v/>
      </c>
      <c r="AX827" s="2">
        <f>IF($A827, 1, 0)</f>
        <v/>
      </c>
      <c r="AY827">
        <f>IF(ISNUMBER('Raw Data'!D822), IF(_xlfn.XLOOKUP(SMALL('Raw Data'!K822:N822, 1), K827:Q827, K827:Q827, 0)&gt;0, SMALL('Raw Data'!K822:N822, 1), 0), 0)</f>
        <v/>
      </c>
      <c r="AZ827" s="2">
        <f>IF($A827, 1, 0)</f>
        <v/>
      </c>
      <c r="BA827">
        <f>IF(ISNUMBER('Raw Data'!D822), IF(_xlfn.XLOOKUP(SMALL('Raw Data'!K822:N822, 2), K827:Q827, K827:Q827, 0)&gt;0, SMALL('Raw Data'!K822:N822, 2), 0), 0)</f>
        <v/>
      </c>
      <c r="BB827" s="2">
        <f>IF($A827, 1, 0)</f>
        <v/>
      </c>
      <c r="BC827">
        <f>IF(ISNUMBER('Raw Data'!D822), IF(_xlfn.XLOOKUP(SMALL('Raw Data'!K822:N822, 3), K827:Q827, K827:Q827, 0)&gt;0, SMALL('Raw Data'!K822:N822, 3), 0), 0)</f>
        <v/>
      </c>
      <c r="BD827" s="2">
        <f>IF($A827, 1, 0)</f>
        <v/>
      </c>
      <c r="BE827">
        <f>IF(ISNUMBER('Raw Data'!D822), IF(_xlfn.XLOOKUP(SMALL('Raw Data'!K822:N822, 4), K827:Q827, K827:Q827, 0)&gt;0, SMALL('Raw Data'!K822:N822, 4), 0), 0)</f>
        <v/>
      </c>
      <c r="BF827" s="2">
        <f>IF($A827, 1, 0)</f>
        <v/>
      </c>
      <c r="BG827">
        <f>IF(AND('Raw Data'!I822&lt;'Raw Data'!J822, 'Raw Data'!D822&gt;'Raw Data'!E822), 'Raw Data'!I822, IF(AND('Raw Data'!J822&lt;'Raw Data'!I822, 'Raw Data'!E822&gt;'Raw Data'!D822), 'Raw Data'!J822, 0))</f>
        <v/>
      </c>
      <c r="BH827">
        <f>IF(OR(AND('Raw Data'!I822&lt;'Raw Data'!J822, 'Raw Data'!I822&gt;BH$1), AND('Raw Data'!J822&lt;'Raw Data'!I822, 'Raw Data'!J822&gt;BH$1)), 1, 0)</f>
        <v/>
      </c>
      <c r="BI827">
        <f>IF(AND(BH827, ABS('Raw Data'!D822-'Raw Data'!E822)&lt;4), 'Raw Data'!Z822, 0)</f>
        <v/>
      </c>
      <c r="BJ827">
        <f>IF('Raw Data'!F822&gt;Analysis!BJ$1, 1, 0)</f>
        <v/>
      </c>
      <c r="BK827">
        <f>IF(BJ827, AQ827, 0)</f>
        <v/>
      </c>
      <c r="BL827">
        <f>IF(AND('Raw Data'!F822&lt;Analysis!BL$1, ISBLANK('Raw Data'!F822)=FALSE), 1, 0)</f>
        <v/>
      </c>
      <c r="BM827">
        <f>IF(BL827, AS827, 0)</f>
        <v/>
      </c>
      <c r="BN827">
        <f>IF(AND('Raw Data'!F822&lt;Analysis!BN$1, ISBLANK('Raw Data'!F822)=FALSE), 1, 0)</f>
        <v/>
      </c>
      <c r="BO827">
        <f>IF(BN827, AI827, 0)</f>
        <v/>
      </c>
    </row>
    <row r="828">
      <c r="A828" s="2">
        <f>'Raw Data'!A823</f>
        <v/>
      </c>
      <c r="B828" s="2">
        <f>IF(A828, 1, 0)</f>
        <v/>
      </c>
      <c r="C828">
        <f>IF('Raw Data'!D823&lt;'Raw Data'!E823, 'Raw Data'!J823, 0)</f>
        <v/>
      </c>
      <c r="D828" s="2">
        <f>IF(A828, 1, 0)</f>
        <v/>
      </c>
      <c r="E828">
        <f>IF('Raw Data'!D823&gt;'Raw Data'!E823, 'Raw Data'!I823, 0)</f>
        <v/>
      </c>
      <c r="F828" s="2">
        <f>IF('Raw Data'!F823&gt;0, 1, 0)</f>
        <v/>
      </c>
      <c r="G828">
        <f>IF(SUM('Raw Data'!D823:E823)&lt;'Raw Data'!F823, 'Raw Data'!H823, 0)</f>
        <v/>
      </c>
      <c r="H828">
        <f>IF('Raw Data'!F823&gt;0, 1, 0)</f>
        <v/>
      </c>
      <c r="I828">
        <f>IF(SUM('Raw Data'!D823:E823)&gt;'Raw Data'!F823, 'Raw Data'!G823, 0)</f>
        <v/>
      </c>
      <c r="J828" s="2">
        <f>IF($A828, 1, 0)</f>
        <v/>
      </c>
      <c r="K828">
        <f>IF(AND('Raw Data'!D823&gt;'Raw Data'!E823, ABS('Raw Data'!D823-'Raw Data'!E823)&lt;14), 'Raw Data'!K823, 0)</f>
        <v/>
      </c>
      <c r="L828" s="2">
        <f>IF($A828, 1, 0)</f>
        <v/>
      </c>
      <c r="M828">
        <f>IF(AND('Raw Data'!D823&gt;'Raw Data'!E823, ABS('Raw Data'!D823-'Raw Data'!E823)&gt;13), 'Raw Data'!L823, 0)</f>
        <v/>
      </c>
      <c r="N828" s="2">
        <f>IF($A828, 1, 0)</f>
        <v/>
      </c>
      <c r="O828">
        <f>IF(AND('Raw Data'!E823&gt;'Raw Data'!D823, ABS('Raw Data'!E823-'Raw Data'!D823)&lt;14), 'Raw Data'!M823, 0)</f>
        <v/>
      </c>
      <c r="P828" s="2">
        <f>IF($A828, 1, 0)</f>
        <v/>
      </c>
      <c r="Q828">
        <f>IF(AND('Raw Data'!E823&gt;'Raw Data'!D823, ABS('Raw Data'!E823-'Raw Data'!D823)&gt;13), 'Raw Data'!N823, 0)</f>
        <v/>
      </c>
      <c r="R828" s="2">
        <f>IF($A828, 1, 0)</f>
        <v/>
      </c>
      <c r="S828">
        <f>IF(AND('Raw Data'!D823&gt;'Raw Data'!E823, ABS('Raw Data'!E823-'Raw Data'!D823)&gt;7), 'Raw Data'!V823, 0)</f>
        <v/>
      </c>
      <c r="T828" s="2">
        <f>IF($A828, 1, 0)</f>
        <v/>
      </c>
      <c r="U828">
        <f>IF(ABS('Raw Data'!D823-'Raw Data'!E823)&lt;8, 'Raw Data'!W823, 0)</f>
        <v/>
      </c>
      <c r="V828" s="2">
        <f>IF($A828, 1, 0)</f>
        <v/>
      </c>
      <c r="W828">
        <f>IF(AND('Raw Data'!E823&gt;'Raw Data'!D823, ABS('Raw Data'!E823-'Raw Data'!D823)&gt;7), 'Raw Data'!X823, 0)</f>
        <v/>
      </c>
      <c r="X828" s="2">
        <f>IF($A828, 1, 0)</f>
        <v/>
      </c>
      <c r="Y828">
        <f>IF(AND('Raw Data'!D823&gt;'Raw Data'!E823, ABS('Raw Data'!E823-'Raw Data'!D823)&gt;3), 'Raw Data'!Y823, 0)</f>
        <v/>
      </c>
      <c r="Z828" s="2">
        <f>IF($A828, 1, 0)</f>
        <v/>
      </c>
      <c r="AA828">
        <f>IF(ABS('Raw Data'!D823-'Raw Data'!E823)&lt;4, 'Raw Data'!Z823, 0)</f>
        <v/>
      </c>
      <c r="AB828" s="2">
        <f>IF($A828, 1, 0)</f>
        <v/>
      </c>
      <c r="AC828">
        <f>IF(AND('Raw Data'!E823&gt;'Raw Data'!D823, ABS('Raw Data'!E823-'Raw Data'!D823)&gt;7), 'Raw Data'!AA823, 0)</f>
        <v/>
      </c>
      <c r="AD828" s="2">
        <f>IF($A828, 1, 0)</f>
        <v/>
      </c>
      <c r="AE828">
        <f>IF(AND('Raw Data'!D823&gt;9, 'Raw Data'!E823&gt;9), 'Raw Data'!AL823, 0)</f>
        <v/>
      </c>
      <c r="AF828" s="2">
        <f>IF($A828, 1, 0)</f>
        <v/>
      </c>
      <c r="AG828">
        <f>IF(AE828=0, 'Raw Data'!AM823, 0)</f>
        <v/>
      </c>
      <c r="AH828" s="2">
        <f>IF($A828, 1, 0)</f>
        <v/>
      </c>
      <c r="AI828">
        <f>IF(AND('Raw Data'!$D823&gt;14, 'Raw Data'!$E823&gt;14), 'Raw Data'!AN823, 0)</f>
        <v/>
      </c>
      <c r="AJ828" s="2">
        <f>IF($A828, 1, 0)</f>
        <v/>
      </c>
      <c r="AK828">
        <f>IF(AI828=0, 'Raw Data'!AO823, 0)</f>
        <v/>
      </c>
      <c r="AL828" s="2">
        <f>IF($A828, 1, 0)</f>
        <v/>
      </c>
      <c r="AM828">
        <f>IF(AND('Raw Data'!$D823&gt;19, 'Raw Data'!$E823&gt;19), 'Raw Data'!AP823, 0)</f>
        <v/>
      </c>
      <c r="AN828" s="2">
        <f>IF($A828, 1, 0)</f>
        <v/>
      </c>
      <c r="AO828">
        <f>IF(AM828=0, 'Raw Data'!AQ823, 0)</f>
        <v/>
      </c>
      <c r="AP828" s="2">
        <f>IF($A828, 1, 0)</f>
        <v/>
      </c>
      <c r="AQ828">
        <f>IF(AND('Raw Data'!$D823&gt;24, 'Raw Data'!$E823&gt;24), 'Raw Data'!AR823, 0)</f>
        <v/>
      </c>
      <c r="AR828" s="2">
        <f>IF($A828, 1, 0)</f>
        <v/>
      </c>
      <c r="AS828">
        <f>IF(AQ828=0, 'Raw Data'!AS823, 0)</f>
        <v/>
      </c>
      <c r="AT828" s="2">
        <f>IF($A828, 1, 0)</f>
        <v/>
      </c>
      <c r="AU828">
        <f>IF(AND('Raw Data'!$D823&gt;29, 'Raw Data'!$E823&gt;29), 'Raw Data'!AT823, 0)</f>
        <v/>
      </c>
      <c r="AV828" s="2">
        <f>IF($A828, 1, 0)</f>
        <v/>
      </c>
      <c r="AW828">
        <f>IF(AU828=0, 'Raw Data'!AU823, 0)</f>
        <v/>
      </c>
      <c r="AX828" s="2">
        <f>IF($A828, 1, 0)</f>
        <v/>
      </c>
      <c r="AY828">
        <f>IF(ISNUMBER('Raw Data'!D823), IF(_xlfn.XLOOKUP(SMALL('Raw Data'!K823:N823, 1), K828:Q828, K828:Q828, 0)&gt;0, SMALL('Raw Data'!K823:N823, 1), 0), 0)</f>
        <v/>
      </c>
      <c r="AZ828" s="2">
        <f>IF($A828, 1, 0)</f>
        <v/>
      </c>
      <c r="BA828">
        <f>IF(ISNUMBER('Raw Data'!D823), IF(_xlfn.XLOOKUP(SMALL('Raw Data'!K823:N823, 2), K828:Q828, K828:Q828, 0)&gt;0, SMALL('Raw Data'!K823:N823, 2), 0), 0)</f>
        <v/>
      </c>
      <c r="BB828" s="2">
        <f>IF($A828, 1, 0)</f>
        <v/>
      </c>
      <c r="BC828">
        <f>IF(ISNUMBER('Raw Data'!D823), IF(_xlfn.XLOOKUP(SMALL('Raw Data'!K823:N823, 3), K828:Q828, K828:Q828, 0)&gt;0, SMALL('Raw Data'!K823:N823, 3), 0), 0)</f>
        <v/>
      </c>
      <c r="BD828" s="2">
        <f>IF($A828, 1, 0)</f>
        <v/>
      </c>
      <c r="BE828">
        <f>IF(ISNUMBER('Raw Data'!D823), IF(_xlfn.XLOOKUP(SMALL('Raw Data'!K823:N823, 4), K828:Q828, K828:Q828, 0)&gt;0, SMALL('Raw Data'!K823:N823, 4), 0), 0)</f>
        <v/>
      </c>
      <c r="BF828" s="2">
        <f>IF($A828, 1, 0)</f>
        <v/>
      </c>
      <c r="BG828">
        <f>IF(AND('Raw Data'!I823&lt;'Raw Data'!J823, 'Raw Data'!D823&gt;'Raw Data'!E823), 'Raw Data'!I823, IF(AND('Raw Data'!J823&lt;'Raw Data'!I823, 'Raw Data'!E823&gt;'Raw Data'!D823), 'Raw Data'!J823, 0))</f>
        <v/>
      </c>
      <c r="BH828">
        <f>IF(OR(AND('Raw Data'!I823&lt;'Raw Data'!J823, 'Raw Data'!I823&gt;BH$1), AND('Raw Data'!J823&lt;'Raw Data'!I823, 'Raw Data'!J823&gt;BH$1)), 1, 0)</f>
        <v/>
      </c>
      <c r="BI828">
        <f>IF(AND(BH828, ABS('Raw Data'!D823-'Raw Data'!E823)&lt;4), 'Raw Data'!Z823, 0)</f>
        <v/>
      </c>
      <c r="BJ828">
        <f>IF('Raw Data'!F823&gt;Analysis!BJ$1, 1, 0)</f>
        <v/>
      </c>
      <c r="BK828">
        <f>IF(BJ828, AQ828, 0)</f>
        <v/>
      </c>
      <c r="BL828">
        <f>IF(AND('Raw Data'!F823&lt;Analysis!BL$1, ISBLANK('Raw Data'!F823)=FALSE), 1, 0)</f>
        <v/>
      </c>
      <c r="BM828">
        <f>IF(BL828, AS828, 0)</f>
        <v/>
      </c>
      <c r="BN828">
        <f>IF(AND('Raw Data'!F823&lt;Analysis!BN$1, ISBLANK('Raw Data'!F823)=FALSE), 1, 0)</f>
        <v/>
      </c>
      <c r="BO828">
        <f>IF(BN828, AI828, 0)</f>
        <v/>
      </c>
    </row>
    <row r="829">
      <c r="A829" s="2">
        <f>'Raw Data'!A824</f>
        <v/>
      </c>
      <c r="B829" s="2">
        <f>IF(A829, 1, 0)</f>
        <v/>
      </c>
      <c r="C829">
        <f>IF('Raw Data'!D824&lt;'Raw Data'!E824, 'Raw Data'!J824, 0)</f>
        <v/>
      </c>
      <c r="D829" s="2">
        <f>IF(A829, 1, 0)</f>
        <v/>
      </c>
      <c r="E829">
        <f>IF('Raw Data'!D824&gt;'Raw Data'!E824, 'Raw Data'!I824, 0)</f>
        <v/>
      </c>
      <c r="F829" s="2">
        <f>IF('Raw Data'!F824&gt;0, 1, 0)</f>
        <v/>
      </c>
      <c r="G829">
        <f>IF(SUM('Raw Data'!D824:E824)&lt;'Raw Data'!F824, 'Raw Data'!H824, 0)</f>
        <v/>
      </c>
      <c r="H829">
        <f>IF('Raw Data'!F824&gt;0, 1, 0)</f>
        <v/>
      </c>
      <c r="I829">
        <f>IF(SUM('Raw Data'!D824:E824)&gt;'Raw Data'!F824, 'Raw Data'!G824, 0)</f>
        <v/>
      </c>
      <c r="J829" s="2">
        <f>IF($A829, 1, 0)</f>
        <v/>
      </c>
      <c r="K829">
        <f>IF(AND('Raw Data'!D824&gt;'Raw Data'!E824, ABS('Raw Data'!D824-'Raw Data'!E824)&lt;14), 'Raw Data'!K824, 0)</f>
        <v/>
      </c>
      <c r="L829" s="2">
        <f>IF($A829, 1, 0)</f>
        <v/>
      </c>
      <c r="M829">
        <f>IF(AND('Raw Data'!D824&gt;'Raw Data'!E824, ABS('Raw Data'!D824-'Raw Data'!E824)&gt;13), 'Raw Data'!L824, 0)</f>
        <v/>
      </c>
      <c r="N829" s="2">
        <f>IF($A829, 1, 0)</f>
        <v/>
      </c>
      <c r="O829">
        <f>IF(AND('Raw Data'!E824&gt;'Raw Data'!D824, ABS('Raw Data'!E824-'Raw Data'!D824)&lt;14), 'Raw Data'!M824, 0)</f>
        <v/>
      </c>
      <c r="P829" s="2">
        <f>IF($A829, 1, 0)</f>
        <v/>
      </c>
      <c r="Q829">
        <f>IF(AND('Raw Data'!E824&gt;'Raw Data'!D824, ABS('Raw Data'!E824-'Raw Data'!D824)&gt;13), 'Raw Data'!N824, 0)</f>
        <v/>
      </c>
      <c r="R829" s="2">
        <f>IF($A829, 1, 0)</f>
        <v/>
      </c>
      <c r="S829">
        <f>IF(AND('Raw Data'!D824&gt;'Raw Data'!E824, ABS('Raw Data'!E824-'Raw Data'!D824)&gt;7), 'Raw Data'!V824, 0)</f>
        <v/>
      </c>
      <c r="T829" s="2">
        <f>IF($A829, 1, 0)</f>
        <v/>
      </c>
      <c r="U829">
        <f>IF(ABS('Raw Data'!D824-'Raw Data'!E824)&lt;8, 'Raw Data'!W824, 0)</f>
        <v/>
      </c>
      <c r="V829" s="2">
        <f>IF($A829, 1, 0)</f>
        <v/>
      </c>
      <c r="W829">
        <f>IF(AND('Raw Data'!E824&gt;'Raw Data'!D824, ABS('Raw Data'!E824-'Raw Data'!D824)&gt;7), 'Raw Data'!X824, 0)</f>
        <v/>
      </c>
      <c r="X829" s="2">
        <f>IF($A829, 1, 0)</f>
        <v/>
      </c>
      <c r="Y829">
        <f>IF(AND('Raw Data'!D824&gt;'Raw Data'!E824, ABS('Raw Data'!E824-'Raw Data'!D824)&gt;3), 'Raw Data'!Y824, 0)</f>
        <v/>
      </c>
      <c r="Z829" s="2">
        <f>IF($A829, 1, 0)</f>
        <v/>
      </c>
      <c r="AA829">
        <f>IF(ABS('Raw Data'!D824-'Raw Data'!E824)&lt;4, 'Raw Data'!Z824, 0)</f>
        <v/>
      </c>
      <c r="AB829" s="2">
        <f>IF($A829, 1, 0)</f>
        <v/>
      </c>
      <c r="AC829">
        <f>IF(AND('Raw Data'!E824&gt;'Raw Data'!D824, ABS('Raw Data'!E824-'Raw Data'!D824)&gt;7), 'Raw Data'!AA824, 0)</f>
        <v/>
      </c>
      <c r="AD829" s="2">
        <f>IF($A829, 1, 0)</f>
        <v/>
      </c>
      <c r="AE829">
        <f>IF(AND('Raw Data'!D824&gt;9, 'Raw Data'!E824&gt;9), 'Raw Data'!AL824, 0)</f>
        <v/>
      </c>
      <c r="AF829" s="2">
        <f>IF($A829, 1, 0)</f>
        <v/>
      </c>
      <c r="AG829">
        <f>IF(AE829=0, 'Raw Data'!AM824, 0)</f>
        <v/>
      </c>
      <c r="AH829" s="2">
        <f>IF($A829, 1, 0)</f>
        <v/>
      </c>
      <c r="AI829">
        <f>IF(AND('Raw Data'!$D824&gt;14, 'Raw Data'!$E824&gt;14), 'Raw Data'!AN824, 0)</f>
        <v/>
      </c>
      <c r="AJ829" s="2">
        <f>IF($A829, 1, 0)</f>
        <v/>
      </c>
      <c r="AK829">
        <f>IF(AI829=0, 'Raw Data'!AO824, 0)</f>
        <v/>
      </c>
      <c r="AL829" s="2">
        <f>IF($A829, 1, 0)</f>
        <v/>
      </c>
      <c r="AM829">
        <f>IF(AND('Raw Data'!$D824&gt;19, 'Raw Data'!$E824&gt;19), 'Raw Data'!AP824, 0)</f>
        <v/>
      </c>
      <c r="AN829" s="2">
        <f>IF($A829, 1, 0)</f>
        <v/>
      </c>
      <c r="AO829">
        <f>IF(AM829=0, 'Raw Data'!AQ824, 0)</f>
        <v/>
      </c>
      <c r="AP829" s="2">
        <f>IF($A829, 1, 0)</f>
        <v/>
      </c>
      <c r="AQ829">
        <f>IF(AND('Raw Data'!$D824&gt;24, 'Raw Data'!$E824&gt;24), 'Raw Data'!AR824, 0)</f>
        <v/>
      </c>
      <c r="AR829" s="2">
        <f>IF($A829, 1, 0)</f>
        <v/>
      </c>
      <c r="AS829">
        <f>IF(AQ829=0, 'Raw Data'!AS824, 0)</f>
        <v/>
      </c>
      <c r="AT829" s="2">
        <f>IF($A829, 1, 0)</f>
        <v/>
      </c>
      <c r="AU829">
        <f>IF(AND('Raw Data'!$D824&gt;29, 'Raw Data'!$E824&gt;29), 'Raw Data'!AT824, 0)</f>
        <v/>
      </c>
      <c r="AV829" s="2">
        <f>IF($A829, 1, 0)</f>
        <v/>
      </c>
      <c r="AW829">
        <f>IF(AU829=0, 'Raw Data'!AU824, 0)</f>
        <v/>
      </c>
      <c r="AX829" s="2">
        <f>IF($A829, 1, 0)</f>
        <v/>
      </c>
      <c r="AY829">
        <f>IF(ISNUMBER('Raw Data'!D824), IF(_xlfn.XLOOKUP(SMALL('Raw Data'!K824:N824, 1), K829:Q829, K829:Q829, 0)&gt;0, SMALL('Raw Data'!K824:N824, 1), 0), 0)</f>
        <v/>
      </c>
      <c r="AZ829" s="2">
        <f>IF($A829, 1, 0)</f>
        <v/>
      </c>
      <c r="BA829">
        <f>IF(ISNUMBER('Raw Data'!D824), IF(_xlfn.XLOOKUP(SMALL('Raw Data'!K824:N824, 2), K829:Q829, K829:Q829, 0)&gt;0, SMALL('Raw Data'!K824:N824, 2), 0), 0)</f>
        <v/>
      </c>
      <c r="BB829" s="2">
        <f>IF($A829, 1, 0)</f>
        <v/>
      </c>
      <c r="BC829">
        <f>IF(ISNUMBER('Raw Data'!D824), IF(_xlfn.XLOOKUP(SMALL('Raw Data'!K824:N824, 3), K829:Q829, K829:Q829, 0)&gt;0, SMALL('Raw Data'!K824:N824, 3), 0), 0)</f>
        <v/>
      </c>
      <c r="BD829" s="2">
        <f>IF($A829, 1, 0)</f>
        <v/>
      </c>
      <c r="BE829">
        <f>IF(ISNUMBER('Raw Data'!D824), IF(_xlfn.XLOOKUP(SMALL('Raw Data'!K824:N824, 4), K829:Q829, K829:Q829, 0)&gt;0, SMALL('Raw Data'!K824:N824, 4), 0), 0)</f>
        <v/>
      </c>
      <c r="BF829" s="2">
        <f>IF($A829, 1, 0)</f>
        <v/>
      </c>
      <c r="BG829">
        <f>IF(AND('Raw Data'!I824&lt;'Raw Data'!J824, 'Raw Data'!D824&gt;'Raw Data'!E824), 'Raw Data'!I824, IF(AND('Raw Data'!J824&lt;'Raw Data'!I824, 'Raw Data'!E824&gt;'Raw Data'!D824), 'Raw Data'!J824, 0))</f>
        <v/>
      </c>
      <c r="BH829">
        <f>IF(OR(AND('Raw Data'!I824&lt;'Raw Data'!J824, 'Raw Data'!I824&gt;BH$1), AND('Raw Data'!J824&lt;'Raw Data'!I824, 'Raw Data'!J824&gt;BH$1)), 1, 0)</f>
        <v/>
      </c>
      <c r="BI829">
        <f>IF(AND(BH829, ABS('Raw Data'!D824-'Raw Data'!E824)&lt;4), 'Raw Data'!Z824, 0)</f>
        <v/>
      </c>
      <c r="BJ829">
        <f>IF('Raw Data'!F824&gt;Analysis!BJ$1, 1, 0)</f>
        <v/>
      </c>
      <c r="BK829">
        <f>IF(BJ829, AQ829, 0)</f>
        <v/>
      </c>
      <c r="BL829">
        <f>IF(AND('Raw Data'!F824&lt;Analysis!BL$1, ISBLANK('Raw Data'!F824)=FALSE), 1, 0)</f>
        <v/>
      </c>
      <c r="BM829">
        <f>IF(BL829, AS829, 0)</f>
        <v/>
      </c>
      <c r="BN829">
        <f>IF(AND('Raw Data'!F824&lt;Analysis!BN$1, ISBLANK('Raw Data'!F824)=FALSE), 1, 0)</f>
        <v/>
      </c>
      <c r="BO829">
        <f>IF(BN829, AI829, 0)</f>
        <v/>
      </c>
    </row>
    <row r="830">
      <c r="A830" s="2">
        <f>'Raw Data'!A825</f>
        <v/>
      </c>
      <c r="B830" s="2">
        <f>IF(A830, 1, 0)</f>
        <v/>
      </c>
      <c r="C830">
        <f>IF('Raw Data'!D825&lt;'Raw Data'!E825, 'Raw Data'!J825, 0)</f>
        <v/>
      </c>
      <c r="D830" s="2">
        <f>IF(A830, 1, 0)</f>
        <v/>
      </c>
      <c r="E830">
        <f>IF('Raw Data'!D825&gt;'Raw Data'!E825, 'Raw Data'!I825, 0)</f>
        <v/>
      </c>
      <c r="F830" s="2">
        <f>IF('Raw Data'!F825&gt;0, 1, 0)</f>
        <v/>
      </c>
      <c r="G830">
        <f>IF(SUM('Raw Data'!D825:E825)&lt;'Raw Data'!F825, 'Raw Data'!H825, 0)</f>
        <v/>
      </c>
      <c r="H830">
        <f>IF('Raw Data'!F825&gt;0, 1, 0)</f>
        <v/>
      </c>
      <c r="I830">
        <f>IF(SUM('Raw Data'!D825:E825)&gt;'Raw Data'!F825, 'Raw Data'!G825, 0)</f>
        <v/>
      </c>
      <c r="J830" s="2">
        <f>IF($A830, 1, 0)</f>
        <v/>
      </c>
      <c r="K830">
        <f>IF(AND('Raw Data'!D825&gt;'Raw Data'!E825, ABS('Raw Data'!D825-'Raw Data'!E825)&lt;14), 'Raw Data'!K825, 0)</f>
        <v/>
      </c>
      <c r="L830" s="2">
        <f>IF($A830, 1, 0)</f>
        <v/>
      </c>
      <c r="M830">
        <f>IF(AND('Raw Data'!D825&gt;'Raw Data'!E825, ABS('Raw Data'!D825-'Raw Data'!E825)&gt;13), 'Raw Data'!L825, 0)</f>
        <v/>
      </c>
      <c r="N830" s="2">
        <f>IF($A830, 1, 0)</f>
        <v/>
      </c>
      <c r="O830">
        <f>IF(AND('Raw Data'!E825&gt;'Raw Data'!D825, ABS('Raw Data'!E825-'Raw Data'!D825)&lt;14), 'Raw Data'!M825, 0)</f>
        <v/>
      </c>
      <c r="P830" s="2">
        <f>IF($A830, 1, 0)</f>
        <v/>
      </c>
      <c r="Q830">
        <f>IF(AND('Raw Data'!E825&gt;'Raw Data'!D825, ABS('Raw Data'!E825-'Raw Data'!D825)&gt;13), 'Raw Data'!N825, 0)</f>
        <v/>
      </c>
      <c r="R830" s="2">
        <f>IF($A830, 1, 0)</f>
        <v/>
      </c>
      <c r="S830">
        <f>IF(AND('Raw Data'!D825&gt;'Raw Data'!E825, ABS('Raw Data'!E825-'Raw Data'!D825)&gt;7), 'Raw Data'!V825, 0)</f>
        <v/>
      </c>
      <c r="T830" s="2">
        <f>IF($A830, 1, 0)</f>
        <v/>
      </c>
      <c r="U830">
        <f>IF(ABS('Raw Data'!D825-'Raw Data'!E825)&lt;8, 'Raw Data'!W825, 0)</f>
        <v/>
      </c>
      <c r="V830" s="2">
        <f>IF($A830, 1, 0)</f>
        <v/>
      </c>
      <c r="W830">
        <f>IF(AND('Raw Data'!E825&gt;'Raw Data'!D825, ABS('Raw Data'!E825-'Raw Data'!D825)&gt;7), 'Raw Data'!X825, 0)</f>
        <v/>
      </c>
      <c r="X830" s="2">
        <f>IF($A830, 1, 0)</f>
        <v/>
      </c>
      <c r="Y830">
        <f>IF(AND('Raw Data'!D825&gt;'Raw Data'!E825, ABS('Raw Data'!E825-'Raw Data'!D825)&gt;3), 'Raw Data'!Y825, 0)</f>
        <v/>
      </c>
      <c r="Z830" s="2">
        <f>IF($A830, 1, 0)</f>
        <v/>
      </c>
      <c r="AA830">
        <f>IF(ABS('Raw Data'!D825-'Raw Data'!E825)&lt;4, 'Raw Data'!Z825, 0)</f>
        <v/>
      </c>
      <c r="AB830" s="2">
        <f>IF($A830, 1, 0)</f>
        <v/>
      </c>
      <c r="AC830">
        <f>IF(AND('Raw Data'!E825&gt;'Raw Data'!D825, ABS('Raw Data'!E825-'Raw Data'!D825)&gt;7), 'Raw Data'!AA825, 0)</f>
        <v/>
      </c>
      <c r="AD830" s="2">
        <f>IF($A830, 1, 0)</f>
        <v/>
      </c>
      <c r="AE830">
        <f>IF(AND('Raw Data'!D825&gt;9, 'Raw Data'!E825&gt;9), 'Raw Data'!AL825, 0)</f>
        <v/>
      </c>
      <c r="AF830" s="2">
        <f>IF($A830, 1, 0)</f>
        <v/>
      </c>
      <c r="AG830">
        <f>IF(AE830=0, 'Raw Data'!AM825, 0)</f>
        <v/>
      </c>
      <c r="AH830" s="2">
        <f>IF($A830, 1, 0)</f>
        <v/>
      </c>
      <c r="AI830">
        <f>IF(AND('Raw Data'!$D825&gt;14, 'Raw Data'!$E825&gt;14), 'Raw Data'!AN825, 0)</f>
        <v/>
      </c>
      <c r="AJ830" s="2">
        <f>IF($A830, 1, 0)</f>
        <v/>
      </c>
      <c r="AK830">
        <f>IF(AI830=0, 'Raw Data'!AO825, 0)</f>
        <v/>
      </c>
      <c r="AL830" s="2">
        <f>IF($A830, 1, 0)</f>
        <v/>
      </c>
      <c r="AM830">
        <f>IF(AND('Raw Data'!$D825&gt;19, 'Raw Data'!$E825&gt;19), 'Raw Data'!AP825, 0)</f>
        <v/>
      </c>
      <c r="AN830" s="2">
        <f>IF($A830, 1, 0)</f>
        <v/>
      </c>
      <c r="AO830">
        <f>IF(AM830=0, 'Raw Data'!AQ825, 0)</f>
        <v/>
      </c>
      <c r="AP830" s="2">
        <f>IF($A830, 1, 0)</f>
        <v/>
      </c>
      <c r="AQ830">
        <f>IF(AND('Raw Data'!$D825&gt;24, 'Raw Data'!$E825&gt;24), 'Raw Data'!AR825, 0)</f>
        <v/>
      </c>
      <c r="AR830" s="2">
        <f>IF($A830, 1, 0)</f>
        <v/>
      </c>
      <c r="AS830">
        <f>IF(AQ830=0, 'Raw Data'!AS825, 0)</f>
        <v/>
      </c>
      <c r="AT830" s="2">
        <f>IF($A830, 1, 0)</f>
        <v/>
      </c>
      <c r="AU830">
        <f>IF(AND('Raw Data'!$D825&gt;29, 'Raw Data'!$E825&gt;29), 'Raw Data'!AT825, 0)</f>
        <v/>
      </c>
      <c r="AV830" s="2">
        <f>IF($A830, 1, 0)</f>
        <v/>
      </c>
      <c r="AW830">
        <f>IF(AU830=0, 'Raw Data'!AU825, 0)</f>
        <v/>
      </c>
      <c r="AX830" s="2">
        <f>IF($A830, 1, 0)</f>
        <v/>
      </c>
      <c r="AY830">
        <f>IF(ISNUMBER('Raw Data'!D825), IF(_xlfn.XLOOKUP(SMALL('Raw Data'!K825:N825, 1), K830:Q830, K830:Q830, 0)&gt;0, SMALL('Raw Data'!K825:N825, 1), 0), 0)</f>
        <v/>
      </c>
      <c r="AZ830" s="2">
        <f>IF($A830, 1, 0)</f>
        <v/>
      </c>
      <c r="BA830">
        <f>IF(ISNUMBER('Raw Data'!D825), IF(_xlfn.XLOOKUP(SMALL('Raw Data'!K825:N825, 2), K830:Q830, K830:Q830, 0)&gt;0, SMALL('Raw Data'!K825:N825, 2), 0), 0)</f>
        <v/>
      </c>
      <c r="BB830" s="2">
        <f>IF($A830, 1, 0)</f>
        <v/>
      </c>
      <c r="BC830">
        <f>IF(ISNUMBER('Raw Data'!D825), IF(_xlfn.XLOOKUP(SMALL('Raw Data'!K825:N825, 3), K830:Q830, K830:Q830, 0)&gt;0, SMALL('Raw Data'!K825:N825, 3), 0), 0)</f>
        <v/>
      </c>
      <c r="BD830" s="2">
        <f>IF($A830, 1, 0)</f>
        <v/>
      </c>
      <c r="BE830">
        <f>IF(ISNUMBER('Raw Data'!D825), IF(_xlfn.XLOOKUP(SMALL('Raw Data'!K825:N825, 4), K830:Q830, K830:Q830, 0)&gt;0, SMALL('Raw Data'!K825:N825, 4), 0), 0)</f>
        <v/>
      </c>
      <c r="BF830" s="2">
        <f>IF($A830, 1, 0)</f>
        <v/>
      </c>
      <c r="BG830">
        <f>IF(AND('Raw Data'!I825&lt;'Raw Data'!J825, 'Raw Data'!D825&gt;'Raw Data'!E825), 'Raw Data'!I825, IF(AND('Raw Data'!J825&lt;'Raw Data'!I825, 'Raw Data'!E825&gt;'Raw Data'!D825), 'Raw Data'!J825, 0))</f>
        <v/>
      </c>
      <c r="BH830">
        <f>IF(OR(AND('Raw Data'!I825&lt;'Raw Data'!J825, 'Raw Data'!I825&gt;BH$1), AND('Raw Data'!J825&lt;'Raw Data'!I825, 'Raw Data'!J825&gt;BH$1)), 1, 0)</f>
        <v/>
      </c>
      <c r="BI830">
        <f>IF(AND(BH830, ABS('Raw Data'!D825-'Raw Data'!E825)&lt;4), 'Raw Data'!Z825, 0)</f>
        <v/>
      </c>
      <c r="BJ830">
        <f>IF('Raw Data'!F825&gt;Analysis!BJ$1, 1, 0)</f>
        <v/>
      </c>
      <c r="BK830">
        <f>IF(BJ830, AQ830, 0)</f>
        <v/>
      </c>
      <c r="BL830">
        <f>IF(AND('Raw Data'!F825&lt;Analysis!BL$1, ISBLANK('Raw Data'!F825)=FALSE), 1, 0)</f>
        <v/>
      </c>
      <c r="BM830">
        <f>IF(BL830, AS830, 0)</f>
        <v/>
      </c>
      <c r="BN830">
        <f>IF(AND('Raw Data'!F825&lt;Analysis!BN$1, ISBLANK('Raw Data'!F825)=FALSE), 1, 0)</f>
        <v/>
      </c>
      <c r="BO830">
        <f>IF(BN830, AI830, 0)</f>
        <v/>
      </c>
    </row>
    <row r="831">
      <c r="A831" s="2">
        <f>'Raw Data'!A826</f>
        <v/>
      </c>
      <c r="B831" s="2">
        <f>IF(A831, 1, 0)</f>
        <v/>
      </c>
      <c r="C831">
        <f>IF('Raw Data'!D826&lt;'Raw Data'!E826, 'Raw Data'!J826, 0)</f>
        <v/>
      </c>
      <c r="D831" s="2">
        <f>IF(A831, 1, 0)</f>
        <v/>
      </c>
      <c r="E831">
        <f>IF('Raw Data'!D826&gt;'Raw Data'!E826, 'Raw Data'!I826, 0)</f>
        <v/>
      </c>
      <c r="F831" s="2">
        <f>IF('Raw Data'!F826&gt;0, 1, 0)</f>
        <v/>
      </c>
      <c r="G831">
        <f>IF(SUM('Raw Data'!D826:E826)&lt;'Raw Data'!F826, 'Raw Data'!H826, 0)</f>
        <v/>
      </c>
      <c r="H831">
        <f>IF('Raw Data'!F826&gt;0, 1, 0)</f>
        <v/>
      </c>
      <c r="I831">
        <f>IF(SUM('Raw Data'!D826:E826)&gt;'Raw Data'!F826, 'Raw Data'!G826, 0)</f>
        <v/>
      </c>
      <c r="J831" s="2">
        <f>IF($A831, 1, 0)</f>
        <v/>
      </c>
      <c r="K831">
        <f>IF(AND('Raw Data'!D826&gt;'Raw Data'!E826, ABS('Raw Data'!D826-'Raw Data'!E826)&lt;14), 'Raw Data'!K826, 0)</f>
        <v/>
      </c>
      <c r="L831" s="2">
        <f>IF($A831, 1, 0)</f>
        <v/>
      </c>
      <c r="M831">
        <f>IF(AND('Raw Data'!D826&gt;'Raw Data'!E826, ABS('Raw Data'!D826-'Raw Data'!E826)&gt;13), 'Raw Data'!L826, 0)</f>
        <v/>
      </c>
      <c r="N831" s="2">
        <f>IF($A831, 1, 0)</f>
        <v/>
      </c>
      <c r="O831">
        <f>IF(AND('Raw Data'!E826&gt;'Raw Data'!D826, ABS('Raw Data'!E826-'Raw Data'!D826)&lt;14), 'Raw Data'!M826, 0)</f>
        <v/>
      </c>
      <c r="P831" s="2">
        <f>IF($A831, 1, 0)</f>
        <v/>
      </c>
      <c r="Q831">
        <f>IF(AND('Raw Data'!E826&gt;'Raw Data'!D826, ABS('Raw Data'!E826-'Raw Data'!D826)&gt;13), 'Raw Data'!N826, 0)</f>
        <v/>
      </c>
      <c r="R831" s="2">
        <f>IF($A831, 1, 0)</f>
        <v/>
      </c>
      <c r="S831">
        <f>IF(AND('Raw Data'!D826&gt;'Raw Data'!E826, ABS('Raw Data'!E826-'Raw Data'!D826)&gt;7), 'Raw Data'!V826, 0)</f>
        <v/>
      </c>
      <c r="T831" s="2">
        <f>IF($A831, 1, 0)</f>
        <v/>
      </c>
      <c r="U831">
        <f>IF(ABS('Raw Data'!D826-'Raw Data'!E826)&lt;8, 'Raw Data'!W826, 0)</f>
        <v/>
      </c>
      <c r="V831" s="2">
        <f>IF($A831, 1, 0)</f>
        <v/>
      </c>
      <c r="W831">
        <f>IF(AND('Raw Data'!E826&gt;'Raw Data'!D826, ABS('Raw Data'!E826-'Raw Data'!D826)&gt;7), 'Raw Data'!X826, 0)</f>
        <v/>
      </c>
      <c r="X831" s="2">
        <f>IF($A831, 1, 0)</f>
        <v/>
      </c>
      <c r="Y831">
        <f>IF(AND('Raw Data'!D826&gt;'Raw Data'!E826, ABS('Raw Data'!E826-'Raw Data'!D826)&gt;3), 'Raw Data'!Y826, 0)</f>
        <v/>
      </c>
      <c r="Z831" s="2">
        <f>IF($A831, 1, 0)</f>
        <v/>
      </c>
      <c r="AA831">
        <f>IF(ABS('Raw Data'!D826-'Raw Data'!E826)&lt;4, 'Raw Data'!Z826, 0)</f>
        <v/>
      </c>
      <c r="AB831" s="2">
        <f>IF($A831, 1, 0)</f>
        <v/>
      </c>
      <c r="AC831">
        <f>IF(AND('Raw Data'!E826&gt;'Raw Data'!D826, ABS('Raw Data'!E826-'Raw Data'!D826)&gt;7), 'Raw Data'!AA826, 0)</f>
        <v/>
      </c>
      <c r="AD831" s="2">
        <f>IF($A831, 1, 0)</f>
        <v/>
      </c>
      <c r="AE831">
        <f>IF(AND('Raw Data'!D826&gt;9, 'Raw Data'!E826&gt;9), 'Raw Data'!AL826, 0)</f>
        <v/>
      </c>
      <c r="AF831" s="2">
        <f>IF($A831, 1, 0)</f>
        <v/>
      </c>
      <c r="AG831">
        <f>IF(AE831=0, 'Raw Data'!AM826, 0)</f>
        <v/>
      </c>
      <c r="AH831" s="2">
        <f>IF($A831, 1, 0)</f>
        <v/>
      </c>
      <c r="AI831">
        <f>IF(AND('Raw Data'!$D826&gt;14, 'Raw Data'!$E826&gt;14), 'Raw Data'!AN826, 0)</f>
        <v/>
      </c>
      <c r="AJ831" s="2">
        <f>IF($A831, 1, 0)</f>
        <v/>
      </c>
      <c r="AK831">
        <f>IF(AI831=0, 'Raw Data'!AO826, 0)</f>
        <v/>
      </c>
      <c r="AL831" s="2">
        <f>IF($A831, 1, 0)</f>
        <v/>
      </c>
      <c r="AM831">
        <f>IF(AND('Raw Data'!$D826&gt;19, 'Raw Data'!$E826&gt;19), 'Raw Data'!AP826, 0)</f>
        <v/>
      </c>
      <c r="AN831" s="2">
        <f>IF($A831, 1, 0)</f>
        <v/>
      </c>
      <c r="AO831">
        <f>IF(AM831=0, 'Raw Data'!AQ826, 0)</f>
        <v/>
      </c>
      <c r="AP831" s="2">
        <f>IF($A831, 1, 0)</f>
        <v/>
      </c>
      <c r="AQ831">
        <f>IF(AND('Raw Data'!$D826&gt;24, 'Raw Data'!$E826&gt;24), 'Raw Data'!AR826, 0)</f>
        <v/>
      </c>
      <c r="AR831" s="2">
        <f>IF($A831, 1, 0)</f>
        <v/>
      </c>
      <c r="AS831">
        <f>IF(AQ831=0, 'Raw Data'!AS826, 0)</f>
        <v/>
      </c>
      <c r="AT831" s="2">
        <f>IF($A831, 1, 0)</f>
        <v/>
      </c>
      <c r="AU831">
        <f>IF(AND('Raw Data'!$D826&gt;29, 'Raw Data'!$E826&gt;29), 'Raw Data'!AT826, 0)</f>
        <v/>
      </c>
      <c r="AV831" s="2">
        <f>IF($A831, 1, 0)</f>
        <v/>
      </c>
      <c r="AW831">
        <f>IF(AU831=0, 'Raw Data'!AU826, 0)</f>
        <v/>
      </c>
      <c r="AX831" s="2">
        <f>IF($A831, 1, 0)</f>
        <v/>
      </c>
      <c r="AY831">
        <f>IF(ISNUMBER('Raw Data'!D826), IF(_xlfn.XLOOKUP(SMALL('Raw Data'!K826:N826, 1), K831:Q831, K831:Q831, 0)&gt;0, SMALL('Raw Data'!K826:N826, 1), 0), 0)</f>
        <v/>
      </c>
      <c r="AZ831" s="2">
        <f>IF($A831, 1, 0)</f>
        <v/>
      </c>
      <c r="BA831">
        <f>IF(ISNUMBER('Raw Data'!D826), IF(_xlfn.XLOOKUP(SMALL('Raw Data'!K826:N826, 2), K831:Q831, K831:Q831, 0)&gt;0, SMALL('Raw Data'!K826:N826, 2), 0), 0)</f>
        <v/>
      </c>
      <c r="BB831" s="2">
        <f>IF($A831, 1, 0)</f>
        <v/>
      </c>
      <c r="BC831">
        <f>IF(ISNUMBER('Raw Data'!D826), IF(_xlfn.XLOOKUP(SMALL('Raw Data'!K826:N826, 3), K831:Q831, K831:Q831, 0)&gt;0, SMALL('Raw Data'!K826:N826, 3), 0), 0)</f>
        <v/>
      </c>
      <c r="BD831" s="2">
        <f>IF($A831, 1, 0)</f>
        <v/>
      </c>
      <c r="BE831">
        <f>IF(ISNUMBER('Raw Data'!D826), IF(_xlfn.XLOOKUP(SMALL('Raw Data'!K826:N826, 4), K831:Q831, K831:Q831, 0)&gt;0, SMALL('Raw Data'!K826:N826, 4), 0), 0)</f>
        <v/>
      </c>
      <c r="BF831" s="2">
        <f>IF($A831, 1, 0)</f>
        <v/>
      </c>
      <c r="BG831">
        <f>IF(AND('Raw Data'!I826&lt;'Raw Data'!J826, 'Raw Data'!D826&gt;'Raw Data'!E826), 'Raw Data'!I826, IF(AND('Raw Data'!J826&lt;'Raw Data'!I826, 'Raw Data'!E826&gt;'Raw Data'!D826), 'Raw Data'!J826, 0))</f>
        <v/>
      </c>
      <c r="BH831">
        <f>IF(OR(AND('Raw Data'!I826&lt;'Raw Data'!J826, 'Raw Data'!I826&gt;BH$1), AND('Raw Data'!J826&lt;'Raw Data'!I826, 'Raw Data'!J826&gt;BH$1)), 1, 0)</f>
        <v/>
      </c>
      <c r="BI831">
        <f>IF(AND(BH831, ABS('Raw Data'!D826-'Raw Data'!E826)&lt;4), 'Raw Data'!Z826, 0)</f>
        <v/>
      </c>
      <c r="BJ831">
        <f>IF('Raw Data'!F826&gt;Analysis!BJ$1, 1, 0)</f>
        <v/>
      </c>
      <c r="BK831">
        <f>IF(BJ831, AQ831, 0)</f>
        <v/>
      </c>
      <c r="BL831">
        <f>IF(AND('Raw Data'!F826&lt;Analysis!BL$1, ISBLANK('Raw Data'!F826)=FALSE), 1, 0)</f>
        <v/>
      </c>
      <c r="BM831">
        <f>IF(BL831, AS831, 0)</f>
        <v/>
      </c>
      <c r="BN831">
        <f>IF(AND('Raw Data'!F826&lt;Analysis!BN$1, ISBLANK('Raw Data'!F826)=FALSE), 1, 0)</f>
        <v/>
      </c>
      <c r="BO831">
        <f>IF(BN831, AI831, 0)</f>
        <v/>
      </c>
    </row>
    <row r="832">
      <c r="A832" s="2">
        <f>'Raw Data'!A827</f>
        <v/>
      </c>
      <c r="B832" s="2">
        <f>IF(A832, 1, 0)</f>
        <v/>
      </c>
      <c r="C832">
        <f>IF('Raw Data'!D827&lt;'Raw Data'!E827, 'Raw Data'!J827, 0)</f>
        <v/>
      </c>
      <c r="D832" s="2">
        <f>IF(A832, 1, 0)</f>
        <v/>
      </c>
      <c r="E832">
        <f>IF('Raw Data'!D827&gt;'Raw Data'!E827, 'Raw Data'!I827, 0)</f>
        <v/>
      </c>
      <c r="F832" s="2">
        <f>IF('Raw Data'!F827&gt;0, 1, 0)</f>
        <v/>
      </c>
      <c r="G832">
        <f>IF(SUM('Raw Data'!D827:E827)&lt;'Raw Data'!F827, 'Raw Data'!H827, 0)</f>
        <v/>
      </c>
      <c r="H832">
        <f>IF('Raw Data'!F827&gt;0, 1, 0)</f>
        <v/>
      </c>
      <c r="I832">
        <f>IF(SUM('Raw Data'!D827:E827)&gt;'Raw Data'!F827, 'Raw Data'!G827, 0)</f>
        <v/>
      </c>
      <c r="J832" s="2">
        <f>IF($A832, 1, 0)</f>
        <v/>
      </c>
      <c r="K832">
        <f>IF(AND('Raw Data'!D827&gt;'Raw Data'!E827, ABS('Raw Data'!D827-'Raw Data'!E827)&lt;14), 'Raw Data'!K827, 0)</f>
        <v/>
      </c>
      <c r="L832" s="2">
        <f>IF($A832, 1, 0)</f>
        <v/>
      </c>
      <c r="M832">
        <f>IF(AND('Raw Data'!D827&gt;'Raw Data'!E827, ABS('Raw Data'!D827-'Raw Data'!E827)&gt;13), 'Raw Data'!L827, 0)</f>
        <v/>
      </c>
      <c r="N832" s="2">
        <f>IF($A832, 1, 0)</f>
        <v/>
      </c>
      <c r="O832">
        <f>IF(AND('Raw Data'!E827&gt;'Raw Data'!D827, ABS('Raw Data'!E827-'Raw Data'!D827)&lt;14), 'Raw Data'!M827, 0)</f>
        <v/>
      </c>
      <c r="P832" s="2">
        <f>IF($A832, 1, 0)</f>
        <v/>
      </c>
      <c r="Q832">
        <f>IF(AND('Raw Data'!E827&gt;'Raw Data'!D827, ABS('Raw Data'!E827-'Raw Data'!D827)&gt;13), 'Raw Data'!N827, 0)</f>
        <v/>
      </c>
      <c r="R832" s="2">
        <f>IF($A832, 1, 0)</f>
        <v/>
      </c>
      <c r="S832">
        <f>IF(AND('Raw Data'!D827&gt;'Raw Data'!E827, ABS('Raw Data'!E827-'Raw Data'!D827)&gt;7), 'Raw Data'!V827, 0)</f>
        <v/>
      </c>
      <c r="T832" s="2">
        <f>IF($A832, 1, 0)</f>
        <v/>
      </c>
      <c r="U832">
        <f>IF(ABS('Raw Data'!D827-'Raw Data'!E827)&lt;8, 'Raw Data'!W827, 0)</f>
        <v/>
      </c>
      <c r="V832" s="2">
        <f>IF($A832, 1, 0)</f>
        <v/>
      </c>
      <c r="W832">
        <f>IF(AND('Raw Data'!E827&gt;'Raw Data'!D827, ABS('Raw Data'!E827-'Raw Data'!D827)&gt;7), 'Raw Data'!X827, 0)</f>
        <v/>
      </c>
      <c r="X832" s="2">
        <f>IF($A832, 1, 0)</f>
        <v/>
      </c>
      <c r="Y832">
        <f>IF(AND('Raw Data'!D827&gt;'Raw Data'!E827, ABS('Raw Data'!E827-'Raw Data'!D827)&gt;3), 'Raw Data'!Y827, 0)</f>
        <v/>
      </c>
      <c r="Z832" s="2">
        <f>IF($A832, 1, 0)</f>
        <v/>
      </c>
      <c r="AA832">
        <f>IF(ABS('Raw Data'!D827-'Raw Data'!E827)&lt;4, 'Raw Data'!Z827, 0)</f>
        <v/>
      </c>
      <c r="AB832" s="2">
        <f>IF($A832, 1, 0)</f>
        <v/>
      </c>
      <c r="AC832">
        <f>IF(AND('Raw Data'!E827&gt;'Raw Data'!D827, ABS('Raw Data'!E827-'Raw Data'!D827)&gt;7), 'Raw Data'!AA827, 0)</f>
        <v/>
      </c>
      <c r="AD832" s="2">
        <f>IF($A832, 1, 0)</f>
        <v/>
      </c>
      <c r="AE832">
        <f>IF(AND('Raw Data'!D827&gt;9, 'Raw Data'!E827&gt;9), 'Raw Data'!AL827, 0)</f>
        <v/>
      </c>
      <c r="AF832" s="2">
        <f>IF($A832, 1, 0)</f>
        <v/>
      </c>
      <c r="AG832">
        <f>IF(AE832=0, 'Raw Data'!AM827, 0)</f>
        <v/>
      </c>
      <c r="AH832" s="2">
        <f>IF($A832, 1, 0)</f>
        <v/>
      </c>
      <c r="AI832">
        <f>IF(AND('Raw Data'!$D827&gt;14, 'Raw Data'!$E827&gt;14), 'Raw Data'!AN827, 0)</f>
        <v/>
      </c>
      <c r="AJ832" s="2">
        <f>IF($A832, 1, 0)</f>
        <v/>
      </c>
      <c r="AK832">
        <f>IF(AI832=0, 'Raw Data'!AO827, 0)</f>
        <v/>
      </c>
      <c r="AL832" s="2">
        <f>IF($A832, 1, 0)</f>
        <v/>
      </c>
      <c r="AM832">
        <f>IF(AND('Raw Data'!$D827&gt;19, 'Raw Data'!$E827&gt;19), 'Raw Data'!AP827, 0)</f>
        <v/>
      </c>
      <c r="AN832" s="2">
        <f>IF($A832, 1, 0)</f>
        <v/>
      </c>
      <c r="AO832">
        <f>IF(AM832=0, 'Raw Data'!AQ827, 0)</f>
        <v/>
      </c>
      <c r="AP832" s="2">
        <f>IF($A832, 1, 0)</f>
        <v/>
      </c>
      <c r="AQ832">
        <f>IF(AND('Raw Data'!$D827&gt;24, 'Raw Data'!$E827&gt;24), 'Raw Data'!AR827, 0)</f>
        <v/>
      </c>
      <c r="AR832" s="2">
        <f>IF($A832, 1, 0)</f>
        <v/>
      </c>
      <c r="AS832">
        <f>IF(AQ832=0, 'Raw Data'!AS827, 0)</f>
        <v/>
      </c>
      <c r="AT832" s="2">
        <f>IF($A832, 1, 0)</f>
        <v/>
      </c>
      <c r="AU832">
        <f>IF(AND('Raw Data'!$D827&gt;29, 'Raw Data'!$E827&gt;29), 'Raw Data'!AT827, 0)</f>
        <v/>
      </c>
      <c r="AV832" s="2">
        <f>IF($A832, 1, 0)</f>
        <v/>
      </c>
      <c r="AW832">
        <f>IF(AU832=0, 'Raw Data'!AU827, 0)</f>
        <v/>
      </c>
      <c r="AX832" s="2">
        <f>IF($A832, 1, 0)</f>
        <v/>
      </c>
      <c r="AY832">
        <f>IF(ISNUMBER('Raw Data'!D827), IF(_xlfn.XLOOKUP(SMALL('Raw Data'!K827:N827, 1), K832:Q832, K832:Q832, 0)&gt;0, SMALL('Raw Data'!K827:N827, 1), 0), 0)</f>
        <v/>
      </c>
      <c r="AZ832" s="2">
        <f>IF($A832, 1, 0)</f>
        <v/>
      </c>
      <c r="BA832">
        <f>IF(ISNUMBER('Raw Data'!D827), IF(_xlfn.XLOOKUP(SMALL('Raw Data'!K827:N827, 2), K832:Q832, K832:Q832, 0)&gt;0, SMALL('Raw Data'!K827:N827, 2), 0), 0)</f>
        <v/>
      </c>
      <c r="BB832" s="2">
        <f>IF($A832, 1, 0)</f>
        <v/>
      </c>
      <c r="BC832">
        <f>IF(ISNUMBER('Raw Data'!D827), IF(_xlfn.XLOOKUP(SMALL('Raw Data'!K827:N827, 3), K832:Q832, K832:Q832, 0)&gt;0, SMALL('Raw Data'!K827:N827, 3), 0), 0)</f>
        <v/>
      </c>
      <c r="BD832" s="2">
        <f>IF($A832, 1, 0)</f>
        <v/>
      </c>
      <c r="BE832">
        <f>IF(ISNUMBER('Raw Data'!D827), IF(_xlfn.XLOOKUP(SMALL('Raw Data'!K827:N827, 4), K832:Q832, K832:Q832, 0)&gt;0, SMALL('Raw Data'!K827:N827, 4), 0), 0)</f>
        <v/>
      </c>
      <c r="BF832" s="2">
        <f>IF($A832, 1, 0)</f>
        <v/>
      </c>
      <c r="BG832">
        <f>IF(AND('Raw Data'!I827&lt;'Raw Data'!J827, 'Raw Data'!D827&gt;'Raw Data'!E827), 'Raw Data'!I827, IF(AND('Raw Data'!J827&lt;'Raw Data'!I827, 'Raw Data'!E827&gt;'Raw Data'!D827), 'Raw Data'!J827, 0))</f>
        <v/>
      </c>
      <c r="BH832">
        <f>IF(OR(AND('Raw Data'!I827&lt;'Raw Data'!J827, 'Raw Data'!I827&gt;BH$1), AND('Raw Data'!J827&lt;'Raw Data'!I827, 'Raw Data'!J827&gt;BH$1)), 1, 0)</f>
        <v/>
      </c>
      <c r="BI832">
        <f>IF(AND(BH832, ABS('Raw Data'!D827-'Raw Data'!E827)&lt;4), 'Raw Data'!Z827, 0)</f>
        <v/>
      </c>
      <c r="BJ832">
        <f>IF('Raw Data'!F827&gt;Analysis!BJ$1, 1, 0)</f>
        <v/>
      </c>
      <c r="BK832">
        <f>IF(BJ832, AQ832, 0)</f>
        <v/>
      </c>
      <c r="BL832">
        <f>IF(AND('Raw Data'!F827&lt;Analysis!BL$1, ISBLANK('Raw Data'!F827)=FALSE), 1, 0)</f>
        <v/>
      </c>
      <c r="BM832">
        <f>IF(BL832, AS832, 0)</f>
        <v/>
      </c>
      <c r="BN832">
        <f>IF(AND('Raw Data'!F827&lt;Analysis!BN$1, ISBLANK('Raw Data'!F827)=FALSE), 1, 0)</f>
        <v/>
      </c>
      <c r="BO832">
        <f>IF(BN832, AI832, 0)</f>
        <v/>
      </c>
    </row>
    <row r="833">
      <c r="A833" s="2">
        <f>'Raw Data'!A828</f>
        <v/>
      </c>
      <c r="B833" s="2">
        <f>IF(A833, 1, 0)</f>
        <v/>
      </c>
      <c r="C833">
        <f>IF('Raw Data'!D828&lt;'Raw Data'!E828, 'Raw Data'!J828, 0)</f>
        <v/>
      </c>
      <c r="D833" s="2">
        <f>IF(A833, 1, 0)</f>
        <v/>
      </c>
      <c r="E833">
        <f>IF('Raw Data'!D828&gt;'Raw Data'!E828, 'Raw Data'!I828, 0)</f>
        <v/>
      </c>
      <c r="F833" s="2">
        <f>IF('Raw Data'!F828&gt;0, 1, 0)</f>
        <v/>
      </c>
      <c r="G833">
        <f>IF(SUM('Raw Data'!D828:E828)&lt;'Raw Data'!F828, 'Raw Data'!H828, 0)</f>
        <v/>
      </c>
      <c r="H833">
        <f>IF('Raw Data'!F828&gt;0, 1, 0)</f>
        <v/>
      </c>
      <c r="I833">
        <f>IF(SUM('Raw Data'!D828:E828)&gt;'Raw Data'!F828, 'Raw Data'!G828, 0)</f>
        <v/>
      </c>
      <c r="J833" s="2">
        <f>IF($A833, 1, 0)</f>
        <v/>
      </c>
      <c r="K833">
        <f>IF(AND('Raw Data'!D828&gt;'Raw Data'!E828, ABS('Raw Data'!D828-'Raw Data'!E828)&lt;14), 'Raw Data'!K828, 0)</f>
        <v/>
      </c>
      <c r="L833" s="2">
        <f>IF($A833, 1, 0)</f>
        <v/>
      </c>
      <c r="M833">
        <f>IF(AND('Raw Data'!D828&gt;'Raw Data'!E828, ABS('Raw Data'!D828-'Raw Data'!E828)&gt;13), 'Raw Data'!L828, 0)</f>
        <v/>
      </c>
      <c r="N833" s="2">
        <f>IF($A833, 1, 0)</f>
        <v/>
      </c>
      <c r="O833">
        <f>IF(AND('Raw Data'!E828&gt;'Raw Data'!D828, ABS('Raw Data'!E828-'Raw Data'!D828)&lt;14), 'Raw Data'!M828, 0)</f>
        <v/>
      </c>
      <c r="P833" s="2">
        <f>IF($A833, 1, 0)</f>
        <v/>
      </c>
      <c r="Q833">
        <f>IF(AND('Raw Data'!E828&gt;'Raw Data'!D828, ABS('Raw Data'!E828-'Raw Data'!D828)&gt;13), 'Raw Data'!N828, 0)</f>
        <v/>
      </c>
      <c r="R833" s="2">
        <f>IF($A833, 1, 0)</f>
        <v/>
      </c>
      <c r="S833">
        <f>IF(AND('Raw Data'!D828&gt;'Raw Data'!E828, ABS('Raw Data'!E828-'Raw Data'!D828)&gt;7), 'Raw Data'!V828, 0)</f>
        <v/>
      </c>
      <c r="T833" s="2">
        <f>IF($A833, 1, 0)</f>
        <v/>
      </c>
      <c r="U833">
        <f>IF(ABS('Raw Data'!D828-'Raw Data'!E828)&lt;8, 'Raw Data'!W828, 0)</f>
        <v/>
      </c>
      <c r="V833" s="2">
        <f>IF($A833, 1, 0)</f>
        <v/>
      </c>
      <c r="W833">
        <f>IF(AND('Raw Data'!E828&gt;'Raw Data'!D828, ABS('Raw Data'!E828-'Raw Data'!D828)&gt;7), 'Raw Data'!X828, 0)</f>
        <v/>
      </c>
      <c r="X833" s="2">
        <f>IF($A833, 1, 0)</f>
        <v/>
      </c>
      <c r="Y833">
        <f>IF(AND('Raw Data'!D828&gt;'Raw Data'!E828, ABS('Raw Data'!E828-'Raw Data'!D828)&gt;3), 'Raw Data'!Y828, 0)</f>
        <v/>
      </c>
      <c r="Z833" s="2">
        <f>IF($A833, 1, 0)</f>
        <v/>
      </c>
      <c r="AA833">
        <f>IF(ABS('Raw Data'!D828-'Raw Data'!E828)&lt;4, 'Raw Data'!Z828, 0)</f>
        <v/>
      </c>
      <c r="AB833" s="2">
        <f>IF($A833, 1, 0)</f>
        <v/>
      </c>
      <c r="AC833">
        <f>IF(AND('Raw Data'!E828&gt;'Raw Data'!D828, ABS('Raw Data'!E828-'Raw Data'!D828)&gt;7), 'Raw Data'!AA828, 0)</f>
        <v/>
      </c>
      <c r="AD833" s="2">
        <f>IF($A833, 1, 0)</f>
        <v/>
      </c>
      <c r="AE833">
        <f>IF(AND('Raw Data'!D828&gt;9, 'Raw Data'!E828&gt;9), 'Raw Data'!AL828, 0)</f>
        <v/>
      </c>
      <c r="AF833" s="2">
        <f>IF($A833, 1, 0)</f>
        <v/>
      </c>
      <c r="AG833">
        <f>IF(AE833=0, 'Raw Data'!AM828, 0)</f>
        <v/>
      </c>
      <c r="AH833" s="2">
        <f>IF($A833, 1, 0)</f>
        <v/>
      </c>
      <c r="AI833">
        <f>IF(AND('Raw Data'!$D828&gt;14, 'Raw Data'!$E828&gt;14), 'Raw Data'!AN828, 0)</f>
        <v/>
      </c>
      <c r="AJ833" s="2">
        <f>IF($A833, 1, 0)</f>
        <v/>
      </c>
      <c r="AK833">
        <f>IF(AI833=0, 'Raw Data'!AO828, 0)</f>
        <v/>
      </c>
      <c r="AL833" s="2">
        <f>IF($A833, 1, 0)</f>
        <v/>
      </c>
      <c r="AM833">
        <f>IF(AND('Raw Data'!$D828&gt;19, 'Raw Data'!$E828&gt;19), 'Raw Data'!AP828, 0)</f>
        <v/>
      </c>
      <c r="AN833" s="2">
        <f>IF($A833, 1, 0)</f>
        <v/>
      </c>
      <c r="AO833">
        <f>IF(AM833=0, 'Raw Data'!AQ828, 0)</f>
        <v/>
      </c>
      <c r="AP833" s="2">
        <f>IF($A833, 1, 0)</f>
        <v/>
      </c>
      <c r="AQ833">
        <f>IF(AND('Raw Data'!$D828&gt;24, 'Raw Data'!$E828&gt;24), 'Raw Data'!AR828, 0)</f>
        <v/>
      </c>
      <c r="AR833" s="2">
        <f>IF($A833, 1, 0)</f>
        <v/>
      </c>
      <c r="AS833">
        <f>IF(AQ833=0, 'Raw Data'!AS828, 0)</f>
        <v/>
      </c>
      <c r="AT833" s="2">
        <f>IF($A833, 1, 0)</f>
        <v/>
      </c>
      <c r="AU833">
        <f>IF(AND('Raw Data'!$D828&gt;29, 'Raw Data'!$E828&gt;29), 'Raw Data'!AT828, 0)</f>
        <v/>
      </c>
      <c r="AV833" s="2">
        <f>IF($A833, 1, 0)</f>
        <v/>
      </c>
      <c r="AW833">
        <f>IF(AU833=0, 'Raw Data'!AU828, 0)</f>
        <v/>
      </c>
      <c r="AX833" s="2">
        <f>IF($A833, 1, 0)</f>
        <v/>
      </c>
      <c r="AY833">
        <f>IF(ISNUMBER('Raw Data'!D828), IF(_xlfn.XLOOKUP(SMALL('Raw Data'!K828:N828, 1), K833:Q833, K833:Q833, 0)&gt;0, SMALL('Raw Data'!K828:N828, 1), 0), 0)</f>
        <v/>
      </c>
      <c r="AZ833" s="2">
        <f>IF($A833, 1, 0)</f>
        <v/>
      </c>
      <c r="BA833">
        <f>IF(ISNUMBER('Raw Data'!D828), IF(_xlfn.XLOOKUP(SMALL('Raw Data'!K828:N828, 2), K833:Q833, K833:Q833, 0)&gt;0, SMALL('Raw Data'!K828:N828, 2), 0), 0)</f>
        <v/>
      </c>
      <c r="BB833" s="2">
        <f>IF($A833, 1, 0)</f>
        <v/>
      </c>
      <c r="BC833">
        <f>IF(ISNUMBER('Raw Data'!D828), IF(_xlfn.XLOOKUP(SMALL('Raw Data'!K828:N828, 3), K833:Q833, K833:Q833, 0)&gt;0, SMALL('Raw Data'!K828:N828, 3), 0), 0)</f>
        <v/>
      </c>
      <c r="BD833" s="2">
        <f>IF($A833, 1, 0)</f>
        <v/>
      </c>
      <c r="BE833">
        <f>IF(ISNUMBER('Raw Data'!D828), IF(_xlfn.XLOOKUP(SMALL('Raw Data'!K828:N828, 4), K833:Q833, K833:Q833, 0)&gt;0, SMALL('Raw Data'!K828:N828, 4), 0), 0)</f>
        <v/>
      </c>
      <c r="BF833" s="2">
        <f>IF($A833, 1, 0)</f>
        <v/>
      </c>
      <c r="BG833">
        <f>IF(AND('Raw Data'!I828&lt;'Raw Data'!J828, 'Raw Data'!D828&gt;'Raw Data'!E828), 'Raw Data'!I828, IF(AND('Raw Data'!J828&lt;'Raw Data'!I828, 'Raw Data'!E828&gt;'Raw Data'!D828), 'Raw Data'!J828, 0))</f>
        <v/>
      </c>
      <c r="BH833">
        <f>IF(OR(AND('Raw Data'!I828&lt;'Raw Data'!J828, 'Raw Data'!I828&gt;BH$1), AND('Raw Data'!J828&lt;'Raw Data'!I828, 'Raw Data'!J828&gt;BH$1)), 1, 0)</f>
        <v/>
      </c>
      <c r="BI833">
        <f>IF(AND(BH833, ABS('Raw Data'!D828-'Raw Data'!E828)&lt;4), 'Raw Data'!Z828, 0)</f>
        <v/>
      </c>
      <c r="BJ833">
        <f>IF('Raw Data'!F828&gt;Analysis!BJ$1, 1, 0)</f>
        <v/>
      </c>
      <c r="BK833">
        <f>IF(BJ833, AQ833, 0)</f>
        <v/>
      </c>
      <c r="BL833">
        <f>IF(AND('Raw Data'!F828&lt;Analysis!BL$1, ISBLANK('Raw Data'!F828)=FALSE), 1, 0)</f>
        <v/>
      </c>
      <c r="BM833">
        <f>IF(BL833, AS833, 0)</f>
        <v/>
      </c>
      <c r="BN833">
        <f>IF(AND('Raw Data'!F828&lt;Analysis!BN$1, ISBLANK('Raw Data'!F828)=FALSE), 1, 0)</f>
        <v/>
      </c>
      <c r="BO833">
        <f>IF(BN833, AI833, 0)</f>
        <v/>
      </c>
    </row>
    <row r="834">
      <c r="A834" s="2">
        <f>'Raw Data'!A829</f>
        <v/>
      </c>
      <c r="B834" s="2">
        <f>IF(A834, 1, 0)</f>
        <v/>
      </c>
      <c r="C834">
        <f>IF('Raw Data'!D829&lt;'Raw Data'!E829, 'Raw Data'!J829, 0)</f>
        <v/>
      </c>
      <c r="D834" s="2">
        <f>IF(A834, 1, 0)</f>
        <v/>
      </c>
      <c r="E834">
        <f>IF('Raw Data'!D829&gt;'Raw Data'!E829, 'Raw Data'!I829, 0)</f>
        <v/>
      </c>
      <c r="F834" s="2">
        <f>IF('Raw Data'!F829&gt;0, 1, 0)</f>
        <v/>
      </c>
      <c r="G834">
        <f>IF(SUM('Raw Data'!D829:E829)&lt;'Raw Data'!F829, 'Raw Data'!H829, 0)</f>
        <v/>
      </c>
      <c r="H834">
        <f>IF('Raw Data'!F829&gt;0, 1, 0)</f>
        <v/>
      </c>
      <c r="I834">
        <f>IF(SUM('Raw Data'!D829:E829)&gt;'Raw Data'!F829, 'Raw Data'!G829, 0)</f>
        <v/>
      </c>
      <c r="J834" s="2">
        <f>IF($A834, 1, 0)</f>
        <v/>
      </c>
      <c r="K834">
        <f>IF(AND('Raw Data'!D829&gt;'Raw Data'!E829, ABS('Raw Data'!D829-'Raw Data'!E829)&lt;14), 'Raw Data'!K829, 0)</f>
        <v/>
      </c>
      <c r="L834" s="2">
        <f>IF($A834, 1, 0)</f>
        <v/>
      </c>
      <c r="M834">
        <f>IF(AND('Raw Data'!D829&gt;'Raw Data'!E829, ABS('Raw Data'!D829-'Raw Data'!E829)&gt;13), 'Raw Data'!L829, 0)</f>
        <v/>
      </c>
      <c r="N834" s="2">
        <f>IF($A834, 1, 0)</f>
        <v/>
      </c>
      <c r="O834">
        <f>IF(AND('Raw Data'!E829&gt;'Raw Data'!D829, ABS('Raw Data'!E829-'Raw Data'!D829)&lt;14), 'Raw Data'!M829, 0)</f>
        <v/>
      </c>
      <c r="P834" s="2">
        <f>IF($A834, 1, 0)</f>
        <v/>
      </c>
      <c r="Q834">
        <f>IF(AND('Raw Data'!E829&gt;'Raw Data'!D829, ABS('Raw Data'!E829-'Raw Data'!D829)&gt;13), 'Raw Data'!N829, 0)</f>
        <v/>
      </c>
      <c r="R834" s="2">
        <f>IF($A834, 1, 0)</f>
        <v/>
      </c>
      <c r="S834">
        <f>IF(AND('Raw Data'!D829&gt;'Raw Data'!E829, ABS('Raw Data'!E829-'Raw Data'!D829)&gt;7), 'Raw Data'!V829, 0)</f>
        <v/>
      </c>
      <c r="T834" s="2">
        <f>IF($A834, 1, 0)</f>
        <v/>
      </c>
      <c r="U834">
        <f>IF(ABS('Raw Data'!D829-'Raw Data'!E829)&lt;8, 'Raw Data'!W829, 0)</f>
        <v/>
      </c>
      <c r="V834" s="2">
        <f>IF($A834, 1, 0)</f>
        <v/>
      </c>
      <c r="W834">
        <f>IF(AND('Raw Data'!E829&gt;'Raw Data'!D829, ABS('Raw Data'!E829-'Raw Data'!D829)&gt;7), 'Raw Data'!X829, 0)</f>
        <v/>
      </c>
      <c r="X834" s="2">
        <f>IF($A834, 1, 0)</f>
        <v/>
      </c>
      <c r="Y834">
        <f>IF(AND('Raw Data'!D829&gt;'Raw Data'!E829, ABS('Raw Data'!E829-'Raw Data'!D829)&gt;3), 'Raw Data'!Y829, 0)</f>
        <v/>
      </c>
      <c r="Z834" s="2">
        <f>IF($A834, 1, 0)</f>
        <v/>
      </c>
      <c r="AA834">
        <f>IF(ABS('Raw Data'!D829-'Raw Data'!E829)&lt;4, 'Raw Data'!Z829, 0)</f>
        <v/>
      </c>
      <c r="AB834" s="2">
        <f>IF($A834, 1, 0)</f>
        <v/>
      </c>
      <c r="AC834">
        <f>IF(AND('Raw Data'!E829&gt;'Raw Data'!D829, ABS('Raw Data'!E829-'Raw Data'!D829)&gt;7), 'Raw Data'!AA829, 0)</f>
        <v/>
      </c>
      <c r="AD834" s="2">
        <f>IF($A834, 1, 0)</f>
        <v/>
      </c>
      <c r="AE834">
        <f>IF(AND('Raw Data'!D829&gt;9, 'Raw Data'!E829&gt;9), 'Raw Data'!AL829, 0)</f>
        <v/>
      </c>
      <c r="AF834" s="2">
        <f>IF($A834, 1, 0)</f>
        <v/>
      </c>
      <c r="AG834">
        <f>IF(AE834=0, 'Raw Data'!AM829, 0)</f>
        <v/>
      </c>
      <c r="AH834" s="2">
        <f>IF($A834, 1, 0)</f>
        <v/>
      </c>
      <c r="AI834">
        <f>IF(AND('Raw Data'!$D829&gt;14, 'Raw Data'!$E829&gt;14), 'Raw Data'!AN829, 0)</f>
        <v/>
      </c>
      <c r="AJ834" s="2">
        <f>IF($A834, 1, 0)</f>
        <v/>
      </c>
      <c r="AK834">
        <f>IF(AI834=0, 'Raw Data'!AO829, 0)</f>
        <v/>
      </c>
      <c r="AL834" s="2">
        <f>IF($A834, 1, 0)</f>
        <v/>
      </c>
      <c r="AM834">
        <f>IF(AND('Raw Data'!$D829&gt;19, 'Raw Data'!$E829&gt;19), 'Raw Data'!AP829, 0)</f>
        <v/>
      </c>
      <c r="AN834" s="2">
        <f>IF($A834, 1, 0)</f>
        <v/>
      </c>
      <c r="AO834">
        <f>IF(AM834=0, 'Raw Data'!AQ829, 0)</f>
        <v/>
      </c>
      <c r="AP834" s="2">
        <f>IF($A834, 1, 0)</f>
        <v/>
      </c>
      <c r="AQ834">
        <f>IF(AND('Raw Data'!$D829&gt;24, 'Raw Data'!$E829&gt;24), 'Raw Data'!AR829, 0)</f>
        <v/>
      </c>
      <c r="AR834" s="2">
        <f>IF($A834, 1, 0)</f>
        <v/>
      </c>
      <c r="AS834">
        <f>IF(AQ834=0, 'Raw Data'!AS829, 0)</f>
        <v/>
      </c>
      <c r="AT834" s="2">
        <f>IF($A834, 1, 0)</f>
        <v/>
      </c>
      <c r="AU834">
        <f>IF(AND('Raw Data'!$D829&gt;29, 'Raw Data'!$E829&gt;29), 'Raw Data'!AT829, 0)</f>
        <v/>
      </c>
      <c r="AV834" s="2">
        <f>IF($A834, 1, 0)</f>
        <v/>
      </c>
      <c r="AW834">
        <f>IF(AU834=0, 'Raw Data'!AU829, 0)</f>
        <v/>
      </c>
      <c r="AX834" s="2">
        <f>IF($A834, 1, 0)</f>
        <v/>
      </c>
      <c r="AY834">
        <f>IF(ISNUMBER('Raw Data'!D829), IF(_xlfn.XLOOKUP(SMALL('Raw Data'!K829:N829, 1), K834:Q834, K834:Q834, 0)&gt;0, SMALL('Raw Data'!K829:N829, 1), 0), 0)</f>
        <v/>
      </c>
      <c r="AZ834" s="2">
        <f>IF($A834, 1, 0)</f>
        <v/>
      </c>
      <c r="BA834">
        <f>IF(ISNUMBER('Raw Data'!D829), IF(_xlfn.XLOOKUP(SMALL('Raw Data'!K829:N829, 2), K834:Q834, K834:Q834, 0)&gt;0, SMALL('Raw Data'!K829:N829, 2), 0), 0)</f>
        <v/>
      </c>
      <c r="BB834" s="2">
        <f>IF($A834, 1, 0)</f>
        <v/>
      </c>
      <c r="BC834">
        <f>IF(ISNUMBER('Raw Data'!D829), IF(_xlfn.XLOOKUP(SMALL('Raw Data'!K829:N829, 3), K834:Q834, K834:Q834, 0)&gt;0, SMALL('Raw Data'!K829:N829, 3), 0), 0)</f>
        <v/>
      </c>
      <c r="BD834" s="2">
        <f>IF($A834, 1, 0)</f>
        <v/>
      </c>
      <c r="BE834">
        <f>IF(ISNUMBER('Raw Data'!D829), IF(_xlfn.XLOOKUP(SMALL('Raw Data'!K829:N829, 4), K834:Q834, K834:Q834, 0)&gt;0, SMALL('Raw Data'!K829:N829, 4), 0), 0)</f>
        <v/>
      </c>
      <c r="BF834" s="2">
        <f>IF($A834, 1, 0)</f>
        <v/>
      </c>
      <c r="BG834">
        <f>IF(AND('Raw Data'!I829&lt;'Raw Data'!J829, 'Raw Data'!D829&gt;'Raw Data'!E829), 'Raw Data'!I829, IF(AND('Raw Data'!J829&lt;'Raw Data'!I829, 'Raw Data'!E829&gt;'Raw Data'!D829), 'Raw Data'!J829, 0))</f>
        <v/>
      </c>
      <c r="BH834">
        <f>IF(OR(AND('Raw Data'!I829&lt;'Raw Data'!J829, 'Raw Data'!I829&gt;BH$1), AND('Raw Data'!J829&lt;'Raw Data'!I829, 'Raw Data'!J829&gt;BH$1)), 1, 0)</f>
        <v/>
      </c>
      <c r="BI834">
        <f>IF(AND(BH834, ABS('Raw Data'!D829-'Raw Data'!E829)&lt;4), 'Raw Data'!Z829, 0)</f>
        <v/>
      </c>
      <c r="BJ834">
        <f>IF('Raw Data'!F829&gt;Analysis!BJ$1, 1, 0)</f>
        <v/>
      </c>
      <c r="BK834">
        <f>IF(BJ834, AQ834, 0)</f>
        <v/>
      </c>
      <c r="BL834">
        <f>IF(AND('Raw Data'!F829&lt;Analysis!BL$1, ISBLANK('Raw Data'!F829)=FALSE), 1, 0)</f>
        <v/>
      </c>
      <c r="BM834">
        <f>IF(BL834, AS834, 0)</f>
        <v/>
      </c>
      <c r="BN834">
        <f>IF(AND('Raw Data'!F829&lt;Analysis!BN$1, ISBLANK('Raw Data'!F829)=FALSE), 1, 0)</f>
        <v/>
      </c>
      <c r="BO834">
        <f>IF(BN834, AI834, 0)</f>
        <v/>
      </c>
    </row>
    <row r="835">
      <c r="A835" s="2">
        <f>'Raw Data'!A830</f>
        <v/>
      </c>
      <c r="B835" s="2">
        <f>IF(A835, 1, 0)</f>
        <v/>
      </c>
      <c r="C835">
        <f>IF('Raw Data'!D830&lt;'Raw Data'!E830, 'Raw Data'!J830, 0)</f>
        <v/>
      </c>
      <c r="D835" s="2">
        <f>IF(A835, 1, 0)</f>
        <v/>
      </c>
      <c r="E835">
        <f>IF('Raw Data'!D830&gt;'Raw Data'!E830, 'Raw Data'!I830, 0)</f>
        <v/>
      </c>
      <c r="F835" s="2">
        <f>IF('Raw Data'!F830&gt;0, 1, 0)</f>
        <v/>
      </c>
      <c r="G835">
        <f>IF(SUM('Raw Data'!D830:E830)&lt;'Raw Data'!F830, 'Raw Data'!H830, 0)</f>
        <v/>
      </c>
      <c r="H835">
        <f>IF('Raw Data'!F830&gt;0, 1, 0)</f>
        <v/>
      </c>
      <c r="I835">
        <f>IF(SUM('Raw Data'!D830:E830)&gt;'Raw Data'!F830, 'Raw Data'!G830, 0)</f>
        <v/>
      </c>
      <c r="J835" s="2">
        <f>IF($A835, 1, 0)</f>
        <v/>
      </c>
      <c r="K835">
        <f>IF(AND('Raw Data'!D830&gt;'Raw Data'!E830, ABS('Raw Data'!D830-'Raw Data'!E830)&lt;14), 'Raw Data'!K830, 0)</f>
        <v/>
      </c>
      <c r="L835" s="2">
        <f>IF($A835, 1, 0)</f>
        <v/>
      </c>
      <c r="M835">
        <f>IF(AND('Raw Data'!D830&gt;'Raw Data'!E830, ABS('Raw Data'!D830-'Raw Data'!E830)&gt;13), 'Raw Data'!L830, 0)</f>
        <v/>
      </c>
      <c r="N835" s="2">
        <f>IF($A835, 1, 0)</f>
        <v/>
      </c>
      <c r="O835">
        <f>IF(AND('Raw Data'!E830&gt;'Raw Data'!D830, ABS('Raw Data'!E830-'Raw Data'!D830)&lt;14), 'Raw Data'!M830, 0)</f>
        <v/>
      </c>
      <c r="P835" s="2">
        <f>IF($A835, 1, 0)</f>
        <v/>
      </c>
      <c r="Q835">
        <f>IF(AND('Raw Data'!E830&gt;'Raw Data'!D830, ABS('Raw Data'!E830-'Raw Data'!D830)&gt;13), 'Raw Data'!N830, 0)</f>
        <v/>
      </c>
      <c r="R835" s="2">
        <f>IF($A835, 1, 0)</f>
        <v/>
      </c>
      <c r="S835">
        <f>IF(AND('Raw Data'!D830&gt;'Raw Data'!E830, ABS('Raw Data'!E830-'Raw Data'!D830)&gt;7), 'Raw Data'!V830, 0)</f>
        <v/>
      </c>
      <c r="T835" s="2">
        <f>IF($A835, 1, 0)</f>
        <v/>
      </c>
      <c r="U835">
        <f>IF(ABS('Raw Data'!D830-'Raw Data'!E830)&lt;8, 'Raw Data'!W830, 0)</f>
        <v/>
      </c>
      <c r="V835" s="2">
        <f>IF($A835, 1, 0)</f>
        <v/>
      </c>
      <c r="W835">
        <f>IF(AND('Raw Data'!E830&gt;'Raw Data'!D830, ABS('Raw Data'!E830-'Raw Data'!D830)&gt;7), 'Raw Data'!X830, 0)</f>
        <v/>
      </c>
      <c r="X835" s="2">
        <f>IF($A835, 1, 0)</f>
        <v/>
      </c>
      <c r="Y835">
        <f>IF(AND('Raw Data'!D830&gt;'Raw Data'!E830, ABS('Raw Data'!E830-'Raw Data'!D830)&gt;3), 'Raw Data'!Y830, 0)</f>
        <v/>
      </c>
      <c r="Z835" s="2">
        <f>IF($A835, 1, 0)</f>
        <v/>
      </c>
      <c r="AA835">
        <f>IF(ABS('Raw Data'!D830-'Raw Data'!E830)&lt;4, 'Raw Data'!Z830, 0)</f>
        <v/>
      </c>
      <c r="AB835" s="2">
        <f>IF($A835, 1, 0)</f>
        <v/>
      </c>
      <c r="AC835">
        <f>IF(AND('Raw Data'!E830&gt;'Raw Data'!D830, ABS('Raw Data'!E830-'Raw Data'!D830)&gt;7), 'Raw Data'!AA830, 0)</f>
        <v/>
      </c>
      <c r="AD835" s="2">
        <f>IF($A835, 1, 0)</f>
        <v/>
      </c>
      <c r="AE835">
        <f>IF(AND('Raw Data'!D830&gt;9, 'Raw Data'!E830&gt;9), 'Raw Data'!AL830, 0)</f>
        <v/>
      </c>
      <c r="AF835" s="2">
        <f>IF($A835, 1, 0)</f>
        <v/>
      </c>
      <c r="AG835">
        <f>IF(AE835=0, 'Raw Data'!AM830, 0)</f>
        <v/>
      </c>
      <c r="AH835" s="2">
        <f>IF($A835, 1, 0)</f>
        <v/>
      </c>
      <c r="AI835">
        <f>IF(AND('Raw Data'!$D830&gt;14, 'Raw Data'!$E830&gt;14), 'Raw Data'!AN830, 0)</f>
        <v/>
      </c>
      <c r="AJ835" s="2">
        <f>IF($A835, 1, 0)</f>
        <v/>
      </c>
      <c r="AK835">
        <f>IF(AI835=0, 'Raw Data'!AO830, 0)</f>
        <v/>
      </c>
      <c r="AL835" s="2">
        <f>IF($A835, 1, 0)</f>
        <v/>
      </c>
      <c r="AM835">
        <f>IF(AND('Raw Data'!$D830&gt;19, 'Raw Data'!$E830&gt;19), 'Raw Data'!AP830, 0)</f>
        <v/>
      </c>
      <c r="AN835" s="2">
        <f>IF($A835, 1, 0)</f>
        <v/>
      </c>
      <c r="AO835">
        <f>IF(AM835=0, 'Raw Data'!AQ830, 0)</f>
        <v/>
      </c>
      <c r="AP835" s="2">
        <f>IF($A835, 1, 0)</f>
        <v/>
      </c>
      <c r="AQ835">
        <f>IF(AND('Raw Data'!$D830&gt;24, 'Raw Data'!$E830&gt;24), 'Raw Data'!AR830, 0)</f>
        <v/>
      </c>
      <c r="AR835" s="2">
        <f>IF($A835, 1, 0)</f>
        <v/>
      </c>
      <c r="AS835">
        <f>IF(AQ835=0, 'Raw Data'!AS830, 0)</f>
        <v/>
      </c>
      <c r="AT835" s="2">
        <f>IF($A835, 1, 0)</f>
        <v/>
      </c>
      <c r="AU835">
        <f>IF(AND('Raw Data'!$D830&gt;29, 'Raw Data'!$E830&gt;29), 'Raw Data'!AT830, 0)</f>
        <v/>
      </c>
      <c r="AV835" s="2">
        <f>IF($A835, 1, 0)</f>
        <v/>
      </c>
      <c r="AW835">
        <f>IF(AU835=0, 'Raw Data'!AU830, 0)</f>
        <v/>
      </c>
      <c r="AX835" s="2">
        <f>IF($A835, 1, 0)</f>
        <v/>
      </c>
      <c r="AY835">
        <f>IF(ISNUMBER('Raw Data'!D830), IF(_xlfn.XLOOKUP(SMALL('Raw Data'!K830:N830, 1), K835:Q835, K835:Q835, 0)&gt;0, SMALL('Raw Data'!K830:N830, 1), 0), 0)</f>
        <v/>
      </c>
      <c r="AZ835" s="2">
        <f>IF($A835, 1, 0)</f>
        <v/>
      </c>
      <c r="BA835">
        <f>IF(ISNUMBER('Raw Data'!D830), IF(_xlfn.XLOOKUP(SMALL('Raw Data'!K830:N830, 2), K835:Q835, K835:Q835, 0)&gt;0, SMALL('Raw Data'!K830:N830, 2), 0), 0)</f>
        <v/>
      </c>
      <c r="BB835" s="2">
        <f>IF($A835, 1, 0)</f>
        <v/>
      </c>
      <c r="BC835">
        <f>IF(ISNUMBER('Raw Data'!D830), IF(_xlfn.XLOOKUP(SMALL('Raw Data'!K830:N830, 3), K835:Q835, K835:Q835, 0)&gt;0, SMALL('Raw Data'!K830:N830, 3), 0), 0)</f>
        <v/>
      </c>
      <c r="BD835" s="2">
        <f>IF($A835, 1, 0)</f>
        <v/>
      </c>
      <c r="BE835">
        <f>IF(ISNUMBER('Raw Data'!D830), IF(_xlfn.XLOOKUP(SMALL('Raw Data'!K830:N830, 4), K835:Q835, K835:Q835, 0)&gt;0, SMALL('Raw Data'!K830:N830, 4), 0), 0)</f>
        <v/>
      </c>
      <c r="BF835" s="2">
        <f>IF($A835, 1, 0)</f>
        <v/>
      </c>
      <c r="BG835">
        <f>IF(AND('Raw Data'!I830&lt;'Raw Data'!J830, 'Raw Data'!D830&gt;'Raw Data'!E830), 'Raw Data'!I830, IF(AND('Raw Data'!J830&lt;'Raw Data'!I830, 'Raw Data'!E830&gt;'Raw Data'!D830), 'Raw Data'!J830, 0))</f>
        <v/>
      </c>
      <c r="BH835">
        <f>IF(OR(AND('Raw Data'!I830&lt;'Raw Data'!J830, 'Raw Data'!I830&gt;BH$1), AND('Raw Data'!J830&lt;'Raw Data'!I830, 'Raw Data'!J830&gt;BH$1)), 1, 0)</f>
        <v/>
      </c>
      <c r="BI835">
        <f>IF(AND(BH835, ABS('Raw Data'!D830-'Raw Data'!E830)&lt;4), 'Raw Data'!Z830, 0)</f>
        <v/>
      </c>
      <c r="BJ835">
        <f>IF('Raw Data'!F830&gt;Analysis!BJ$1, 1, 0)</f>
        <v/>
      </c>
      <c r="BK835">
        <f>IF(BJ835, AQ835, 0)</f>
        <v/>
      </c>
      <c r="BL835">
        <f>IF(AND('Raw Data'!F830&lt;Analysis!BL$1, ISBLANK('Raw Data'!F830)=FALSE), 1, 0)</f>
        <v/>
      </c>
      <c r="BM835">
        <f>IF(BL835, AS835, 0)</f>
        <v/>
      </c>
      <c r="BN835">
        <f>IF(AND('Raw Data'!F830&lt;Analysis!BN$1, ISBLANK('Raw Data'!F830)=FALSE), 1, 0)</f>
        <v/>
      </c>
      <c r="BO835">
        <f>IF(BN835, AI835, 0)</f>
        <v/>
      </c>
    </row>
    <row r="836">
      <c r="A836" s="2">
        <f>'Raw Data'!A831</f>
        <v/>
      </c>
      <c r="B836" s="2">
        <f>IF(A836, 1, 0)</f>
        <v/>
      </c>
      <c r="C836">
        <f>IF('Raw Data'!D831&lt;'Raw Data'!E831, 'Raw Data'!J831, 0)</f>
        <v/>
      </c>
      <c r="D836" s="2">
        <f>IF(A836, 1, 0)</f>
        <v/>
      </c>
      <c r="E836">
        <f>IF('Raw Data'!D831&gt;'Raw Data'!E831, 'Raw Data'!I831, 0)</f>
        <v/>
      </c>
      <c r="F836" s="2">
        <f>IF('Raw Data'!F831&gt;0, 1, 0)</f>
        <v/>
      </c>
      <c r="G836">
        <f>IF(SUM('Raw Data'!D831:E831)&lt;'Raw Data'!F831, 'Raw Data'!H831, 0)</f>
        <v/>
      </c>
      <c r="H836">
        <f>IF('Raw Data'!F831&gt;0, 1, 0)</f>
        <v/>
      </c>
      <c r="I836">
        <f>IF(SUM('Raw Data'!D831:E831)&gt;'Raw Data'!F831, 'Raw Data'!G831, 0)</f>
        <v/>
      </c>
      <c r="J836" s="2">
        <f>IF($A836, 1, 0)</f>
        <v/>
      </c>
      <c r="K836">
        <f>IF(AND('Raw Data'!D831&gt;'Raw Data'!E831, ABS('Raw Data'!D831-'Raw Data'!E831)&lt;14), 'Raw Data'!K831, 0)</f>
        <v/>
      </c>
      <c r="L836" s="2">
        <f>IF($A836, 1, 0)</f>
        <v/>
      </c>
      <c r="M836">
        <f>IF(AND('Raw Data'!D831&gt;'Raw Data'!E831, ABS('Raw Data'!D831-'Raw Data'!E831)&gt;13), 'Raw Data'!L831, 0)</f>
        <v/>
      </c>
      <c r="N836" s="2">
        <f>IF($A836, 1, 0)</f>
        <v/>
      </c>
      <c r="O836">
        <f>IF(AND('Raw Data'!E831&gt;'Raw Data'!D831, ABS('Raw Data'!E831-'Raw Data'!D831)&lt;14), 'Raw Data'!M831, 0)</f>
        <v/>
      </c>
      <c r="P836" s="2">
        <f>IF($A836, 1, 0)</f>
        <v/>
      </c>
      <c r="Q836">
        <f>IF(AND('Raw Data'!E831&gt;'Raw Data'!D831, ABS('Raw Data'!E831-'Raw Data'!D831)&gt;13), 'Raw Data'!N831, 0)</f>
        <v/>
      </c>
      <c r="R836" s="2">
        <f>IF($A836, 1, 0)</f>
        <v/>
      </c>
      <c r="S836">
        <f>IF(AND('Raw Data'!D831&gt;'Raw Data'!E831, ABS('Raw Data'!E831-'Raw Data'!D831)&gt;7), 'Raw Data'!V831, 0)</f>
        <v/>
      </c>
      <c r="T836" s="2">
        <f>IF($A836, 1, 0)</f>
        <v/>
      </c>
      <c r="U836">
        <f>IF(ABS('Raw Data'!D831-'Raw Data'!E831)&lt;8, 'Raw Data'!W831, 0)</f>
        <v/>
      </c>
      <c r="V836" s="2">
        <f>IF($A836, 1, 0)</f>
        <v/>
      </c>
      <c r="W836">
        <f>IF(AND('Raw Data'!E831&gt;'Raw Data'!D831, ABS('Raw Data'!E831-'Raw Data'!D831)&gt;7), 'Raw Data'!X831, 0)</f>
        <v/>
      </c>
      <c r="X836" s="2">
        <f>IF($A836, 1, 0)</f>
        <v/>
      </c>
      <c r="Y836">
        <f>IF(AND('Raw Data'!D831&gt;'Raw Data'!E831, ABS('Raw Data'!E831-'Raw Data'!D831)&gt;3), 'Raw Data'!Y831, 0)</f>
        <v/>
      </c>
      <c r="Z836" s="2">
        <f>IF($A836, 1, 0)</f>
        <v/>
      </c>
      <c r="AA836">
        <f>IF(ABS('Raw Data'!D831-'Raw Data'!E831)&lt;4, 'Raw Data'!Z831, 0)</f>
        <v/>
      </c>
      <c r="AB836" s="2">
        <f>IF($A836, 1, 0)</f>
        <v/>
      </c>
      <c r="AC836">
        <f>IF(AND('Raw Data'!E831&gt;'Raw Data'!D831, ABS('Raw Data'!E831-'Raw Data'!D831)&gt;7), 'Raw Data'!AA831, 0)</f>
        <v/>
      </c>
      <c r="AD836" s="2">
        <f>IF($A836, 1, 0)</f>
        <v/>
      </c>
      <c r="AE836">
        <f>IF(AND('Raw Data'!D831&gt;9, 'Raw Data'!E831&gt;9), 'Raw Data'!AL831, 0)</f>
        <v/>
      </c>
      <c r="AF836" s="2">
        <f>IF($A836, 1, 0)</f>
        <v/>
      </c>
      <c r="AG836">
        <f>IF(AE836=0, 'Raw Data'!AM831, 0)</f>
        <v/>
      </c>
      <c r="AH836" s="2">
        <f>IF($A836, 1, 0)</f>
        <v/>
      </c>
      <c r="AI836">
        <f>IF(AND('Raw Data'!$D831&gt;14, 'Raw Data'!$E831&gt;14), 'Raw Data'!AN831, 0)</f>
        <v/>
      </c>
      <c r="AJ836" s="2">
        <f>IF($A836, 1, 0)</f>
        <v/>
      </c>
      <c r="AK836">
        <f>IF(AI836=0, 'Raw Data'!AO831, 0)</f>
        <v/>
      </c>
      <c r="AL836" s="2">
        <f>IF($A836, 1, 0)</f>
        <v/>
      </c>
      <c r="AM836">
        <f>IF(AND('Raw Data'!$D831&gt;19, 'Raw Data'!$E831&gt;19), 'Raw Data'!AP831, 0)</f>
        <v/>
      </c>
      <c r="AN836" s="2">
        <f>IF($A836, 1, 0)</f>
        <v/>
      </c>
      <c r="AO836">
        <f>IF(AM836=0, 'Raw Data'!AQ831, 0)</f>
        <v/>
      </c>
      <c r="AP836" s="2">
        <f>IF($A836, 1, 0)</f>
        <v/>
      </c>
      <c r="AQ836">
        <f>IF(AND('Raw Data'!$D831&gt;24, 'Raw Data'!$E831&gt;24), 'Raw Data'!AR831, 0)</f>
        <v/>
      </c>
      <c r="AR836" s="2">
        <f>IF($A836, 1, 0)</f>
        <v/>
      </c>
      <c r="AS836">
        <f>IF(AQ836=0, 'Raw Data'!AS831, 0)</f>
        <v/>
      </c>
      <c r="AT836" s="2">
        <f>IF($A836, 1, 0)</f>
        <v/>
      </c>
      <c r="AU836">
        <f>IF(AND('Raw Data'!$D831&gt;29, 'Raw Data'!$E831&gt;29), 'Raw Data'!AT831, 0)</f>
        <v/>
      </c>
      <c r="AV836" s="2">
        <f>IF($A836, 1, 0)</f>
        <v/>
      </c>
      <c r="AW836">
        <f>IF(AU836=0, 'Raw Data'!AU831, 0)</f>
        <v/>
      </c>
      <c r="AX836" s="2">
        <f>IF($A836, 1, 0)</f>
        <v/>
      </c>
      <c r="AY836">
        <f>IF(ISNUMBER('Raw Data'!D831), IF(_xlfn.XLOOKUP(SMALL('Raw Data'!K831:N831, 1), K836:Q836, K836:Q836, 0)&gt;0, SMALL('Raw Data'!K831:N831, 1), 0), 0)</f>
        <v/>
      </c>
      <c r="AZ836" s="2">
        <f>IF($A836, 1, 0)</f>
        <v/>
      </c>
      <c r="BA836">
        <f>IF(ISNUMBER('Raw Data'!D831), IF(_xlfn.XLOOKUP(SMALL('Raw Data'!K831:N831, 2), K836:Q836, K836:Q836, 0)&gt;0, SMALL('Raw Data'!K831:N831, 2), 0), 0)</f>
        <v/>
      </c>
      <c r="BB836" s="2">
        <f>IF($A836, 1, 0)</f>
        <v/>
      </c>
      <c r="BC836">
        <f>IF(ISNUMBER('Raw Data'!D831), IF(_xlfn.XLOOKUP(SMALL('Raw Data'!K831:N831, 3), K836:Q836, K836:Q836, 0)&gt;0, SMALL('Raw Data'!K831:N831, 3), 0), 0)</f>
        <v/>
      </c>
      <c r="BD836" s="2">
        <f>IF($A836, 1, 0)</f>
        <v/>
      </c>
      <c r="BE836">
        <f>IF(ISNUMBER('Raw Data'!D831), IF(_xlfn.XLOOKUP(SMALL('Raw Data'!K831:N831, 4), K836:Q836, K836:Q836, 0)&gt;0, SMALL('Raw Data'!K831:N831, 4), 0), 0)</f>
        <v/>
      </c>
      <c r="BF836" s="2">
        <f>IF($A836, 1, 0)</f>
        <v/>
      </c>
      <c r="BG836">
        <f>IF(AND('Raw Data'!I831&lt;'Raw Data'!J831, 'Raw Data'!D831&gt;'Raw Data'!E831), 'Raw Data'!I831, IF(AND('Raw Data'!J831&lt;'Raw Data'!I831, 'Raw Data'!E831&gt;'Raw Data'!D831), 'Raw Data'!J831, 0))</f>
        <v/>
      </c>
      <c r="BH836">
        <f>IF(OR(AND('Raw Data'!I831&lt;'Raw Data'!J831, 'Raw Data'!I831&gt;BH$1), AND('Raw Data'!J831&lt;'Raw Data'!I831, 'Raw Data'!J831&gt;BH$1)), 1, 0)</f>
        <v/>
      </c>
      <c r="BI836">
        <f>IF(AND(BH836, ABS('Raw Data'!D831-'Raw Data'!E831)&lt;4), 'Raw Data'!Z831, 0)</f>
        <v/>
      </c>
      <c r="BJ836">
        <f>IF('Raw Data'!F831&gt;Analysis!BJ$1, 1, 0)</f>
        <v/>
      </c>
      <c r="BK836">
        <f>IF(BJ836, AQ836, 0)</f>
        <v/>
      </c>
      <c r="BL836">
        <f>IF(AND('Raw Data'!F831&lt;Analysis!BL$1, ISBLANK('Raw Data'!F831)=FALSE), 1, 0)</f>
        <v/>
      </c>
      <c r="BM836">
        <f>IF(BL836, AS836, 0)</f>
        <v/>
      </c>
      <c r="BN836">
        <f>IF(AND('Raw Data'!F831&lt;Analysis!BN$1, ISBLANK('Raw Data'!F831)=FALSE), 1, 0)</f>
        <v/>
      </c>
      <c r="BO836">
        <f>IF(BN836, AI836, 0)</f>
        <v/>
      </c>
    </row>
    <row r="837">
      <c r="A837" s="2">
        <f>'Raw Data'!A832</f>
        <v/>
      </c>
      <c r="B837" s="2">
        <f>IF(A837, 1, 0)</f>
        <v/>
      </c>
      <c r="C837">
        <f>IF('Raw Data'!D832&lt;'Raw Data'!E832, 'Raw Data'!J832, 0)</f>
        <v/>
      </c>
      <c r="D837" s="2">
        <f>IF(A837, 1, 0)</f>
        <v/>
      </c>
      <c r="E837">
        <f>IF('Raw Data'!D832&gt;'Raw Data'!E832, 'Raw Data'!I832, 0)</f>
        <v/>
      </c>
      <c r="F837" s="2">
        <f>IF('Raw Data'!F832&gt;0, 1, 0)</f>
        <v/>
      </c>
      <c r="G837">
        <f>IF(SUM('Raw Data'!D832:E832)&lt;'Raw Data'!F832, 'Raw Data'!H832, 0)</f>
        <v/>
      </c>
      <c r="H837">
        <f>IF('Raw Data'!F832&gt;0, 1, 0)</f>
        <v/>
      </c>
      <c r="I837">
        <f>IF(SUM('Raw Data'!D832:E832)&gt;'Raw Data'!F832, 'Raw Data'!G832, 0)</f>
        <v/>
      </c>
      <c r="J837" s="2">
        <f>IF($A837, 1, 0)</f>
        <v/>
      </c>
      <c r="K837">
        <f>IF(AND('Raw Data'!D832&gt;'Raw Data'!E832, ABS('Raw Data'!D832-'Raw Data'!E832)&lt;14), 'Raw Data'!K832, 0)</f>
        <v/>
      </c>
      <c r="L837" s="2">
        <f>IF($A837, 1, 0)</f>
        <v/>
      </c>
      <c r="M837">
        <f>IF(AND('Raw Data'!D832&gt;'Raw Data'!E832, ABS('Raw Data'!D832-'Raw Data'!E832)&gt;13), 'Raw Data'!L832, 0)</f>
        <v/>
      </c>
      <c r="N837" s="2">
        <f>IF($A837, 1, 0)</f>
        <v/>
      </c>
      <c r="O837">
        <f>IF(AND('Raw Data'!E832&gt;'Raw Data'!D832, ABS('Raw Data'!E832-'Raw Data'!D832)&lt;14), 'Raw Data'!M832, 0)</f>
        <v/>
      </c>
      <c r="P837" s="2">
        <f>IF($A837, 1, 0)</f>
        <v/>
      </c>
      <c r="Q837">
        <f>IF(AND('Raw Data'!E832&gt;'Raw Data'!D832, ABS('Raw Data'!E832-'Raw Data'!D832)&gt;13), 'Raw Data'!N832, 0)</f>
        <v/>
      </c>
      <c r="R837" s="2">
        <f>IF($A837, 1, 0)</f>
        <v/>
      </c>
      <c r="S837">
        <f>IF(AND('Raw Data'!D832&gt;'Raw Data'!E832, ABS('Raw Data'!E832-'Raw Data'!D832)&gt;7), 'Raw Data'!V832, 0)</f>
        <v/>
      </c>
      <c r="T837" s="2">
        <f>IF($A837, 1, 0)</f>
        <v/>
      </c>
      <c r="U837">
        <f>IF(ABS('Raw Data'!D832-'Raw Data'!E832)&lt;8, 'Raw Data'!W832, 0)</f>
        <v/>
      </c>
      <c r="V837" s="2">
        <f>IF($A837, 1, 0)</f>
        <v/>
      </c>
      <c r="W837">
        <f>IF(AND('Raw Data'!E832&gt;'Raw Data'!D832, ABS('Raw Data'!E832-'Raw Data'!D832)&gt;7), 'Raw Data'!X832, 0)</f>
        <v/>
      </c>
      <c r="X837" s="2">
        <f>IF($A837, 1, 0)</f>
        <v/>
      </c>
      <c r="Y837">
        <f>IF(AND('Raw Data'!D832&gt;'Raw Data'!E832, ABS('Raw Data'!E832-'Raw Data'!D832)&gt;3), 'Raw Data'!Y832, 0)</f>
        <v/>
      </c>
      <c r="Z837" s="2">
        <f>IF($A837, 1, 0)</f>
        <v/>
      </c>
      <c r="AA837">
        <f>IF(ABS('Raw Data'!D832-'Raw Data'!E832)&lt;4, 'Raw Data'!Z832, 0)</f>
        <v/>
      </c>
      <c r="AB837" s="2">
        <f>IF($A837, 1, 0)</f>
        <v/>
      </c>
      <c r="AC837">
        <f>IF(AND('Raw Data'!E832&gt;'Raw Data'!D832, ABS('Raw Data'!E832-'Raw Data'!D832)&gt;7), 'Raw Data'!AA832, 0)</f>
        <v/>
      </c>
      <c r="AD837" s="2">
        <f>IF($A837, 1, 0)</f>
        <v/>
      </c>
      <c r="AE837">
        <f>IF(AND('Raw Data'!D832&gt;9, 'Raw Data'!E832&gt;9), 'Raw Data'!AL832, 0)</f>
        <v/>
      </c>
      <c r="AF837" s="2">
        <f>IF($A837, 1, 0)</f>
        <v/>
      </c>
      <c r="AG837">
        <f>IF(AE837=0, 'Raw Data'!AM832, 0)</f>
        <v/>
      </c>
      <c r="AH837" s="2">
        <f>IF($A837, 1, 0)</f>
        <v/>
      </c>
      <c r="AI837">
        <f>IF(AND('Raw Data'!$D832&gt;14, 'Raw Data'!$E832&gt;14), 'Raw Data'!AN832, 0)</f>
        <v/>
      </c>
      <c r="AJ837" s="2">
        <f>IF($A837, 1, 0)</f>
        <v/>
      </c>
      <c r="AK837">
        <f>IF(AI837=0, 'Raw Data'!AO832, 0)</f>
        <v/>
      </c>
      <c r="AL837" s="2">
        <f>IF($A837, 1, 0)</f>
        <v/>
      </c>
      <c r="AM837">
        <f>IF(AND('Raw Data'!$D832&gt;19, 'Raw Data'!$E832&gt;19), 'Raw Data'!AP832, 0)</f>
        <v/>
      </c>
      <c r="AN837" s="2">
        <f>IF($A837, 1, 0)</f>
        <v/>
      </c>
      <c r="AO837">
        <f>IF(AM837=0, 'Raw Data'!AQ832, 0)</f>
        <v/>
      </c>
      <c r="AP837" s="2">
        <f>IF($A837, 1, 0)</f>
        <v/>
      </c>
      <c r="AQ837">
        <f>IF(AND('Raw Data'!$D832&gt;24, 'Raw Data'!$E832&gt;24), 'Raw Data'!AR832, 0)</f>
        <v/>
      </c>
      <c r="AR837" s="2">
        <f>IF($A837, 1, 0)</f>
        <v/>
      </c>
      <c r="AS837">
        <f>IF(AQ837=0, 'Raw Data'!AS832, 0)</f>
        <v/>
      </c>
      <c r="AT837" s="2">
        <f>IF($A837, 1, 0)</f>
        <v/>
      </c>
      <c r="AU837">
        <f>IF(AND('Raw Data'!$D832&gt;29, 'Raw Data'!$E832&gt;29), 'Raw Data'!AT832, 0)</f>
        <v/>
      </c>
      <c r="AV837" s="2">
        <f>IF($A837, 1, 0)</f>
        <v/>
      </c>
      <c r="AW837">
        <f>IF(AU837=0, 'Raw Data'!AU832, 0)</f>
        <v/>
      </c>
      <c r="AX837" s="2">
        <f>IF($A837, 1, 0)</f>
        <v/>
      </c>
      <c r="AY837">
        <f>IF(ISNUMBER('Raw Data'!D832), IF(_xlfn.XLOOKUP(SMALL('Raw Data'!K832:N832, 1), K837:Q837, K837:Q837, 0)&gt;0, SMALL('Raw Data'!K832:N832, 1), 0), 0)</f>
        <v/>
      </c>
      <c r="AZ837" s="2">
        <f>IF($A837, 1, 0)</f>
        <v/>
      </c>
      <c r="BA837">
        <f>IF(ISNUMBER('Raw Data'!D832), IF(_xlfn.XLOOKUP(SMALL('Raw Data'!K832:N832, 2), K837:Q837, K837:Q837, 0)&gt;0, SMALL('Raw Data'!K832:N832, 2), 0), 0)</f>
        <v/>
      </c>
      <c r="BB837" s="2">
        <f>IF($A837, 1, 0)</f>
        <v/>
      </c>
      <c r="BC837">
        <f>IF(ISNUMBER('Raw Data'!D832), IF(_xlfn.XLOOKUP(SMALL('Raw Data'!K832:N832, 3), K837:Q837, K837:Q837, 0)&gt;0, SMALL('Raw Data'!K832:N832, 3), 0), 0)</f>
        <v/>
      </c>
      <c r="BD837" s="2">
        <f>IF($A837, 1, 0)</f>
        <v/>
      </c>
      <c r="BE837">
        <f>IF(ISNUMBER('Raw Data'!D832), IF(_xlfn.XLOOKUP(SMALL('Raw Data'!K832:N832, 4), K837:Q837, K837:Q837, 0)&gt;0, SMALL('Raw Data'!K832:N832, 4), 0), 0)</f>
        <v/>
      </c>
      <c r="BF837" s="2">
        <f>IF($A837, 1, 0)</f>
        <v/>
      </c>
      <c r="BG837">
        <f>IF(AND('Raw Data'!I832&lt;'Raw Data'!J832, 'Raw Data'!D832&gt;'Raw Data'!E832), 'Raw Data'!I832, IF(AND('Raw Data'!J832&lt;'Raw Data'!I832, 'Raw Data'!E832&gt;'Raw Data'!D832), 'Raw Data'!J832, 0))</f>
        <v/>
      </c>
      <c r="BH837">
        <f>IF(OR(AND('Raw Data'!I832&lt;'Raw Data'!J832, 'Raw Data'!I832&gt;BH$1), AND('Raw Data'!J832&lt;'Raw Data'!I832, 'Raw Data'!J832&gt;BH$1)), 1, 0)</f>
        <v/>
      </c>
      <c r="BI837">
        <f>IF(AND(BH837, ABS('Raw Data'!D832-'Raw Data'!E832)&lt;4), 'Raw Data'!Z832, 0)</f>
        <v/>
      </c>
      <c r="BJ837">
        <f>IF('Raw Data'!F832&gt;Analysis!BJ$1, 1, 0)</f>
        <v/>
      </c>
      <c r="BK837">
        <f>IF(BJ837, AQ837, 0)</f>
        <v/>
      </c>
      <c r="BL837">
        <f>IF(AND('Raw Data'!F832&lt;Analysis!BL$1, ISBLANK('Raw Data'!F832)=FALSE), 1, 0)</f>
        <v/>
      </c>
      <c r="BM837">
        <f>IF(BL837, AS837, 0)</f>
        <v/>
      </c>
      <c r="BN837">
        <f>IF(AND('Raw Data'!F832&lt;Analysis!BN$1, ISBLANK('Raw Data'!F832)=FALSE), 1, 0)</f>
        <v/>
      </c>
      <c r="BO837">
        <f>IF(BN837, AI837, 0)</f>
        <v/>
      </c>
    </row>
    <row r="838">
      <c r="A838" s="2">
        <f>'Raw Data'!A833</f>
        <v/>
      </c>
      <c r="B838" s="2">
        <f>IF(A838, 1, 0)</f>
        <v/>
      </c>
      <c r="C838">
        <f>IF('Raw Data'!D833&lt;'Raw Data'!E833, 'Raw Data'!J833, 0)</f>
        <v/>
      </c>
      <c r="D838" s="2">
        <f>IF(A838, 1, 0)</f>
        <v/>
      </c>
      <c r="E838">
        <f>IF('Raw Data'!D833&gt;'Raw Data'!E833, 'Raw Data'!I833, 0)</f>
        <v/>
      </c>
      <c r="F838" s="2">
        <f>IF('Raw Data'!F833&gt;0, 1, 0)</f>
        <v/>
      </c>
      <c r="G838">
        <f>IF(SUM('Raw Data'!D833:E833)&lt;'Raw Data'!F833, 'Raw Data'!H833, 0)</f>
        <v/>
      </c>
      <c r="H838">
        <f>IF('Raw Data'!F833&gt;0, 1, 0)</f>
        <v/>
      </c>
      <c r="I838">
        <f>IF(SUM('Raw Data'!D833:E833)&gt;'Raw Data'!F833, 'Raw Data'!G833, 0)</f>
        <v/>
      </c>
      <c r="J838" s="2">
        <f>IF($A838, 1, 0)</f>
        <v/>
      </c>
      <c r="K838">
        <f>IF(AND('Raw Data'!D833&gt;'Raw Data'!E833, ABS('Raw Data'!D833-'Raw Data'!E833)&lt;14), 'Raw Data'!K833, 0)</f>
        <v/>
      </c>
      <c r="L838" s="2">
        <f>IF($A838, 1, 0)</f>
        <v/>
      </c>
      <c r="M838">
        <f>IF(AND('Raw Data'!D833&gt;'Raw Data'!E833, ABS('Raw Data'!D833-'Raw Data'!E833)&gt;13), 'Raw Data'!L833, 0)</f>
        <v/>
      </c>
      <c r="N838" s="2">
        <f>IF($A838, 1, 0)</f>
        <v/>
      </c>
      <c r="O838">
        <f>IF(AND('Raw Data'!E833&gt;'Raw Data'!D833, ABS('Raw Data'!E833-'Raw Data'!D833)&lt;14), 'Raw Data'!M833, 0)</f>
        <v/>
      </c>
      <c r="P838" s="2">
        <f>IF($A838, 1, 0)</f>
        <v/>
      </c>
      <c r="Q838">
        <f>IF(AND('Raw Data'!E833&gt;'Raw Data'!D833, ABS('Raw Data'!E833-'Raw Data'!D833)&gt;13), 'Raw Data'!N833, 0)</f>
        <v/>
      </c>
      <c r="R838" s="2">
        <f>IF($A838, 1, 0)</f>
        <v/>
      </c>
      <c r="S838">
        <f>IF(AND('Raw Data'!D833&gt;'Raw Data'!E833, ABS('Raw Data'!E833-'Raw Data'!D833)&gt;7), 'Raw Data'!V833, 0)</f>
        <v/>
      </c>
      <c r="T838" s="2">
        <f>IF($A838, 1, 0)</f>
        <v/>
      </c>
      <c r="U838">
        <f>IF(ABS('Raw Data'!D833-'Raw Data'!E833)&lt;8, 'Raw Data'!W833, 0)</f>
        <v/>
      </c>
      <c r="V838" s="2">
        <f>IF($A838, 1, 0)</f>
        <v/>
      </c>
      <c r="W838">
        <f>IF(AND('Raw Data'!E833&gt;'Raw Data'!D833, ABS('Raw Data'!E833-'Raw Data'!D833)&gt;7), 'Raw Data'!X833, 0)</f>
        <v/>
      </c>
      <c r="X838" s="2">
        <f>IF($A838, 1, 0)</f>
        <v/>
      </c>
      <c r="Y838">
        <f>IF(AND('Raw Data'!D833&gt;'Raw Data'!E833, ABS('Raw Data'!E833-'Raw Data'!D833)&gt;3), 'Raw Data'!Y833, 0)</f>
        <v/>
      </c>
      <c r="Z838" s="2">
        <f>IF($A838, 1, 0)</f>
        <v/>
      </c>
      <c r="AA838">
        <f>IF(ABS('Raw Data'!D833-'Raw Data'!E833)&lt;4, 'Raw Data'!Z833, 0)</f>
        <v/>
      </c>
      <c r="AB838" s="2">
        <f>IF($A838, 1, 0)</f>
        <v/>
      </c>
      <c r="AC838">
        <f>IF(AND('Raw Data'!E833&gt;'Raw Data'!D833, ABS('Raw Data'!E833-'Raw Data'!D833)&gt;7), 'Raw Data'!AA833, 0)</f>
        <v/>
      </c>
      <c r="AD838" s="2">
        <f>IF($A838, 1, 0)</f>
        <v/>
      </c>
      <c r="AE838">
        <f>IF(AND('Raw Data'!D833&gt;9, 'Raw Data'!E833&gt;9), 'Raw Data'!AL833, 0)</f>
        <v/>
      </c>
      <c r="AF838" s="2">
        <f>IF($A838, 1, 0)</f>
        <v/>
      </c>
      <c r="AG838">
        <f>IF(AE838=0, 'Raw Data'!AM833, 0)</f>
        <v/>
      </c>
      <c r="AH838" s="2">
        <f>IF($A838, 1, 0)</f>
        <v/>
      </c>
      <c r="AI838">
        <f>IF(AND('Raw Data'!$D833&gt;14, 'Raw Data'!$E833&gt;14), 'Raw Data'!AN833, 0)</f>
        <v/>
      </c>
      <c r="AJ838" s="2">
        <f>IF($A838, 1, 0)</f>
        <v/>
      </c>
      <c r="AK838">
        <f>IF(AI838=0, 'Raw Data'!AO833, 0)</f>
        <v/>
      </c>
      <c r="AL838" s="2">
        <f>IF($A838, 1, 0)</f>
        <v/>
      </c>
      <c r="AM838">
        <f>IF(AND('Raw Data'!$D833&gt;19, 'Raw Data'!$E833&gt;19), 'Raw Data'!AP833, 0)</f>
        <v/>
      </c>
      <c r="AN838" s="2">
        <f>IF($A838, 1, 0)</f>
        <v/>
      </c>
      <c r="AO838">
        <f>IF(AM838=0, 'Raw Data'!AQ833, 0)</f>
        <v/>
      </c>
      <c r="AP838" s="2">
        <f>IF($A838, 1, 0)</f>
        <v/>
      </c>
      <c r="AQ838">
        <f>IF(AND('Raw Data'!$D833&gt;24, 'Raw Data'!$E833&gt;24), 'Raw Data'!AR833, 0)</f>
        <v/>
      </c>
      <c r="AR838" s="2">
        <f>IF($A838, 1, 0)</f>
        <v/>
      </c>
      <c r="AS838">
        <f>IF(AQ838=0, 'Raw Data'!AS833, 0)</f>
        <v/>
      </c>
      <c r="AT838" s="2">
        <f>IF($A838, 1, 0)</f>
        <v/>
      </c>
      <c r="AU838">
        <f>IF(AND('Raw Data'!$D833&gt;29, 'Raw Data'!$E833&gt;29), 'Raw Data'!AT833, 0)</f>
        <v/>
      </c>
      <c r="AV838" s="2">
        <f>IF($A838, 1, 0)</f>
        <v/>
      </c>
      <c r="AW838">
        <f>IF(AU838=0, 'Raw Data'!AU833, 0)</f>
        <v/>
      </c>
      <c r="AX838" s="2">
        <f>IF($A838, 1, 0)</f>
        <v/>
      </c>
      <c r="AY838">
        <f>IF(ISNUMBER('Raw Data'!D833), IF(_xlfn.XLOOKUP(SMALL('Raw Data'!K833:N833, 1), K838:Q838, K838:Q838, 0)&gt;0, SMALL('Raw Data'!K833:N833, 1), 0), 0)</f>
        <v/>
      </c>
      <c r="AZ838" s="2">
        <f>IF($A838, 1, 0)</f>
        <v/>
      </c>
      <c r="BA838">
        <f>IF(ISNUMBER('Raw Data'!D833), IF(_xlfn.XLOOKUP(SMALL('Raw Data'!K833:N833, 2), K838:Q838, K838:Q838, 0)&gt;0, SMALL('Raw Data'!K833:N833, 2), 0), 0)</f>
        <v/>
      </c>
      <c r="BB838" s="2">
        <f>IF($A838, 1, 0)</f>
        <v/>
      </c>
      <c r="BC838">
        <f>IF(ISNUMBER('Raw Data'!D833), IF(_xlfn.XLOOKUP(SMALL('Raw Data'!K833:N833, 3), K838:Q838, K838:Q838, 0)&gt;0, SMALL('Raw Data'!K833:N833, 3), 0), 0)</f>
        <v/>
      </c>
      <c r="BD838" s="2">
        <f>IF($A838, 1, 0)</f>
        <v/>
      </c>
      <c r="BE838">
        <f>IF(ISNUMBER('Raw Data'!D833), IF(_xlfn.XLOOKUP(SMALL('Raw Data'!K833:N833, 4), K838:Q838, K838:Q838, 0)&gt;0, SMALL('Raw Data'!K833:N833, 4), 0), 0)</f>
        <v/>
      </c>
      <c r="BF838" s="2">
        <f>IF($A838, 1, 0)</f>
        <v/>
      </c>
      <c r="BG838">
        <f>IF(AND('Raw Data'!I833&lt;'Raw Data'!J833, 'Raw Data'!D833&gt;'Raw Data'!E833), 'Raw Data'!I833, IF(AND('Raw Data'!J833&lt;'Raw Data'!I833, 'Raw Data'!E833&gt;'Raw Data'!D833), 'Raw Data'!J833, 0))</f>
        <v/>
      </c>
      <c r="BH838">
        <f>IF(OR(AND('Raw Data'!I833&lt;'Raw Data'!J833, 'Raw Data'!I833&gt;BH$1), AND('Raw Data'!J833&lt;'Raw Data'!I833, 'Raw Data'!J833&gt;BH$1)), 1, 0)</f>
        <v/>
      </c>
      <c r="BI838">
        <f>IF(AND(BH838, ABS('Raw Data'!D833-'Raw Data'!E833)&lt;4), 'Raw Data'!Z833, 0)</f>
        <v/>
      </c>
      <c r="BJ838">
        <f>IF('Raw Data'!F833&gt;Analysis!BJ$1, 1, 0)</f>
        <v/>
      </c>
      <c r="BK838">
        <f>IF(BJ838, AQ838, 0)</f>
        <v/>
      </c>
      <c r="BL838">
        <f>IF(AND('Raw Data'!F833&lt;Analysis!BL$1, ISBLANK('Raw Data'!F833)=FALSE), 1, 0)</f>
        <v/>
      </c>
      <c r="BM838">
        <f>IF(BL838, AS838, 0)</f>
        <v/>
      </c>
      <c r="BN838">
        <f>IF(AND('Raw Data'!F833&lt;Analysis!BN$1, ISBLANK('Raw Data'!F833)=FALSE), 1, 0)</f>
        <v/>
      </c>
      <c r="BO838">
        <f>IF(BN838, AI838, 0)</f>
        <v/>
      </c>
    </row>
    <row r="839">
      <c r="A839" s="2">
        <f>'Raw Data'!A834</f>
        <v/>
      </c>
      <c r="B839" s="2">
        <f>IF(A839, 1, 0)</f>
        <v/>
      </c>
      <c r="C839">
        <f>IF('Raw Data'!D834&lt;'Raw Data'!E834, 'Raw Data'!J834, 0)</f>
        <v/>
      </c>
      <c r="D839" s="2">
        <f>IF(A839, 1, 0)</f>
        <v/>
      </c>
      <c r="E839">
        <f>IF('Raw Data'!D834&gt;'Raw Data'!E834, 'Raw Data'!I834, 0)</f>
        <v/>
      </c>
      <c r="F839" s="2">
        <f>IF('Raw Data'!F834&gt;0, 1, 0)</f>
        <v/>
      </c>
      <c r="G839">
        <f>IF(SUM('Raw Data'!D834:E834)&lt;'Raw Data'!F834, 'Raw Data'!H834, 0)</f>
        <v/>
      </c>
      <c r="H839">
        <f>IF('Raw Data'!F834&gt;0, 1, 0)</f>
        <v/>
      </c>
      <c r="I839">
        <f>IF(SUM('Raw Data'!D834:E834)&gt;'Raw Data'!F834, 'Raw Data'!G834, 0)</f>
        <v/>
      </c>
      <c r="J839" s="2">
        <f>IF($A839, 1, 0)</f>
        <v/>
      </c>
      <c r="K839">
        <f>IF(AND('Raw Data'!D834&gt;'Raw Data'!E834, ABS('Raw Data'!D834-'Raw Data'!E834)&lt;14), 'Raw Data'!K834, 0)</f>
        <v/>
      </c>
      <c r="L839" s="2">
        <f>IF($A839, 1, 0)</f>
        <v/>
      </c>
      <c r="M839">
        <f>IF(AND('Raw Data'!D834&gt;'Raw Data'!E834, ABS('Raw Data'!D834-'Raw Data'!E834)&gt;13), 'Raw Data'!L834, 0)</f>
        <v/>
      </c>
      <c r="N839" s="2">
        <f>IF($A839, 1, 0)</f>
        <v/>
      </c>
      <c r="O839">
        <f>IF(AND('Raw Data'!E834&gt;'Raw Data'!D834, ABS('Raw Data'!E834-'Raw Data'!D834)&lt;14), 'Raw Data'!M834, 0)</f>
        <v/>
      </c>
      <c r="P839" s="2">
        <f>IF($A839, 1, 0)</f>
        <v/>
      </c>
      <c r="Q839">
        <f>IF(AND('Raw Data'!E834&gt;'Raw Data'!D834, ABS('Raw Data'!E834-'Raw Data'!D834)&gt;13), 'Raw Data'!N834, 0)</f>
        <v/>
      </c>
      <c r="R839" s="2">
        <f>IF($A839, 1, 0)</f>
        <v/>
      </c>
      <c r="S839">
        <f>IF(AND('Raw Data'!D834&gt;'Raw Data'!E834, ABS('Raw Data'!E834-'Raw Data'!D834)&gt;7), 'Raw Data'!V834, 0)</f>
        <v/>
      </c>
      <c r="T839" s="2">
        <f>IF($A839, 1, 0)</f>
        <v/>
      </c>
      <c r="U839">
        <f>IF(ABS('Raw Data'!D834-'Raw Data'!E834)&lt;8, 'Raw Data'!W834, 0)</f>
        <v/>
      </c>
      <c r="V839" s="2">
        <f>IF($A839, 1, 0)</f>
        <v/>
      </c>
      <c r="W839">
        <f>IF(AND('Raw Data'!E834&gt;'Raw Data'!D834, ABS('Raw Data'!E834-'Raw Data'!D834)&gt;7), 'Raw Data'!X834, 0)</f>
        <v/>
      </c>
      <c r="X839" s="2">
        <f>IF($A839, 1, 0)</f>
        <v/>
      </c>
      <c r="Y839">
        <f>IF(AND('Raw Data'!D834&gt;'Raw Data'!E834, ABS('Raw Data'!E834-'Raw Data'!D834)&gt;3), 'Raw Data'!Y834, 0)</f>
        <v/>
      </c>
      <c r="Z839" s="2">
        <f>IF($A839, 1, 0)</f>
        <v/>
      </c>
      <c r="AA839">
        <f>IF(ABS('Raw Data'!D834-'Raw Data'!E834)&lt;4, 'Raw Data'!Z834, 0)</f>
        <v/>
      </c>
      <c r="AB839" s="2">
        <f>IF($A839, 1, 0)</f>
        <v/>
      </c>
      <c r="AC839">
        <f>IF(AND('Raw Data'!E834&gt;'Raw Data'!D834, ABS('Raw Data'!E834-'Raw Data'!D834)&gt;7), 'Raw Data'!AA834, 0)</f>
        <v/>
      </c>
      <c r="AD839" s="2">
        <f>IF($A839, 1, 0)</f>
        <v/>
      </c>
      <c r="AE839">
        <f>IF(AND('Raw Data'!D834&gt;9, 'Raw Data'!E834&gt;9), 'Raw Data'!AL834, 0)</f>
        <v/>
      </c>
      <c r="AF839" s="2">
        <f>IF($A839, 1, 0)</f>
        <v/>
      </c>
      <c r="AG839">
        <f>IF(AE839=0, 'Raw Data'!AM834, 0)</f>
        <v/>
      </c>
      <c r="AH839" s="2">
        <f>IF($A839, 1, 0)</f>
        <v/>
      </c>
      <c r="AI839">
        <f>IF(AND('Raw Data'!$D834&gt;14, 'Raw Data'!$E834&gt;14), 'Raw Data'!AN834, 0)</f>
        <v/>
      </c>
      <c r="AJ839" s="2">
        <f>IF($A839, 1, 0)</f>
        <v/>
      </c>
      <c r="AK839">
        <f>IF(AI839=0, 'Raw Data'!AO834, 0)</f>
        <v/>
      </c>
      <c r="AL839" s="2">
        <f>IF($A839, 1, 0)</f>
        <v/>
      </c>
      <c r="AM839">
        <f>IF(AND('Raw Data'!$D834&gt;19, 'Raw Data'!$E834&gt;19), 'Raw Data'!AP834, 0)</f>
        <v/>
      </c>
      <c r="AN839" s="2">
        <f>IF($A839, 1, 0)</f>
        <v/>
      </c>
      <c r="AO839">
        <f>IF(AM839=0, 'Raw Data'!AQ834, 0)</f>
        <v/>
      </c>
      <c r="AP839" s="2">
        <f>IF($A839, 1, 0)</f>
        <v/>
      </c>
      <c r="AQ839">
        <f>IF(AND('Raw Data'!$D834&gt;24, 'Raw Data'!$E834&gt;24), 'Raw Data'!AR834, 0)</f>
        <v/>
      </c>
      <c r="AR839" s="2">
        <f>IF($A839, 1, 0)</f>
        <v/>
      </c>
      <c r="AS839">
        <f>IF(AQ839=0, 'Raw Data'!AS834, 0)</f>
        <v/>
      </c>
      <c r="AT839" s="2">
        <f>IF($A839, 1, 0)</f>
        <v/>
      </c>
      <c r="AU839">
        <f>IF(AND('Raw Data'!$D834&gt;29, 'Raw Data'!$E834&gt;29), 'Raw Data'!AT834, 0)</f>
        <v/>
      </c>
      <c r="AV839" s="2">
        <f>IF($A839, 1, 0)</f>
        <v/>
      </c>
      <c r="AW839">
        <f>IF(AU839=0, 'Raw Data'!AU834, 0)</f>
        <v/>
      </c>
      <c r="AX839" s="2">
        <f>IF($A839, 1, 0)</f>
        <v/>
      </c>
      <c r="AY839">
        <f>IF(ISNUMBER('Raw Data'!D834), IF(_xlfn.XLOOKUP(SMALL('Raw Data'!K834:N834, 1), K839:Q839, K839:Q839, 0)&gt;0, SMALL('Raw Data'!K834:N834, 1), 0), 0)</f>
        <v/>
      </c>
      <c r="AZ839" s="2">
        <f>IF($A839, 1, 0)</f>
        <v/>
      </c>
      <c r="BA839">
        <f>IF(ISNUMBER('Raw Data'!D834), IF(_xlfn.XLOOKUP(SMALL('Raw Data'!K834:N834, 2), K839:Q839, K839:Q839, 0)&gt;0, SMALL('Raw Data'!K834:N834, 2), 0), 0)</f>
        <v/>
      </c>
      <c r="BB839" s="2">
        <f>IF($A839, 1, 0)</f>
        <v/>
      </c>
      <c r="BC839">
        <f>IF(ISNUMBER('Raw Data'!D834), IF(_xlfn.XLOOKUP(SMALL('Raw Data'!K834:N834, 3), K839:Q839, K839:Q839, 0)&gt;0, SMALL('Raw Data'!K834:N834, 3), 0), 0)</f>
        <v/>
      </c>
      <c r="BD839" s="2">
        <f>IF($A839, 1, 0)</f>
        <v/>
      </c>
      <c r="BE839">
        <f>IF(ISNUMBER('Raw Data'!D834), IF(_xlfn.XLOOKUP(SMALL('Raw Data'!K834:N834, 4), K839:Q839, K839:Q839, 0)&gt;0, SMALL('Raw Data'!K834:N834, 4), 0), 0)</f>
        <v/>
      </c>
      <c r="BF839" s="2">
        <f>IF($A839, 1, 0)</f>
        <v/>
      </c>
      <c r="BG839">
        <f>IF(AND('Raw Data'!I834&lt;'Raw Data'!J834, 'Raw Data'!D834&gt;'Raw Data'!E834), 'Raw Data'!I834, IF(AND('Raw Data'!J834&lt;'Raw Data'!I834, 'Raw Data'!E834&gt;'Raw Data'!D834), 'Raw Data'!J834, 0))</f>
        <v/>
      </c>
      <c r="BH839">
        <f>IF(OR(AND('Raw Data'!I834&lt;'Raw Data'!J834, 'Raw Data'!I834&gt;BH$1), AND('Raw Data'!J834&lt;'Raw Data'!I834, 'Raw Data'!J834&gt;BH$1)), 1, 0)</f>
        <v/>
      </c>
      <c r="BI839">
        <f>IF(AND(BH839, ABS('Raw Data'!D834-'Raw Data'!E834)&lt;4), 'Raw Data'!Z834, 0)</f>
        <v/>
      </c>
      <c r="BJ839">
        <f>IF('Raw Data'!F834&gt;Analysis!BJ$1, 1, 0)</f>
        <v/>
      </c>
      <c r="BK839">
        <f>IF(BJ839, AQ839, 0)</f>
        <v/>
      </c>
      <c r="BL839">
        <f>IF(AND('Raw Data'!F834&lt;Analysis!BL$1, ISBLANK('Raw Data'!F834)=FALSE), 1, 0)</f>
        <v/>
      </c>
      <c r="BM839">
        <f>IF(BL839, AS839, 0)</f>
        <v/>
      </c>
      <c r="BN839">
        <f>IF(AND('Raw Data'!F834&lt;Analysis!BN$1, ISBLANK('Raw Data'!F834)=FALSE), 1, 0)</f>
        <v/>
      </c>
      <c r="BO839">
        <f>IF(BN839, AI839, 0)</f>
        <v/>
      </c>
    </row>
    <row r="840">
      <c r="A840" s="2">
        <f>'Raw Data'!A835</f>
        <v/>
      </c>
      <c r="B840" s="2">
        <f>IF(A840, 1, 0)</f>
        <v/>
      </c>
      <c r="C840">
        <f>IF('Raw Data'!D835&lt;'Raw Data'!E835, 'Raw Data'!J835, 0)</f>
        <v/>
      </c>
      <c r="D840" s="2">
        <f>IF(A840, 1, 0)</f>
        <v/>
      </c>
      <c r="E840">
        <f>IF('Raw Data'!D835&gt;'Raw Data'!E835, 'Raw Data'!I835, 0)</f>
        <v/>
      </c>
      <c r="F840" s="2">
        <f>IF('Raw Data'!F835&gt;0, 1, 0)</f>
        <v/>
      </c>
      <c r="G840">
        <f>IF(SUM('Raw Data'!D835:E835)&lt;'Raw Data'!F835, 'Raw Data'!H835, 0)</f>
        <v/>
      </c>
      <c r="H840">
        <f>IF('Raw Data'!F835&gt;0, 1, 0)</f>
        <v/>
      </c>
      <c r="I840">
        <f>IF(SUM('Raw Data'!D835:E835)&gt;'Raw Data'!F835, 'Raw Data'!G835, 0)</f>
        <v/>
      </c>
      <c r="J840" s="2">
        <f>IF($A840, 1, 0)</f>
        <v/>
      </c>
      <c r="K840">
        <f>IF(AND('Raw Data'!D835&gt;'Raw Data'!E835, ABS('Raw Data'!D835-'Raw Data'!E835)&lt;14), 'Raw Data'!K835, 0)</f>
        <v/>
      </c>
      <c r="L840" s="2">
        <f>IF($A840, 1, 0)</f>
        <v/>
      </c>
      <c r="M840">
        <f>IF(AND('Raw Data'!D835&gt;'Raw Data'!E835, ABS('Raw Data'!D835-'Raw Data'!E835)&gt;13), 'Raw Data'!L835, 0)</f>
        <v/>
      </c>
      <c r="N840" s="2">
        <f>IF($A840, 1, 0)</f>
        <v/>
      </c>
      <c r="O840">
        <f>IF(AND('Raw Data'!E835&gt;'Raw Data'!D835, ABS('Raw Data'!E835-'Raw Data'!D835)&lt;14), 'Raw Data'!M835, 0)</f>
        <v/>
      </c>
      <c r="P840" s="2">
        <f>IF($A840, 1, 0)</f>
        <v/>
      </c>
      <c r="Q840">
        <f>IF(AND('Raw Data'!E835&gt;'Raw Data'!D835, ABS('Raw Data'!E835-'Raw Data'!D835)&gt;13), 'Raw Data'!N835, 0)</f>
        <v/>
      </c>
      <c r="R840" s="2">
        <f>IF($A840, 1, 0)</f>
        <v/>
      </c>
      <c r="S840">
        <f>IF(AND('Raw Data'!D835&gt;'Raw Data'!E835, ABS('Raw Data'!E835-'Raw Data'!D835)&gt;7), 'Raw Data'!V835, 0)</f>
        <v/>
      </c>
      <c r="T840" s="2">
        <f>IF($A840, 1, 0)</f>
        <v/>
      </c>
      <c r="U840">
        <f>IF(ABS('Raw Data'!D835-'Raw Data'!E835)&lt;8, 'Raw Data'!W835, 0)</f>
        <v/>
      </c>
      <c r="V840" s="2">
        <f>IF($A840, 1, 0)</f>
        <v/>
      </c>
      <c r="W840">
        <f>IF(AND('Raw Data'!E835&gt;'Raw Data'!D835, ABS('Raw Data'!E835-'Raw Data'!D835)&gt;7), 'Raw Data'!X835, 0)</f>
        <v/>
      </c>
      <c r="X840" s="2">
        <f>IF($A840, 1, 0)</f>
        <v/>
      </c>
      <c r="Y840">
        <f>IF(AND('Raw Data'!D835&gt;'Raw Data'!E835, ABS('Raw Data'!E835-'Raw Data'!D835)&gt;3), 'Raw Data'!Y835, 0)</f>
        <v/>
      </c>
      <c r="Z840" s="2">
        <f>IF($A840, 1, 0)</f>
        <v/>
      </c>
      <c r="AA840">
        <f>IF(ABS('Raw Data'!D835-'Raw Data'!E835)&lt;4, 'Raw Data'!Z835, 0)</f>
        <v/>
      </c>
      <c r="AB840" s="2">
        <f>IF($A840, 1, 0)</f>
        <v/>
      </c>
      <c r="AC840">
        <f>IF(AND('Raw Data'!E835&gt;'Raw Data'!D835, ABS('Raw Data'!E835-'Raw Data'!D835)&gt;7), 'Raw Data'!AA835, 0)</f>
        <v/>
      </c>
      <c r="AD840" s="2">
        <f>IF($A840, 1, 0)</f>
        <v/>
      </c>
      <c r="AE840">
        <f>IF(AND('Raw Data'!D835&gt;9, 'Raw Data'!E835&gt;9), 'Raw Data'!AL835, 0)</f>
        <v/>
      </c>
      <c r="AF840" s="2">
        <f>IF($A840, 1, 0)</f>
        <v/>
      </c>
      <c r="AG840">
        <f>IF(AE840=0, 'Raw Data'!AM835, 0)</f>
        <v/>
      </c>
      <c r="AH840" s="2">
        <f>IF($A840, 1, 0)</f>
        <v/>
      </c>
      <c r="AI840">
        <f>IF(AND('Raw Data'!$D835&gt;14, 'Raw Data'!$E835&gt;14), 'Raw Data'!AN835, 0)</f>
        <v/>
      </c>
      <c r="AJ840" s="2">
        <f>IF($A840, 1, 0)</f>
        <v/>
      </c>
      <c r="AK840">
        <f>IF(AI840=0, 'Raw Data'!AO835, 0)</f>
        <v/>
      </c>
      <c r="AL840" s="2">
        <f>IF($A840, 1, 0)</f>
        <v/>
      </c>
      <c r="AM840">
        <f>IF(AND('Raw Data'!$D835&gt;19, 'Raw Data'!$E835&gt;19), 'Raw Data'!AP835, 0)</f>
        <v/>
      </c>
      <c r="AN840" s="2">
        <f>IF($A840, 1, 0)</f>
        <v/>
      </c>
      <c r="AO840">
        <f>IF(AM840=0, 'Raw Data'!AQ835, 0)</f>
        <v/>
      </c>
      <c r="AP840" s="2">
        <f>IF($A840, 1, 0)</f>
        <v/>
      </c>
      <c r="AQ840">
        <f>IF(AND('Raw Data'!$D835&gt;24, 'Raw Data'!$E835&gt;24), 'Raw Data'!AR835, 0)</f>
        <v/>
      </c>
      <c r="AR840" s="2">
        <f>IF($A840, 1, 0)</f>
        <v/>
      </c>
      <c r="AS840">
        <f>IF(AQ840=0, 'Raw Data'!AS835, 0)</f>
        <v/>
      </c>
      <c r="AT840" s="2">
        <f>IF($A840, 1, 0)</f>
        <v/>
      </c>
      <c r="AU840">
        <f>IF(AND('Raw Data'!$D835&gt;29, 'Raw Data'!$E835&gt;29), 'Raw Data'!AT835, 0)</f>
        <v/>
      </c>
      <c r="AV840" s="2">
        <f>IF($A840, 1, 0)</f>
        <v/>
      </c>
      <c r="AW840">
        <f>IF(AU840=0, 'Raw Data'!AU835, 0)</f>
        <v/>
      </c>
      <c r="AX840" s="2">
        <f>IF($A840, 1, 0)</f>
        <v/>
      </c>
      <c r="AY840">
        <f>IF(ISNUMBER('Raw Data'!D835), IF(_xlfn.XLOOKUP(SMALL('Raw Data'!K835:N835, 1), K840:Q840, K840:Q840, 0)&gt;0, SMALL('Raw Data'!K835:N835, 1), 0), 0)</f>
        <v/>
      </c>
      <c r="AZ840" s="2">
        <f>IF($A840, 1, 0)</f>
        <v/>
      </c>
      <c r="BA840">
        <f>IF(ISNUMBER('Raw Data'!D835), IF(_xlfn.XLOOKUP(SMALL('Raw Data'!K835:N835, 2), K840:Q840, K840:Q840, 0)&gt;0, SMALL('Raw Data'!K835:N835, 2), 0), 0)</f>
        <v/>
      </c>
      <c r="BB840" s="2">
        <f>IF($A840, 1, 0)</f>
        <v/>
      </c>
      <c r="BC840">
        <f>IF(ISNUMBER('Raw Data'!D835), IF(_xlfn.XLOOKUP(SMALL('Raw Data'!K835:N835, 3), K840:Q840, K840:Q840, 0)&gt;0, SMALL('Raw Data'!K835:N835, 3), 0), 0)</f>
        <v/>
      </c>
      <c r="BD840" s="2">
        <f>IF($A840, 1, 0)</f>
        <v/>
      </c>
      <c r="BE840">
        <f>IF(ISNUMBER('Raw Data'!D835), IF(_xlfn.XLOOKUP(SMALL('Raw Data'!K835:N835, 4), K840:Q840, K840:Q840, 0)&gt;0, SMALL('Raw Data'!K835:N835, 4), 0), 0)</f>
        <v/>
      </c>
      <c r="BF840" s="2">
        <f>IF($A840, 1, 0)</f>
        <v/>
      </c>
      <c r="BG840">
        <f>IF(AND('Raw Data'!I835&lt;'Raw Data'!J835, 'Raw Data'!D835&gt;'Raw Data'!E835), 'Raw Data'!I835, IF(AND('Raw Data'!J835&lt;'Raw Data'!I835, 'Raw Data'!E835&gt;'Raw Data'!D835), 'Raw Data'!J835, 0))</f>
        <v/>
      </c>
      <c r="BH840">
        <f>IF(OR(AND('Raw Data'!I835&lt;'Raw Data'!J835, 'Raw Data'!I835&gt;BH$1), AND('Raw Data'!J835&lt;'Raw Data'!I835, 'Raw Data'!J835&gt;BH$1)), 1, 0)</f>
        <v/>
      </c>
      <c r="BI840">
        <f>IF(AND(BH840, ABS('Raw Data'!D835-'Raw Data'!E835)&lt;4), 'Raw Data'!Z835, 0)</f>
        <v/>
      </c>
      <c r="BJ840">
        <f>IF('Raw Data'!F835&gt;Analysis!BJ$1, 1, 0)</f>
        <v/>
      </c>
      <c r="BK840">
        <f>IF(BJ840, AQ840, 0)</f>
        <v/>
      </c>
      <c r="BL840">
        <f>IF(AND('Raw Data'!F835&lt;Analysis!BL$1, ISBLANK('Raw Data'!F835)=FALSE), 1, 0)</f>
        <v/>
      </c>
      <c r="BM840">
        <f>IF(BL840, AS840, 0)</f>
        <v/>
      </c>
      <c r="BN840">
        <f>IF(AND('Raw Data'!F835&lt;Analysis!BN$1, ISBLANK('Raw Data'!F835)=FALSE), 1, 0)</f>
        <v/>
      </c>
      <c r="BO840">
        <f>IF(BN840, AI840, 0)</f>
        <v/>
      </c>
    </row>
    <row r="841">
      <c r="A841" s="2">
        <f>'Raw Data'!A836</f>
        <v/>
      </c>
      <c r="B841" s="2">
        <f>IF(A841, 1, 0)</f>
        <v/>
      </c>
      <c r="C841">
        <f>IF('Raw Data'!D836&lt;'Raw Data'!E836, 'Raw Data'!J836, 0)</f>
        <v/>
      </c>
      <c r="D841" s="2">
        <f>IF(A841, 1, 0)</f>
        <v/>
      </c>
      <c r="E841">
        <f>IF('Raw Data'!D836&gt;'Raw Data'!E836, 'Raw Data'!I836, 0)</f>
        <v/>
      </c>
      <c r="F841" s="2">
        <f>IF('Raw Data'!F836&gt;0, 1, 0)</f>
        <v/>
      </c>
      <c r="G841">
        <f>IF(SUM('Raw Data'!D836:E836)&lt;'Raw Data'!F836, 'Raw Data'!H836, 0)</f>
        <v/>
      </c>
      <c r="H841">
        <f>IF('Raw Data'!F836&gt;0, 1, 0)</f>
        <v/>
      </c>
      <c r="I841">
        <f>IF(SUM('Raw Data'!D836:E836)&gt;'Raw Data'!F836, 'Raw Data'!G836, 0)</f>
        <v/>
      </c>
      <c r="J841" s="2">
        <f>IF($A841, 1, 0)</f>
        <v/>
      </c>
      <c r="K841">
        <f>IF(AND('Raw Data'!D836&gt;'Raw Data'!E836, ABS('Raw Data'!D836-'Raw Data'!E836)&lt;14), 'Raw Data'!K836, 0)</f>
        <v/>
      </c>
      <c r="L841" s="2">
        <f>IF($A841, 1, 0)</f>
        <v/>
      </c>
      <c r="M841">
        <f>IF(AND('Raw Data'!D836&gt;'Raw Data'!E836, ABS('Raw Data'!D836-'Raw Data'!E836)&gt;13), 'Raw Data'!L836, 0)</f>
        <v/>
      </c>
      <c r="N841" s="2">
        <f>IF($A841, 1, 0)</f>
        <v/>
      </c>
      <c r="O841">
        <f>IF(AND('Raw Data'!E836&gt;'Raw Data'!D836, ABS('Raw Data'!E836-'Raw Data'!D836)&lt;14), 'Raw Data'!M836, 0)</f>
        <v/>
      </c>
      <c r="P841" s="2">
        <f>IF($A841, 1, 0)</f>
        <v/>
      </c>
      <c r="Q841">
        <f>IF(AND('Raw Data'!E836&gt;'Raw Data'!D836, ABS('Raw Data'!E836-'Raw Data'!D836)&gt;13), 'Raw Data'!N836, 0)</f>
        <v/>
      </c>
      <c r="R841" s="2">
        <f>IF($A841, 1, 0)</f>
        <v/>
      </c>
      <c r="S841">
        <f>IF(AND('Raw Data'!D836&gt;'Raw Data'!E836, ABS('Raw Data'!E836-'Raw Data'!D836)&gt;7), 'Raw Data'!V836, 0)</f>
        <v/>
      </c>
      <c r="T841" s="2">
        <f>IF($A841, 1, 0)</f>
        <v/>
      </c>
      <c r="U841">
        <f>IF(ABS('Raw Data'!D836-'Raw Data'!E836)&lt;8, 'Raw Data'!W836, 0)</f>
        <v/>
      </c>
      <c r="V841" s="2">
        <f>IF($A841, 1, 0)</f>
        <v/>
      </c>
      <c r="W841">
        <f>IF(AND('Raw Data'!E836&gt;'Raw Data'!D836, ABS('Raw Data'!E836-'Raw Data'!D836)&gt;7), 'Raw Data'!X836, 0)</f>
        <v/>
      </c>
      <c r="X841" s="2">
        <f>IF($A841, 1, 0)</f>
        <v/>
      </c>
      <c r="Y841">
        <f>IF(AND('Raw Data'!D836&gt;'Raw Data'!E836, ABS('Raw Data'!E836-'Raw Data'!D836)&gt;3), 'Raw Data'!Y836, 0)</f>
        <v/>
      </c>
      <c r="Z841" s="2">
        <f>IF($A841, 1, 0)</f>
        <v/>
      </c>
      <c r="AA841">
        <f>IF(ABS('Raw Data'!D836-'Raw Data'!E836)&lt;4, 'Raw Data'!Z836, 0)</f>
        <v/>
      </c>
      <c r="AB841" s="2">
        <f>IF($A841, 1, 0)</f>
        <v/>
      </c>
      <c r="AC841">
        <f>IF(AND('Raw Data'!E836&gt;'Raw Data'!D836, ABS('Raw Data'!E836-'Raw Data'!D836)&gt;7), 'Raw Data'!AA836, 0)</f>
        <v/>
      </c>
      <c r="AD841" s="2">
        <f>IF($A841, 1, 0)</f>
        <v/>
      </c>
      <c r="AE841">
        <f>IF(AND('Raw Data'!D836&gt;9, 'Raw Data'!E836&gt;9), 'Raw Data'!AL836, 0)</f>
        <v/>
      </c>
      <c r="AF841" s="2">
        <f>IF($A841, 1, 0)</f>
        <v/>
      </c>
      <c r="AG841">
        <f>IF(AE841=0, 'Raw Data'!AM836, 0)</f>
        <v/>
      </c>
      <c r="AH841" s="2">
        <f>IF($A841, 1, 0)</f>
        <v/>
      </c>
      <c r="AI841">
        <f>IF(AND('Raw Data'!$D836&gt;14, 'Raw Data'!$E836&gt;14), 'Raw Data'!AN836, 0)</f>
        <v/>
      </c>
      <c r="AJ841" s="2">
        <f>IF($A841, 1, 0)</f>
        <v/>
      </c>
      <c r="AK841">
        <f>IF(AI841=0, 'Raw Data'!AO836, 0)</f>
        <v/>
      </c>
      <c r="AL841" s="2">
        <f>IF($A841, 1, 0)</f>
        <v/>
      </c>
      <c r="AM841">
        <f>IF(AND('Raw Data'!$D836&gt;19, 'Raw Data'!$E836&gt;19), 'Raw Data'!AP836, 0)</f>
        <v/>
      </c>
      <c r="AN841" s="2">
        <f>IF($A841, 1, 0)</f>
        <v/>
      </c>
      <c r="AO841">
        <f>IF(AM841=0, 'Raw Data'!AQ836, 0)</f>
        <v/>
      </c>
      <c r="AP841" s="2">
        <f>IF($A841, 1, 0)</f>
        <v/>
      </c>
      <c r="AQ841">
        <f>IF(AND('Raw Data'!$D836&gt;24, 'Raw Data'!$E836&gt;24), 'Raw Data'!AR836, 0)</f>
        <v/>
      </c>
      <c r="AR841" s="2">
        <f>IF($A841, 1, 0)</f>
        <v/>
      </c>
      <c r="AS841">
        <f>IF(AQ841=0, 'Raw Data'!AS836, 0)</f>
        <v/>
      </c>
      <c r="AT841" s="2">
        <f>IF($A841, 1, 0)</f>
        <v/>
      </c>
      <c r="AU841">
        <f>IF(AND('Raw Data'!$D836&gt;29, 'Raw Data'!$E836&gt;29), 'Raw Data'!AT836, 0)</f>
        <v/>
      </c>
      <c r="AV841" s="2">
        <f>IF($A841, 1, 0)</f>
        <v/>
      </c>
      <c r="AW841">
        <f>IF(AU841=0, 'Raw Data'!AU836, 0)</f>
        <v/>
      </c>
      <c r="AX841" s="2">
        <f>IF($A841, 1, 0)</f>
        <v/>
      </c>
      <c r="AY841">
        <f>IF(ISNUMBER('Raw Data'!D836), IF(_xlfn.XLOOKUP(SMALL('Raw Data'!K836:N836, 1), K841:Q841, K841:Q841, 0)&gt;0, SMALL('Raw Data'!K836:N836, 1), 0), 0)</f>
        <v/>
      </c>
      <c r="AZ841" s="2">
        <f>IF($A841, 1, 0)</f>
        <v/>
      </c>
      <c r="BA841">
        <f>IF(ISNUMBER('Raw Data'!D836), IF(_xlfn.XLOOKUP(SMALL('Raw Data'!K836:N836, 2), K841:Q841, K841:Q841, 0)&gt;0, SMALL('Raw Data'!K836:N836, 2), 0), 0)</f>
        <v/>
      </c>
      <c r="BB841" s="2">
        <f>IF($A841, 1, 0)</f>
        <v/>
      </c>
      <c r="BC841">
        <f>IF(ISNUMBER('Raw Data'!D836), IF(_xlfn.XLOOKUP(SMALL('Raw Data'!K836:N836, 3), K841:Q841, K841:Q841, 0)&gt;0, SMALL('Raw Data'!K836:N836, 3), 0), 0)</f>
        <v/>
      </c>
      <c r="BD841" s="2">
        <f>IF($A841, 1, 0)</f>
        <v/>
      </c>
      <c r="BE841">
        <f>IF(ISNUMBER('Raw Data'!D836), IF(_xlfn.XLOOKUP(SMALL('Raw Data'!K836:N836, 4), K841:Q841, K841:Q841, 0)&gt;0, SMALL('Raw Data'!K836:N836, 4), 0), 0)</f>
        <v/>
      </c>
      <c r="BF841" s="2">
        <f>IF($A841, 1, 0)</f>
        <v/>
      </c>
      <c r="BG841">
        <f>IF(AND('Raw Data'!I836&lt;'Raw Data'!J836, 'Raw Data'!D836&gt;'Raw Data'!E836), 'Raw Data'!I836, IF(AND('Raw Data'!J836&lt;'Raw Data'!I836, 'Raw Data'!E836&gt;'Raw Data'!D836), 'Raw Data'!J836, 0))</f>
        <v/>
      </c>
      <c r="BH841">
        <f>IF(OR(AND('Raw Data'!I836&lt;'Raw Data'!J836, 'Raw Data'!I836&gt;BH$1), AND('Raw Data'!J836&lt;'Raw Data'!I836, 'Raw Data'!J836&gt;BH$1)), 1, 0)</f>
        <v/>
      </c>
      <c r="BI841">
        <f>IF(AND(BH841, ABS('Raw Data'!D836-'Raw Data'!E836)&lt;4), 'Raw Data'!Z836, 0)</f>
        <v/>
      </c>
      <c r="BJ841">
        <f>IF('Raw Data'!F836&gt;Analysis!BJ$1, 1, 0)</f>
        <v/>
      </c>
      <c r="BK841">
        <f>IF(BJ841, AQ841, 0)</f>
        <v/>
      </c>
      <c r="BL841">
        <f>IF(AND('Raw Data'!F836&lt;Analysis!BL$1, ISBLANK('Raw Data'!F836)=FALSE), 1, 0)</f>
        <v/>
      </c>
      <c r="BM841">
        <f>IF(BL841, AS841, 0)</f>
        <v/>
      </c>
      <c r="BN841">
        <f>IF(AND('Raw Data'!F836&lt;Analysis!BN$1, ISBLANK('Raw Data'!F836)=FALSE), 1, 0)</f>
        <v/>
      </c>
      <c r="BO841">
        <f>IF(BN841, AI841, 0)</f>
        <v/>
      </c>
    </row>
    <row r="842">
      <c r="A842" s="2">
        <f>'Raw Data'!A837</f>
        <v/>
      </c>
      <c r="B842" s="2">
        <f>IF(A842, 1, 0)</f>
        <v/>
      </c>
      <c r="C842">
        <f>IF('Raw Data'!D837&lt;'Raw Data'!E837, 'Raw Data'!J837, 0)</f>
        <v/>
      </c>
      <c r="D842" s="2">
        <f>IF(A842, 1, 0)</f>
        <v/>
      </c>
      <c r="E842">
        <f>IF('Raw Data'!D837&gt;'Raw Data'!E837, 'Raw Data'!I837, 0)</f>
        <v/>
      </c>
      <c r="F842" s="2">
        <f>IF('Raw Data'!F837&gt;0, 1, 0)</f>
        <v/>
      </c>
      <c r="G842">
        <f>IF(SUM('Raw Data'!D837:E837)&lt;'Raw Data'!F837, 'Raw Data'!H837, 0)</f>
        <v/>
      </c>
      <c r="H842">
        <f>IF('Raw Data'!F837&gt;0, 1, 0)</f>
        <v/>
      </c>
      <c r="I842">
        <f>IF(SUM('Raw Data'!D837:E837)&gt;'Raw Data'!F837, 'Raw Data'!G837, 0)</f>
        <v/>
      </c>
      <c r="J842" s="2">
        <f>IF($A842, 1, 0)</f>
        <v/>
      </c>
      <c r="K842">
        <f>IF(AND('Raw Data'!D837&gt;'Raw Data'!E837, ABS('Raw Data'!D837-'Raw Data'!E837)&lt;14), 'Raw Data'!K837, 0)</f>
        <v/>
      </c>
      <c r="L842" s="2">
        <f>IF($A842, 1, 0)</f>
        <v/>
      </c>
      <c r="M842">
        <f>IF(AND('Raw Data'!D837&gt;'Raw Data'!E837, ABS('Raw Data'!D837-'Raw Data'!E837)&gt;13), 'Raw Data'!L837, 0)</f>
        <v/>
      </c>
      <c r="N842" s="2">
        <f>IF($A842, 1, 0)</f>
        <v/>
      </c>
      <c r="O842">
        <f>IF(AND('Raw Data'!E837&gt;'Raw Data'!D837, ABS('Raw Data'!E837-'Raw Data'!D837)&lt;14), 'Raw Data'!M837, 0)</f>
        <v/>
      </c>
      <c r="P842" s="2">
        <f>IF($A842, 1, 0)</f>
        <v/>
      </c>
      <c r="Q842">
        <f>IF(AND('Raw Data'!E837&gt;'Raw Data'!D837, ABS('Raw Data'!E837-'Raw Data'!D837)&gt;13), 'Raw Data'!N837, 0)</f>
        <v/>
      </c>
      <c r="R842" s="2">
        <f>IF($A842, 1, 0)</f>
        <v/>
      </c>
      <c r="S842">
        <f>IF(AND('Raw Data'!D837&gt;'Raw Data'!E837, ABS('Raw Data'!E837-'Raw Data'!D837)&gt;7), 'Raw Data'!V837, 0)</f>
        <v/>
      </c>
      <c r="T842" s="2">
        <f>IF($A842, 1, 0)</f>
        <v/>
      </c>
      <c r="U842">
        <f>IF(ABS('Raw Data'!D837-'Raw Data'!E837)&lt;8, 'Raw Data'!W837, 0)</f>
        <v/>
      </c>
      <c r="V842" s="2">
        <f>IF($A842, 1, 0)</f>
        <v/>
      </c>
      <c r="W842">
        <f>IF(AND('Raw Data'!E837&gt;'Raw Data'!D837, ABS('Raw Data'!E837-'Raw Data'!D837)&gt;7), 'Raw Data'!X837, 0)</f>
        <v/>
      </c>
      <c r="X842" s="2">
        <f>IF($A842, 1, 0)</f>
        <v/>
      </c>
      <c r="Y842">
        <f>IF(AND('Raw Data'!D837&gt;'Raw Data'!E837, ABS('Raw Data'!E837-'Raw Data'!D837)&gt;3), 'Raw Data'!Y837, 0)</f>
        <v/>
      </c>
      <c r="Z842" s="2">
        <f>IF($A842, 1, 0)</f>
        <v/>
      </c>
      <c r="AA842">
        <f>IF(ABS('Raw Data'!D837-'Raw Data'!E837)&lt;4, 'Raw Data'!Z837, 0)</f>
        <v/>
      </c>
      <c r="AB842" s="2">
        <f>IF($A842, 1, 0)</f>
        <v/>
      </c>
      <c r="AC842">
        <f>IF(AND('Raw Data'!E837&gt;'Raw Data'!D837, ABS('Raw Data'!E837-'Raw Data'!D837)&gt;7), 'Raw Data'!AA837, 0)</f>
        <v/>
      </c>
      <c r="AD842" s="2">
        <f>IF($A842, 1, 0)</f>
        <v/>
      </c>
      <c r="AE842">
        <f>IF(AND('Raw Data'!D837&gt;9, 'Raw Data'!E837&gt;9), 'Raw Data'!AL837, 0)</f>
        <v/>
      </c>
      <c r="AF842" s="2">
        <f>IF($A842, 1, 0)</f>
        <v/>
      </c>
      <c r="AG842">
        <f>IF(AE842=0, 'Raw Data'!AM837, 0)</f>
        <v/>
      </c>
      <c r="AH842" s="2">
        <f>IF($A842, 1, 0)</f>
        <v/>
      </c>
      <c r="AI842">
        <f>IF(AND('Raw Data'!$D837&gt;14, 'Raw Data'!$E837&gt;14), 'Raw Data'!AN837, 0)</f>
        <v/>
      </c>
      <c r="AJ842" s="2">
        <f>IF($A842, 1, 0)</f>
        <v/>
      </c>
      <c r="AK842">
        <f>IF(AI842=0, 'Raw Data'!AO837, 0)</f>
        <v/>
      </c>
      <c r="AL842" s="2">
        <f>IF($A842, 1, 0)</f>
        <v/>
      </c>
      <c r="AM842">
        <f>IF(AND('Raw Data'!$D837&gt;19, 'Raw Data'!$E837&gt;19), 'Raw Data'!AP837, 0)</f>
        <v/>
      </c>
      <c r="AN842" s="2">
        <f>IF($A842, 1, 0)</f>
        <v/>
      </c>
      <c r="AO842">
        <f>IF(AM842=0, 'Raw Data'!AQ837, 0)</f>
        <v/>
      </c>
      <c r="AP842" s="2">
        <f>IF($A842, 1, 0)</f>
        <v/>
      </c>
      <c r="AQ842">
        <f>IF(AND('Raw Data'!$D837&gt;24, 'Raw Data'!$E837&gt;24), 'Raw Data'!AR837, 0)</f>
        <v/>
      </c>
      <c r="AR842" s="2">
        <f>IF($A842, 1, 0)</f>
        <v/>
      </c>
      <c r="AS842">
        <f>IF(AQ842=0, 'Raw Data'!AS837, 0)</f>
        <v/>
      </c>
      <c r="AT842" s="2">
        <f>IF($A842, 1, 0)</f>
        <v/>
      </c>
      <c r="AU842">
        <f>IF(AND('Raw Data'!$D837&gt;29, 'Raw Data'!$E837&gt;29), 'Raw Data'!AT837, 0)</f>
        <v/>
      </c>
      <c r="AV842" s="2">
        <f>IF($A842, 1, 0)</f>
        <v/>
      </c>
      <c r="AW842">
        <f>IF(AU842=0, 'Raw Data'!AU837, 0)</f>
        <v/>
      </c>
      <c r="AX842" s="2">
        <f>IF($A842, 1, 0)</f>
        <v/>
      </c>
      <c r="AY842">
        <f>IF(ISNUMBER('Raw Data'!D837), IF(_xlfn.XLOOKUP(SMALL('Raw Data'!K837:N837, 1), K842:Q842, K842:Q842, 0)&gt;0, SMALL('Raw Data'!K837:N837, 1), 0), 0)</f>
        <v/>
      </c>
      <c r="AZ842" s="2">
        <f>IF($A842, 1, 0)</f>
        <v/>
      </c>
      <c r="BA842">
        <f>IF(ISNUMBER('Raw Data'!D837), IF(_xlfn.XLOOKUP(SMALL('Raw Data'!K837:N837, 2), K842:Q842, K842:Q842, 0)&gt;0, SMALL('Raw Data'!K837:N837, 2), 0), 0)</f>
        <v/>
      </c>
      <c r="BB842" s="2">
        <f>IF($A842, 1, 0)</f>
        <v/>
      </c>
      <c r="BC842">
        <f>IF(ISNUMBER('Raw Data'!D837), IF(_xlfn.XLOOKUP(SMALL('Raw Data'!K837:N837, 3), K842:Q842, K842:Q842, 0)&gt;0, SMALL('Raw Data'!K837:N837, 3), 0), 0)</f>
        <v/>
      </c>
      <c r="BD842" s="2">
        <f>IF($A842, 1, 0)</f>
        <v/>
      </c>
      <c r="BE842">
        <f>IF(ISNUMBER('Raw Data'!D837), IF(_xlfn.XLOOKUP(SMALL('Raw Data'!K837:N837, 4), K842:Q842, K842:Q842, 0)&gt;0, SMALL('Raw Data'!K837:N837, 4), 0), 0)</f>
        <v/>
      </c>
      <c r="BF842" s="2">
        <f>IF($A842, 1, 0)</f>
        <v/>
      </c>
      <c r="BG842">
        <f>IF(AND('Raw Data'!I837&lt;'Raw Data'!J837, 'Raw Data'!D837&gt;'Raw Data'!E837), 'Raw Data'!I837, IF(AND('Raw Data'!J837&lt;'Raw Data'!I837, 'Raw Data'!E837&gt;'Raw Data'!D837), 'Raw Data'!J837, 0))</f>
        <v/>
      </c>
      <c r="BH842">
        <f>IF(OR(AND('Raw Data'!I837&lt;'Raw Data'!J837, 'Raw Data'!I837&gt;BH$1), AND('Raw Data'!J837&lt;'Raw Data'!I837, 'Raw Data'!J837&gt;BH$1)), 1, 0)</f>
        <v/>
      </c>
      <c r="BI842">
        <f>IF(AND(BH842, ABS('Raw Data'!D837-'Raw Data'!E837)&lt;4), 'Raw Data'!Z837, 0)</f>
        <v/>
      </c>
      <c r="BJ842">
        <f>IF('Raw Data'!F837&gt;Analysis!BJ$1, 1, 0)</f>
        <v/>
      </c>
      <c r="BK842">
        <f>IF(BJ842, AQ842, 0)</f>
        <v/>
      </c>
      <c r="BL842">
        <f>IF(AND('Raw Data'!F837&lt;Analysis!BL$1, ISBLANK('Raw Data'!F837)=FALSE), 1, 0)</f>
        <v/>
      </c>
      <c r="BM842">
        <f>IF(BL842, AS842, 0)</f>
        <v/>
      </c>
      <c r="BN842">
        <f>IF(AND('Raw Data'!F837&lt;Analysis!BN$1, ISBLANK('Raw Data'!F837)=FALSE), 1, 0)</f>
        <v/>
      </c>
      <c r="BO842">
        <f>IF(BN842, AI842, 0)</f>
        <v/>
      </c>
    </row>
    <row r="843">
      <c r="A843" s="2">
        <f>'Raw Data'!A838</f>
        <v/>
      </c>
      <c r="B843" s="2">
        <f>IF(A843, 1, 0)</f>
        <v/>
      </c>
      <c r="C843">
        <f>IF('Raw Data'!D838&lt;'Raw Data'!E838, 'Raw Data'!J838, 0)</f>
        <v/>
      </c>
      <c r="D843" s="2">
        <f>IF(A843, 1, 0)</f>
        <v/>
      </c>
      <c r="E843">
        <f>IF('Raw Data'!D838&gt;'Raw Data'!E838, 'Raw Data'!I838, 0)</f>
        <v/>
      </c>
      <c r="F843" s="2">
        <f>IF('Raw Data'!F838&gt;0, 1, 0)</f>
        <v/>
      </c>
      <c r="G843">
        <f>IF(SUM('Raw Data'!D838:E838)&lt;'Raw Data'!F838, 'Raw Data'!H838, 0)</f>
        <v/>
      </c>
      <c r="H843">
        <f>IF('Raw Data'!F838&gt;0, 1, 0)</f>
        <v/>
      </c>
      <c r="I843">
        <f>IF(SUM('Raw Data'!D838:E838)&gt;'Raw Data'!F838, 'Raw Data'!G838, 0)</f>
        <v/>
      </c>
      <c r="J843" s="2">
        <f>IF($A843, 1, 0)</f>
        <v/>
      </c>
      <c r="K843">
        <f>IF(AND('Raw Data'!D838&gt;'Raw Data'!E838, ABS('Raw Data'!D838-'Raw Data'!E838)&lt;14), 'Raw Data'!K838, 0)</f>
        <v/>
      </c>
      <c r="L843" s="2">
        <f>IF($A843, 1, 0)</f>
        <v/>
      </c>
      <c r="M843">
        <f>IF(AND('Raw Data'!D838&gt;'Raw Data'!E838, ABS('Raw Data'!D838-'Raw Data'!E838)&gt;13), 'Raw Data'!L838, 0)</f>
        <v/>
      </c>
      <c r="N843" s="2">
        <f>IF($A843, 1, 0)</f>
        <v/>
      </c>
      <c r="O843">
        <f>IF(AND('Raw Data'!E838&gt;'Raw Data'!D838, ABS('Raw Data'!E838-'Raw Data'!D838)&lt;14), 'Raw Data'!M838, 0)</f>
        <v/>
      </c>
      <c r="P843" s="2">
        <f>IF($A843, 1, 0)</f>
        <v/>
      </c>
      <c r="Q843">
        <f>IF(AND('Raw Data'!E838&gt;'Raw Data'!D838, ABS('Raw Data'!E838-'Raw Data'!D838)&gt;13), 'Raw Data'!N838, 0)</f>
        <v/>
      </c>
      <c r="R843" s="2">
        <f>IF($A843, 1, 0)</f>
        <v/>
      </c>
      <c r="S843">
        <f>IF(AND('Raw Data'!D838&gt;'Raw Data'!E838, ABS('Raw Data'!E838-'Raw Data'!D838)&gt;7), 'Raw Data'!V838, 0)</f>
        <v/>
      </c>
      <c r="T843" s="2">
        <f>IF($A843, 1, 0)</f>
        <v/>
      </c>
      <c r="U843">
        <f>IF(ABS('Raw Data'!D838-'Raw Data'!E838)&lt;8, 'Raw Data'!W838, 0)</f>
        <v/>
      </c>
      <c r="V843" s="2">
        <f>IF($A843, 1, 0)</f>
        <v/>
      </c>
      <c r="W843">
        <f>IF(AND('Raw Data'!E838&gt;'Raw Data'!D838, ABS('Raw Data'!E838-'Raw Data'!D838)&gt;7), 'Raw Data'!X838, 0)</f>
        <v/>
      </c>
      <c r="X843" s="2">
        <f>IF($A843, 1, 0)</f>
        <v/>
      </c>
      <c r="Y843">
        <f>IF(AND('Raw Data'!D838&gt;'Raw Data'!E838, ABS('Raw Data'!E838-'Raw Data'!D838)&gt;3), 'Raw Data'!Y838, 0)</f>
        <v/>
      </c>
      <c r="Z843" s="2">
        <f>IF($A843, 1, 0)</f>
        <v/>
      </c>
      <c r="AA843">
        <f>IF(ABS('Raw Data'!D838-'Raw Data'!E838)&lt;4, 'Raw Data'!Z838, 0)</f>
        <v/>
      </c>
      <c r="AB843" s="2">
        <f>IF($A843, 1, 0)</f>
        <v/>
      </c>
      <c r="AC843">
        <f>IF(AND('Raw Data'!E838&gt;'Raw Data'!D838, ABS('Raw Data'!E838-'Raw Data'!D838)&gt;7), 'Raw Data'!AA838, 0)</f>
        <v/>
      </c>
      <c r="AD843" s="2">
        <f>IF($A843, 1, 0)</f>
        <v/>
      </c>
      <c r="AE843">
        <f>IF(AND('Raw Data'!D838&gt;9, 'Raw Data'!E838&gt;9), 'Raw Data'!AL838, 0)</f>
        <v/>
      </c>
      <c r="AF843" s="2">
        <f>IF($A843, 1, 0)</f>
        <v/>
      </c>
      <c r="AG843">
        <f>IF(AE843=0, 'Raw Data'!AM838, 0)</f>
        <v/>
      </c>
      <c r="AH843" s="2">
        <f>IF($A843, 1, 0)</f>
        <v/>
      </c>
      <c r="AI843">
        <f>IF(AND('Raw Data'!$D838&gt;14, 'Raw Data'!$E838&gt;14), 'Raw Data'!AN838, 0)</f>
        <v/>
      </c>
      <c r="AJ843" s="2">
        <f>IF($A843, 1, 0)</f>
        <v/>
      </c>
      <c r="AK843">
        <f>IF(AI843=0, 'Raw Data'!AO838, 0)</f>
        <v/>
      </c>
      <c r="AL843" s="2">
        <f>IF($A843, 1, 0)</f>
        <v/>
      </c>
      <c r="AM843">
        <f>IF(AND('Raw Data'!$D838&gt;19, 'Raw Data'!$E838&gt;19), 'Raw Data'!AP838, 0)</f>
        <v/>
      </c>
      <c r="AN843" s="2">
        <f>IF($A843, 1, 0)</f>
        <v/>
      </c>
      <c r="AO843">
        <f>IF(AM843=0, 'Raw Data'!AQ838, 0)</f>
        <v/>
      </c>
      <c r="AP843" s="2">
        <f>IF($A843, 1, 0)</f>
        <v/>
      </c>
      <c r="AQ843">
        <f>IF(AND('Raw Data'!$D838&gt;24, 'Raw Data'!$E838&gt;24), 'Raw Data'!AR838, 0)</f>
        <v/>
      </c>
      <c r="AR843" s="2">
        <f>IF($A843, 1, 0)</f>
        <v/>
      </c>
      <c r="AS843">
        <f>IF(AQ843=0, 'Raw Data'!AS838, 0)</f>
        <v/>
      </c>
      <c r="AT843" s="2">
        <f>IF($A843, 1, 0)</f>
        <v/>
      </c>
      <c r="AU843">
        <f>IF(AND('Raw Data'!$D838&gt;29, 'Raw Data'!$E838&gt;29), 'Raw Data'!AT838, 0)</f>
        <v/>
      </c>
      <c r="AV843" s="2">
        <f>IF($A843, 1, 0)</f>
        <v/>
      </c>
      <c r="AW843">
        <f>IF(AU843=0, 'Raw Data'!AU838, 0)</f>
        <v/>
      </c>
      <c r="AX843" s="2">
        <f>IF($A843, 1, 0)</f>
        <v/>
      </c>
      <c r="AY843">
        <f>IF(ISNUMBER('Raw Data'!D838), IF(_xlfn.XLOOKUP(SMALL('Raw Data'!K838:N838, 1), K843:Q843, K843:Q843, 0)&gt;0, SMALL('Raw Data'!K838:N838, 1), 0), 0)</f>
        <v/>
      </c>
      <c r="AZ843" s="2">
        <f>IF($A843, 1, 0)</f>
        <v/>
      </c>
      <c r="BA843">
        <f>IF(ISNUMBER('Raw Data'!D838), IF(_xlfn.XLOOKUP(SMALL('Raw Data'!K838:N838, 2), K843:Q843, K843:Q843, 0)&gt;0, SMALL('Raw Data'!K838:N838, 2), 0), 0)</f>
        <v/>
      </c>
      <c r="BB843" s="2">
        <f>IF($A843, 1, 0)</f>
        <v/>
      </c>
      <c r="BC843">
        <f>IF(ISNUMBER('Raw Data'!D838), IF(_xlfn.XLOOKUP(SMALL('Raw Data'!K838:N838, 3), K843:Q843, K843:Q843, 0)&gt;0, SMALL('Raw Data'!K838:N838, 3), 0), 0)</f>
        <v/>
      </c>
      <c r="BD843" s="2">
        <f>IF($A843, 1, 0)</f>
        <v/>
      </c>
      <c r="BE843">
        <f>IF(ISNUMBER('Raw Data'!D838), IF(_xlfn.XLOOKUP(SMALL('Raw Data'!K838:N838, 4), K843:Q843, K843:Q843, 0)&gt;0, SMALL('Raw Data'!K838:N838, 4), 0), 0)</f>
        <v/>
      </c>
      <c r="BF843" s="2">
        <f>IF($A843, 1, 0)</f>
        <v/>
      </c>
      <c r="BG843">
        <f>IF(AND('Raw Data'!I838&lt;'Raw Data'!J838, 'Raw Data'!D838&gt;'Raw Data'!E838), 'Raw Data'!I838, IF(AND('Raw Data'!J838&lt;'Raw Data'!I838, 'Raw Data'!E838&gt;'Raw Data'!D838), 'Raw Data'!J838, 0))</f>
        <v/>
      </c>
      <c r="BH843">
        <f>IF(OR(AND('Raw Data'!I838&lt;'Raw Data'!J838, 'Raw Data'!I838&gt;BH$1), AND('Raw Data'!J838&lt;'Raw Data'!I838, 'Raw Data'!J838&gt;BH$1)), 1, 0)</f>
        <v/>
      </c>
      <c r="BI843">
        <f>IF(AND(BH843, ABS('Raw Data'!D838-'Raw Data'!E838)&lt;4), 'Raw Data'!Z838, 0)</f>
        <v/>
      </c>
      <c r="BJ843">
        <f>IF('Raw Data'!F838&gt;Analysis!BJ$1, 1, 0)</f>
        <v/>
      </c>
      <c r="BK843">
        <f>IF(BJ843, AQ843, 0)</f>
        <v/>
      </c>
      <c r="BL843">
        <f>IF(AND('Raw Data'!F838&lt;Analysis!BL$1, ISBLANK('Raw Data'!F838)=FALSE), 1, 0)</f>
        <v/>
      </c>
      <c r="BM843">
        <f>IF(BL843, AS843, 0)</f>
        <v/>
      </c>
      <c r="BN843">
        <f>IF(AND('Raw Data'!F838&lt;Analysis!BN$1, ISBLANK('Raw Data'!F838)=FALSE), 1, 0)</f>
        <v/>
      </c>
      <c r="BO843">
        <f>IF(BN843, AI843, 0)</f>
        <v/>
      </c>
    </row>
    <row r="844">
      <c r="A844" s="2">
        <f>'Raw Data'!A839</f>
        <v/>
      </c>
      <c r="B844" s="2">
        <f>IF(A844, 1, 0)</f>
        <v/>
      </c>
      <c r="C844">
        <f>IF('Raw Data'!D839&lt;'Raw Data'!E839, 'Raw Data'!J839, 0)</f>
        <v/>
      </c>
      <c r="D844" s="2">
        <f>IF(A844, 1, 0)</f>
        <v/>
      </c>
      <c r="E844">
        <f>IF('Raw Data'!D839&gt;'Raw Data'!E839, 'Raw Data'!I839, 0)</f>
        <v/>
      </c>
      <c r="F844" s="2">
        <f>IF('Raw Data'!F839&gt;0, 1, 0)</f>
        <v/>
      </c>
      <c r="G844">
        <f>IF(SUM('Raw Data'!D839:E839)&lt;'Raw Data'!F839, 'Raw Data'!H839, 0)</f>
        <v/>
      </c>
      <c r="H844">
        <f>IF('Raw Data'!F839&gt;0, 1, 0)</f>
        <v/>
      </c>
      <c r="I844">
        <f>IF(SUM('Raw Data'!D839:E839)&gt;'Raw Data'!F839, 'Raw Data'!G839, 0)</f>
        <v/>
      </c>
      <c r="J844" s="2">
        <f>IF($A844, 1, 0)</f>
        <v/>
      </c>
      <c r="K844">
        <f>IF(AND('Raw Data'!D839&gt;'Raw Data'!E839, ABS('Raw Data'!D839-'Raw Data'!E839)&lt;14), 'Raw Data'!K839, 0)</f>
        <v/>
      </c>
      <c r="L844" s="2">
        <f>IF($A844, 1, 0)</f>
        <v/>
      </c>
      <c r="M844">
        <f>IF(AND('Raw Data'!D839&gt;'Raw Data'!E839, ABS('Raw Data'!D839-'Raw Data'!E839)&gt;13), 'Raw Data'!L839, 0)</f>
        <v/>
      </c>
      <c r="N844" s="2">
        <f>IF($A844, 1, 0)</f>
        <v/>
      </c>
      <c r="O844">
        <f>IF(AND('Raw Data'!E839&gt;'Raw Data'!D839, ABS('Raw Data'!E839-'Raw Data'!D839)&lt;14), 'Raw Data'!M839, 0)</f>
        <v/>
      </c>
      <c r="P844" s="2">
        <f>IF($A844, 1, 0)</f>
        <v/>
      </c>
      <c r="Q844">
        <f>IF(AND('Raw Data'!E839&gt;'Raw Data'!D839, ABS('Raw Data'!E839-'Raw Data'!D839)&gt;13), 'Raw Data'!N839, 0)</f>
        <v/>
      </c>
      <c r="R844" s="2">
        <f>IF($A844, 1, 0)</f>
        <v/>
      </c>
      <c r="S844">
        <f>IF(AND('Raw Data'!D839&gt;'Raw Data'!E839, ABS('Raw Data'!E839-'Raw Data'!D839)&gt;7), 'Raw Data'!V839, 0)</f>
        <v/>
      </c>
      <c r="T844" s="2">
        <f>IF($A844, 1, 0)</f>
        <v/>
      </c>
      <c r="U844">
        <f>IF(ABS('Raw Data'!D839-'Raw Data'!E839)&lt;8, 'Raw Data'!W839, 0)</f>
        <v/>
      </c>
      <c r="V844" s="2">
        <f>IF($A844, 1, 0)</f>
        <v/>
      </c>
      <c r="W844">
        <f>IF(AND('Raw Data'!E839&gt;'Raw Data'!D839, ABS('Raw Data'!E839-'Raw Data'!D839)&gt;7), 'Raw Data'!X839, 0)</f>
        <v/>
      </c>
      <c r="X844" s="2">
        <f>IF($A844, 1, 0)</f>
        <v/>
      </c>
      <c r="Y844">
        <f>IF(AND('Raw Data'!D839&gt;'Raw Data'!E839, ABS('Raw Data'!E839-'Raw Data'!D839)&gt;3), 'Raw Data'!Y839, 0)</f>
        <v/>
      </c>
      <c r="Z844" s="2">
        <f>IF($A844, 1, 0)</f>
        <v/>
      </c>
      <c r="AA844">
        <f>IF(ABS('Raw Data'!D839-'Raw Data'!E839)&lt;4, 'Raw Data'!Z839, 0)</f>
        <v/>
      </c>
      <c r="AB844" s="2">
        <f>IF($A844, 1, 0)</f>
        <v/>
      </c>
      <c r="AC844">
        <f>IF(AND('Raw Data'!E839&gt;'Raw Data'!D839, ABS('Raw Data'!E839-'Raw Data'!D839)&gt;7), 'Raw Data'!AA839, 0)</f>
        <v/>
      </c>
      <c r="AD844" s="2">
        <f>IF($A844, 1, 0)</f>
        <v/>
      </c>
      <c r="AE844">
        <f>IF(AND('Raw Data'!D839&gt;9, 'Raw Data'!E839&gt;9), 'Raw Data'!AL839, 0)</f>
        <v/>
      </c>
      <c r="AF844" s="2">
        <f>IF($A844, 1, 0)</f>
        <v/>
      </c>
      <c r="AG844">
        <f>IF(AE844=0, 'Raw Data'!AM839, 0)</f>
        <v/>
      </c>
      <c r="AH844" s="2">
        <f>IF($A844, 1, 0)</f>
        <v/>
      </c>
      <c r="AI844">
        <f>IF(AND('Raw Data'!$D839&gt;14, 'Raw Data'!$E839&gt;14), 'Raw Data'!AN839, 0)</f>
        <v/>
      </c>
      <c r="AJ844" s="2">
        <f>IF($A844, 1, 0)</f>
        <v/>
      </c>
      <c r="AK844">
        <f>IF(AI844=0, 'Raw Data'!AO839, 0)</f>
        <v/>
      </c>
      <c r="AL844" s="2">
        <f>IF($A844, 1, 0)</f>
        <v/>
      </c>
      <c r="AM844">
        <f>IF(AND('Raw Data'!$D839&gt;19, 'Raw Data'!$E839&gt;19), 'Raw Data'!AP839, 0)</f>
        <v/>
      </c>
      <c r="AN844" s="2">
        <f>IF($A844, 1, 0)</f>
        <v/>
      </c>
      <c r="AO844">
        <f>IF(AM844=0, 'Raw Data'!AQ839, 0)</f>
        <v/>
      </c>
      <c r="AP844" s="2">
        <f>IF($A844, 1, 0)</f>
        <v/>
      </c>
      <c r="AQ844">
        <f>IF(AND('Raw Data'!$D839&gt;24, 'Raw Data'!$E839&gt;24), 'Raw Data'!AR839, 0)</f>
        <v/>
      </c>
      <c r="AR844" s="2">
        <f>IF($A844, 1, 0)</f>
        <v/>
      </c>
      <c r="AS844">
        <f>IF(AQ844=0, 'Raw Data'!AS839, 0)</f>
        <v/>
      </c>
      <c r="AT844" s="2">
        <f>IF($A844, 1, 0)</f>
        <v/>
      </c>
      <c r="AU844">
        <f>IF(AND('Raw Data'!$D839&gt;29, 'Raw Data'!$E839&gt;29), 'Raw Data'!AT839, 0)</f>
        <v/>
      </c>
      <c r="AV844" s="2">
        <f>IF($A844, 1, 0)</f>
        <v/>
      </c>
      <c r="AW844">
        <f>IF(AU844=0, 'Raw Data'!AU839, 0)</f>
        <v/>
      </c>
      <c r="AX844" s="2">
        <f>IF($A844, 1, 0)</f>
        <v/>
      </c>
      <c r="AY844">
        <f>IF(ISNUMBER('Raw Data'!D839), IF(_xlfn.XLOOKUP(SMALL('Raw Data'!K839:N839, 1), K844:Q844, K844:Q844, 0)&gt;0, SMALL('Raw Data'!K839:N839, 1), 0), 0)</f>
        <v/>
      </c>
      <c r="AZ844" s="2">
        <f>IF($A844, 1, 0)</f>
        <v/>
      </c>
      <c r="BA844">
        <f>IF(ISNUMBER('Raw Data'!D839), IF(_xlfn.XLOOKUP(SMALL('Raw Data'!K839:N839, 2), K844:Q844, K844:Q844, 0)&gt;0, SMALL('Raw Data'!K839:N839, 2), 0), 0)</f>
        <v/>
      </c>
      <c r="BB844" s="2">
        <f>IF($A844, 1, 0)</f>
        <v/>
      </c>
      <c r="BC844">
        <f>IF(ISNUMBER('Raw Data'!D839), IF(_xlfn.XLOOKUP(SMALL('Raw Data'!K839:N839, 3), K844:Q844, K844:Q844, 0)&gt;0, SMALL('Raw Data'!K839:N839, 3), 0), 0)</f>
        <v/>
      </c>
      <c r="BD844" s="2">
        <f>IF($A844, 1, 0)</f>
        <v/>
      </c>
      <c r="BE844">
        <f>IF(ISNUMBER('Raw Data'!D839), IF(_xlfn.XLOOKUP(SMALL('Raw Data'!K839:N839, 4), K844:Q844, K844:Q844, 0)&gt;0, SMALL('Raw Data'!K839:N839, 4), 0), 0)</f>
        <v/>
      </c>
      <c r="BF844" s="2">
        <f>IF($A844, 1, 0)</f>
        <v/>
      </c>
      <c r="BG844">
        <f>IF(AND('Raw Data'!I839&lt;'Raw Data'!J839, 'Raw Data'!D839&gt;'Raw Data'!E839), 'Raw Data'!I839, IF(AND('Raw Data'!J839&lt;'Raw Data'!I839, 'Raw Data'!E839&gt;'Raw Data'!D839), 'Raw Data'!J839, 0))</f>
        <v/>
      </c>
      <c r="BH844">
        <f>IF(OR(AND('Raw Data'!I839&lt;'Raw Data'!J839, 'Raw Data'!I839&gt;BH$1), AND('Raw Data'!J839&lt;'Raw Data'!I839, 'Raw Data'!J839&gt;BH$1)), 1, 0)</f>
        <v/>
      </c>
      <c r="BI844">
        <f>IF(AND(BH844, ABS('Raw Data'!D839-'Raw Data'!E839)&lt;4), 'Raw Data'!Z839, 0)</f>
        <v/>
      </c>
      <c r="BJ844">
        <f>IF('Raw Data'!F839&gt;Analysis!BJ$1, 1, 0)</f>
        <v/>
      </c>
      <c r="BK844">
        <f>IF(BJ844, AQ844, 0)</f>
        <v/>
      </c>
      <c r="BL844">
        <f>IF(AND('Raw Data'!F839&lt;Analysis!BL$1, ISBLANK('Raw Data'!F839)=FALSE), 1, 0)</f>
        <v/>
      </c>
      <c r="BM844">
        <f>IF(BL844, AS844, 0)</f>
        <v/>
      </c>
      <c r="BN844">
        <f>IF(AND('Raw Data'!F839&lt;Analysis!BN$1, ISBLANK('Raw Data'!F839)=FALSE), 1, 0)</f>
        <v/>
      </c>
      <c r="BO844">
        <f>IF(BN844, AI844, 0)</f>
        <v/>
      </c>
    </row>
    <row r="845">
      <c r="A845" s="2">
        <f>'Raw Data'!A840</f>
        <v/>
      </c>
      <c r="B845" s="2">
        <f>IF(A845, 1, 0)</f>
        <v/>
      </c>
      <c r="C845">
        <f>IF('Raw Data'!D840&lt;'Raw Data'!E840, 'Raw Data'!J840, 0)</f>
        <v/>
      </c>
      <c r="D845" s="2">
        <f>IF(A845, 1, 0)</f>
        <v/>
      </c>
      <c r="E845">
        <f>IF('Raw Data'!D840&gt;'Raw Data'!E840, 'Raw Data'!I840, 0)</f>
        <v/>
      </c>
      <c r="F845" s="2">
        <f>IF('Raw Data'!F840&gt;0, 1, 0)</f>
        <v/>
      </c>
      <c r="G845">
        <f>IF(SUM('Raw Data'!D840:E840)&lt;'Raw Data'!F840, 'Raw Data'!H840, 0)</f>
        <v/>
      </c>
      <c r="H845">
        <f>IF('Raw Data'!F840&gt;0, 1, 0)</f>
        <v/>
      </c>
      <c r="I845">
        <f>IF(SUM('Raw Data'!D840:E840)&gt;'Raw Data'!F840, 'Raw Data'!G840, 0)</f>
        <v/>
      </c>
      <c r="J845" s="2">
        <f>IF($A845, 1, 0)</f>
        <v/>
      </c>
      <c r="K845">
        <f>IF(AND('Raw Data'!D840&gt;'Raw Data'!E840, ABS('Raw Data'!D840-'Raw Data'!E840)&lt;14), 'Raw Data'!K840, 0)</f>
        <v/>
      </c>
      <c r="L845" s="2">
        <f>IF($A845, 1, 0)</f>
        <v/>
      </c>
      <c r="M845">
        <f>IF(AND('Raw Data'!D840&gt;'Raw Data'!E840, ABS('Raw Data'!D840-'Raw Data'!E840)&gt;13), 'Raw Data'!L840, 0)</f>
        <v/>
      </c>
      <c r="N845" s="2">
        <f>IF($A845, 1, 0)</f>
        <v/>
      </c>
      <c r="O845">
        <f>IF(AND('Raw Data'!E840&gt;'Raw Data'!D840, ABS('Raw Data'!E840-'Raw Data'!D840)&lt;14), 'Raw Data'!M840, 0)</f>
        <v/>
      </c>
      <c r="P845" s="2">
        <f>IF($A845, 1, 0)</f>
        <v/>
      </c>
      <c r="Q845">
        <f>IF(AND('Raw Data'!E840&gt;'Raw Data'!D840, ABS('Raw Data'!E840-'Raw Data'!D840)&gt;13), 'Raw Data'!N840, 0)</f>
        <v/>
      </c>
      <c r="R845" s="2">
        <f>IF($A845, 1, 0)</f>
        <v/>
      </c>
      <c r="S845">
        <f>IF(AND('Raw Data'!D840&gt;'Raw Data'!E840, ABS('Raw Data'!E840-'Raw Data'!D840)&gt;7), 'Raw Data'!V840, 0)</f>
        <v/>
      </c>
      <c r="T845" s="2">
        <f>IF($A845, 1, 0)</f>
        <v/>
      </c>
      <c r="U845">
        <f>IF(ABS('Raw Data'!D840-'Raw Data'!E840)&lt;8, 'Raw Data'!W840, 0)</f>
        <v/>
      </c>
      <c r="V845" s="2">
        <f>IF($A845, 1, 0)</f>
        <v/>
      </c>
      <c r="W845">
        <f>IF(AND('Raw Data'!E840&gt;'Raw Data'!D840, ABS('Raw Data'!E840-'Raw Data'!D840)&gt;7), 'Raw Data'!X840, 0)</f>
        <v/>
      </c>
      <c r="X845" s="2">
        <f>IF($A845, 1, 0)</f>
        <v/>
      </c>
      <c r="Y845">
        <f>IF(AND('Raw Data'!D840&gt;'Raw Data'!E840, ABS('Raw Data'!E840-'Raw Data'!D840)&gt;3), 'Raw Data'!Y840, 0)</f>
        <v/>
      </c>
      <c r="Z845" s="2">
        <f>IF($A845, 1, 0)</f>
        <v/>
      </c>
      <c r="AA845">
        <f>IF(ABS('Raw Data'!D840-'Raw Data'!E840)&lt;4, 'Raw Data'!Z840, 0)</f>
        <v/>
      </c>
      <c r="AB845" s="2">
        <f>IF($A845, 1, 0)</f>
        <v/>
      </c>
      <c r="AC845">
        <f>IF(AND('Raw Data'!E840&gt;'Raw Data'!D840, ABS('Raw Data'!E840-'Raw Data'!D840)&gt;7), 'Raw Data'!AA840, 0)</f>
        <v/>
      </c>
      <c r="AD845" s="2">
        <f>IF($A845, 1, 0)</f>
        <v/>
      </c>
      <c r="AE845">
        <f>IF(AND('Raw Data'!D840&gt;9, 'Raw Data'!E840&gt;9), 'Raw Data'!AL840, 0)</f>
        <v/>
      </c>
      <c r="AF845" s="2">
        <f>IF($A845, 1, 0)</f>
        <v/>
      </c>
      <c r="AG845">
        <f>IF(AE845=0, 'Raw Data'!AM840, 0)</f>
        <v/>
      </c>
      <c r="AH845" s="2">
        <f>IF($A845, 1, 0)</f>
        <v/>
      </c>
      <c r="AI845">
        <f>IF(AND('Raw Data'!$D840&gt;14, 'Raw Data'!$E840&gt;14), 'Raw Data'!AN840, 0)</f>
        <v/>
      </c>
      <c r="AJ845" s="2">
        <f>IF($A845, 1, 0)</f>
        <v/>
      </c>
      <c r="AK845">
        <f>IF(AI845=0, 'Raw Data'!AO840, 0)</f>
        <v/>
      </c>
      <c r="AL845" s="2">
        <f>IF($A845, 1, 0)</f>
        <v/>
      </c>
      <c r="AM845">
        <f>IF(AND('Raw Data'!$D840&gt;19, 'Raw Data'!$E840&gt;19), 'Raw Data'!AP840, 0)</f>
        <v/>
      </c>
      <c r="AN845" s="2">
        <f>IF($A845, 1, 0)</f>
        <v/>
      </c>
      <c r="AO845">
        <f>IF(AM845=0, 'Raw Data'!AQ840, 0)</f>
        <v/>
      </c>
      <c r="AP845" s="2">
        <f>IF($A845, 1, 0)</f>
        <v/>
      </c>
      <c r="AQ845">
        <f>IF(AND('Raw Data'!$D840&gt;24, 'Raw Data'!$E840&gt;24), 'Raw Data'!AR840, 0)</f>
        <v/>
      </c>
      <c r="AR845" s="2">
        <f>IF($A845, 1, 0)</f>
        <v/>
      </c>
      <c r="AS845">
        <f>IF(AQ845=0, 'Raw Data'!AS840, 0)</f>
        <v/>
      </c>
      <c r="AT845" s="2">
        <f>IF($A845, 1, 0)</f>
        <v/>
      </c>
      <c r="AU845">
        <f>IF(AND('Raw Data'!$D840&gt;29, 'Raw Data'!$E840&gt;29), 'Raw Data'!AT840, 0)</f>
        <v/>
      </c>
      <c r="AV845" s="2">
        <f>IF($A845, 1, 0)</f>
        <v/>
      </c>
      <c r="AW845">
        <f>IF(AU845=0, 'Raw Data'!AU840, 0)</f>
        <v/>
      </c>
      <c r="AX845" s="2">
        <f>IF($A845, 1, 0)</f>
        <v/>
      </c>
      <c r="AY845">
        <f>IF(ISNUMBER('Raw Data'!D840), IF(_xlfn.XLOOKUP(SMALL('Raw Data'!K840:N840, 1), K845:Q845, K845:Q845, 0)&gt;0, SMALL('Raw Data'!K840:N840, 1), 0), 0)</f>
        <v/>
      </c>
      <c r="AZ845" s="2">
        <f>IF($A845, 1, 0)</f>
        <v/>
      </c>
      <c r="BA845">
        <f>IF(ISNUMBER('Raw Data'!D840), IF(_xlfn.XLOOKUP(SMALL('Raw Data'!K840:N840, 2), K845:Q845, K845:Q845, 0)&gt;0, SMALL('Raw Data'!K840:N840, 2), 0), 0)</f>
        <v/>
      </c>
      <c r="BB845" s="2">
        <f>IF($A845, 1, 0)</f>
        <v/>
      </c>
      <c r="BC845">
        <f>IF(ISNUMBER('Raw Data'!D840), IF(_xlfn.XLOOKUP(SMALL('Raw Data'!K840:N840, 3), K845:Q845, K845:Q845, 0)&gt;0, SMALL('Raw Data'!K840:N840, 3), 0), 0)</f>
        <v/>
      </c>
      <c r="BD845" s="2">
        <f>IF($A845, 1, 0)</f>
        <v/>
      </c>
      <c r="BE845">
        <f>IF(ISNUMBER('Raw Data'!D840), IF(_xlfn.XLOOKUP(SMALL('Raw Data'!K840:N840, 4), K845:Q845, K845:Q845, 0)&gt;0, SMALL('Raw Data'!K840:N840, 4), 0), 0)</f>
        <v/>
      </c>
      <c r="BF845" s="2">
        <f>IF($A845, 1, 0)</f>
        <v/>
      </c>
      <c r="BG845">
        <f>IF(AND('Raw Data'!I840&lt;'Raw Data'!J840, 'Raw Data'!D840&gt;'Raw Data'!E840), 'Raw Data'!I840, IF(AND('Raw Data'!J840&lt;'Raw Data'!I840, 'Raw Data'!E840&gt;'Raw Data'!D840), 'Raw Data'!J840, 0))</f>
        <v/>
      </c>
      <c r="BH845">
        <f>IF(OR(AND('Raw Data'!I840&lt;'Raw Data'!J840, 'Raw Data'!I840&gt;BH$1), AND('Raw Data'!J840&lt;'Raw Data'!I840, 'Raw Data'!J840&gt;BH$1)), 1, 0)</f>
        <v/>
      </c>
      <c r="BI845">
        <f>IF(AND(BH845, ABS('Raw Data'!D840-'Raw Data'!E840)&lt;4), 'Raw Data'!Z840, 0)</f>
        <v/>
      </c>
      <c r="BJ845">
        <f>IF('Raw Data'!F840&gt;Analysis!BJ$1, 1, 0)</f>
        <v/>
      </c>
      <c r="BK845">
        <f>IF(BJ845, AQ845, 0)</f>
        <v/>
      </c>
      <c r="BL845">
        <f>IF(AND('Raw Data'!F840&lt;Analysis!BL$1, ISBLANK('Raw Data'!F840)=FALSE), 1, 0)</f>
        <v/>
      </c>
      <c r="BM845">
        <f>IF(BL845, AS845, 0)</f>
        <v/>
      </c>
      <c r="BN845">
        <f>IF(AND('Raw Data'!F840&lt;Analysis!BN$1, ISBLANK('Raw Data'!F840)=FALSE), 1, 0)</f>
        <v/>
      </c>
      <c r="BO845">
        <f>IF(BN845, AI845, 0)</f>
        <v/>
      </c>
    </row>
    <row r="846">
      <c r="A846" s="2">
        <f>'Raw Data'!A841</f>
        <v/>
      </c>
      <c r="B846" s="2">
        <f>IF(A846, 1, 0)</f>
        <v/>
      </c>
      <c r="C846">
        <f>IF('Raw Data'!D841&lt;'Raw Data'!E841, 'Raw Data'!J841, 0)</f>
        <v/>
      </c>
      <c r="D846" s="2">
        <f>IF(A846, 1, 0)</f>
        <v/>
      </c>
      <c r="E846">
        <f>IF('Raw Data'!D841&gt;'Raw Data'!E841, 'Raw Data'!I841, 0)</f>
        <v/>
      </c>
      <c r="F846" s="2">
        <f>IF('Raw Data'!F841&gt;0, 1, 0)</f>
        <v/>
      </c>
      <c r="G846">
        <f>IF(SUM('Raw Data'!D841:E841)&lt;'Raw Data'!F841, 'Raw Data'!H841, 0)</f>
        <v/>
      </c>
      <c r="H846">
        <f>IF('Raw Data'!F841&gt;0, 1, 0)</f>
        <v/>
      </c>
      <c r="I846">
        <f>IF(SUM('Raw Data'!D841:E841)&gt;'Raw Data'!F841, 'Raw Data'!G841, 0)</f>
        <v/>
      </c>
      <c r="J846" s="2">
        <f>IF($A846, 1, 0)</f>
        <v/>
      </c>
      <c r="K846">
        <f>IF(AND('Raw Data'!D841&gt;'Raw Data'!E841, ABS('Raw Data'!D841-'Raw Data'!E841)&lt;14), 'Raw Data'!K841, 0)</f>
        <v/>
      </c>
      <c r="L846" s="2">
        <f>IF($A846, 1, 0)</f>
        <v/>
      </c>
      <c r="M846">
        <f>IF(AND('Raw Data'!D841&gt;'Raw Data'!E841, ABS('Raw Data'!D841-'Raw Data'!E841)&gt;13), 'Raw Data'!L841, 0)</f>
        <v/>
      </c>
      <c r="N846" s="2">
        <f>IF($A846, 1, 0)</f>
        <v/>
      </c>
      <c r="O846">
        <f>IF(AND('Raw Data'!E841&gt;'Raw Data'!D841, ABS('Raw Data'!E841-'Raw Data'!D841)&lt;14), 'Raw Data'!M841, 0)</f>
        <v/>
      </c>
      <c r="P846" s="2">
        <f>IF($A846, 1, 0)</f>
        <v/>
      </c>
      <c r="Q846">
        <f>IF(AND('Raw Data'!E841&gt;'Raw Data'!D841, ABS('Raw Data'!E841-'Raw Data'!D841)&gt;13), 'Raw Data'!N841, 0)</f>
        <v/>
      </c>
      <c r="R846" s="2">
        <f>IF($A846, 1, 0)</f>
        <v/>
      </c>
      <c r="S846">
        <f>IF(AND('Raw Data'!D841&gt;'Raw Data'!E841, ABS('Raw Data'!E841-'Raw Data'!D841)&gt;7), 'Raw Data'!V841, 0)</f>
        <v/>
      </c>
      <c r="T846" s="2">
        <f>IF($A846, 1, 0)</f>
        <v/>
      </c>
      <c r="U846">
        <f>IF(ABS('Raw Data'!D841-'Raw Data'!E841)&lt;8, 'Raw Data'!W841, 0)</f>
        <v/>
      </c>
      <c r="V846" s="2">
        <f>IF($A846, 1, 0)</f>
        <v/>
      </c>
      <c r="W846">
        <f>IF(AND('Raw Data'!E841&gt;'Raw Data'!D841, ABS('Raw Data'!E841-'Raw Data'!D841)&gt;7), 'Raw Data'!X841, 0)</f>
        <v/>
      </c>
      <c r="X846" s="2">
        <f>IF($A846, 1, 0)</f>
        <v/>
      </c>
      <c r="Y846">
        <f>IF(AND('Raw Data'!D841&gt;'Raw Data'!E841, ABS('Raw Data'!E841-'Raw Data'!D841)&gt;3), 'Raw Data'!Y841, 0)</f>
        <v/>
      </c>
      <c r="Z846" s="2">
        <f>IF($A846, 1, 0)</f>
        <v/>
      </c>
      <c r="AA846">
        <f>IF(ABS('Raw Data'!D841-'Raw Data'!E841)&lt;4, 'Raw Data'!Z841, 0)</f>
        <v/>
      </c>
      <c r="AB846" s="2">
        <f>IF($A846, 1, 0)</f>
        <v/>
      </c>
      <c r="AC846">
        <f>IF(AND('Raw Data'!E841&gt;'Raw Data'!D841, ABS('Raw Data'!E841-'Raw Data'!D841)&gt;7), 'Raw Data'!AA841, 0)</f>
        <v/>
      </c>
      <c r="AD846" s="2">
        <f>IF($A846, 1, 0)</f>
        <v/>
      </c>
      <c r="AE846">
        <f>IF(AND('Raw Data'!D841&gt;9, 'Raw Data'!E841&gt;9), 'Raw Data'!AL841, 0)</f>
        <v/>
      </c>
      <c r="AF846" s="2">
        <f>IF($A846, 1, 0)</f>
        <v/>
      </c>
      <c r="AG846">
        <f>IF(AE846=0, 'Raw Data'!AM841, 0)</f>
        <v/>
      </c>
      <c r="AH846" s="2">
        <f>IF($A846, 1, 0)</f>
        <v/>
      </c>
      <c r="AI846">
        <f>IF(AND('Raw Data'!$D841&gt;14, 'Raw Data'!$E841&gt;14), 'Raw Data'!AN841, 0)</f>
        <v/>
      </c>
      <c r="AJ846" s="2">
        <f>IF($A846, 1, 0)</f>
        <v/>
      </c>
      <c r="AK846">
        <f>IF(AI846=0, 'Raw Data'!AO841, 0)</f>
        <v/>
      </c>
      <c r="AL846" s="2">
        <f>IF($A846, 1, 0)</f>
        <v/>
      </c>
      <c r="AM846">
        <f>IF(AND('Raw Data'!$D841&gt;19, 'Raw Data'!$E841&gt;19), 'Raw Data'!AP841, 0)</f>
        <v/>
      </c>
      <c r="AN846" s="2">
        <f>IF($A846, 1, 0)</f>
        <v/>
      </c>
      <c r="AO846">
        <f>IF(AM846=0, 'Raw Data'!AQ841, 0)</f>
        <v/>
      </c>
      <c r="AP846" s="2">
        <f>IF($A846, 1, 0)</f>
        <v/>
      </c>
      <c r="AQ846">
        <f>IF(AND('Raw Data'!$D841&gt;24, 'Raw Data'!$E841&gt;24), 'Raw Data'!AR841, 0)</f>
        <v/>
      </c>
      <c r="AR846" s="2">
        <f>IF($A846, 1, 0)</f>
        <v/>
      </c>
      <c r="AS846">
        <f>IF(AQ846=0, 'Raw Data'!AS841, 0)</f>
        <v/>
      </c>
      <c r="AT846" s="2">
        <f>IF($A846, 1, 0)</f>
        <v/>
      </c>
      <c r="AU846">
        <f>IF(AND('Raw Data'!$D841&gt;29, 'Raw Data'!$E841&gt;29), 'Raw Data'!AT841, 0)</f>
        <v/>
      </c>
      <c r="AV846" s="2">
        <f>IF($A846, 1, 0)</f>
        <v/>
      </c>
      <c r="AW846">
        <f>IF(AU846=0, 'Raw Data'!AU841, 0)</f>
        <v/>
      </c>
      <c r="AX846" s="2">
        <f>IF($A846, 1, 0)</f>
        <v/>
      </c>
      <c r="AY846">
        <f>IF(ISNUMBER('Raw Data'!D841), IF(_xlfn.XLOOKUP(SMALL('Raw Data'!K841:N841, 1), K846:Q846, K846:Q846, 0)&gt;0, SMALL('Raw Data'!K841:N841, 1), 0), 0)</f>
        <v/>
      </c>
      <c r="AZ846" s="2">
        <f>IF($A846, 1, 0)</f>
        <v/>
      </c>
      <c r="BA846">
        <f>IF(ISNUMBER('Raw Data'!D841), IF(_xlfn.XLOOKUP(SMALL('Raw Data'!K841:N841, 2), K846:Q846, K846:Q846, 0)&gt;0, SMALL('Raw Data'!K841:N841, 2), 0), 0)</f>
        <v/>
      </c>
      <c r="BB846" s="2">
        <f>IF($A846, 1, 0)</f>
        <v/>
      </c>
      <c r="BC846">
        <f>IF(ISNUMBER('Raw Data'!D841), IF(_xlfn.XLOOKUP(SMALL('Raw Data'!K841:N841, 3), K846:Q846, K846:Q846, 0)&gt;0, SMALL('Raw Data'!K841:N841, 3), 0), 0)</f>
        <v/>
      </c>
      <c r="BD846" s="2">
        <f>IF($A846, 1, 0)</f>
        <v/>
      </c>
      <c r="BE846">
        <f>IF(ISNUMBER('Raw Data'!D841), IF(_xlfn.XLOOKUP(SMALL('Raw Data'!K841:N841, 4), K846:Q846, K846:Q846, 0)&gt;0, SMALL('Raw Data'!K841:N841, 4), 0), 0)</f>
        <v/>
      </c>
      <c r="BF846" s="2">
        <f>IF($A846, 1, 0)</f>
        <v/>
      </c>
      <c r="BG846">
        <f>IF(AND('Raw Data'!I841&lt;'Raw Data'!J841, 'Raw Data'!D841&gt;'Raw Data'!E841), 'Raw Data'!I841, IF(AND('Raw Data'!J841&lt;'Raw Data'!I841, 'Raw Data'!E841&gt;'Raw Data'!D841), 'Raw Data'!J841, 0))</f>
        <v/>
      </c>
      <c r="BH846">
        <f>IF(OR(AND('Raw Data'!I841&lt;'Raw Data'!J841, 'Raw Data'!I841&gt;BH$1), AND('Raw Data'!J841&lt;'Raw Data'!I841, 'Raw Data'!J841&gt;BH$1)), 1, 0)</f>
        <v/>
      </c>
      <c r="BI846">
        <f>IF(AND(BH846, ABS('Raw Data'!D841-'Raw Data'!E841)&lt;4), 'Raw Data'!Z841, 0)</f>
        <v/>
      </c>
      <c r="BJ846">
        <f>IF('Raw Data'!F841&gt;Analysis!BJ$1, 1, 0)</f>
        <v/>
      </c>
      <c r="BK846">
        <f>IF(BJ846, AQ846, 0)</f>
        <v/>
      </c>
      <c r="BL846">
        <f>IF(AND('Raw Data'!F841&lt;Analysis!BL$1, ISBLANK('Raw Data'!F841)=FALSE), 1, 0)</f>
        <v/>
      </c>
      <c r="BM846">
        <f>IF(BL846, AS846, 0)</f>
        <v/>
      </c>
      <c r="BN846">
        <f>IF(AND('Raw Data'!F841&lt;Analysis!BN$1, ISBLANK('Raw Data'!F841)=FALSE), 1, 0)</f>
        <v/>
      </c>
      <c r="BO846">
        <f>IF(BN846, AI846, 0)</f>
        <v/>
      </c>
    </row>
    <row r="847">
      <c r="A847" s="2">
        <f>'Raw Data'!A842</f>
        <v/>
      </c>
      <c r="B847" s="2">
        <f>IF(A847, 1, 0)</f>
        <v/>
      </c>
      <c r="C847">
        <f>IF('Raw Data'!D842&lt;'Raw Data'!E842, 'Raw Data'!J842, 0)</f>
        <v/>
      </c>
      <c r="D847" s="2">
        <f>IF(A847, 1, 0)</f>
        <v/>
      </c>
      <c r="E847">
        <f>IF('Raw Data'!D842&gt;'Raw Data'!E842, 'Raw Data'!I842, 0)</f>
        <v/>
      </c>
      <c r="F847" s="2">
        <f>IF('Raw Data'!F842&gt;0, 1, 0)</f>
        <v/>
      </c>
      <c r="G847">
        <f>IF(SUM('Raw Data'!D842:E842)&lt;'Raw Data'!F842, 'Raw Data'!H842, 0)</f>
        <v/>
      </c>
      <c r="H847">
        <f>IF('Raw Data'!F842&gt;0, 1, 0)</f>
        <v/>
      </c>
      <c r="I847">
        <f>IF(SUM('Raw Data'!D842:E842)&gt;'Raw Data'!F842, 'Raw Data'!G842, 0)</f>
        <v/>
      </c>
      <c r="J847" s="2">
        <f>IF($A847, 1, 0)</f>
        <v/>
      </c>
      <c r="K847">
        <f>IF(AND('Raw Data'!D842&gt;'Raw Data'!E842, ABS('Raw Data'!D842-'Raw Data'!E842)&lt;14), 'Raw Data'!K842, 0)</f>
        <v/>
      </c>
      <c r="L847" s="2">
        <f>IF($A847, 1, 0)</f>
        <v/>
      </c>
      <c r="M847">
        <f>IF(AND('Raw Data'!D842&gt;'Raw Data'!E842, ABS('Raw Data'!D842-'Raw Data'!E842)&gt;13), 'Raw Data'!L842, 0)</f>
        <v/>
      </c>
      <c r="N847" s="2">
        <f>IF($A847, 1, 0)</f>
        <v/>
      </c>
      <c r="O847">
        <f>IF(AND('Raw Data'!E842&gt;'Raw Data'!D842, ABS('Raw Data'!E842-'Raw Data'!D842)&lt;14), 'Raw Data'!M842, 0)</f>
        <v/>
      </c>
      <c r="P847" s="2">
        <f>IF($A847, 1, 0)</f>
        <v/>
      </c>
      <c r="Q847">
        <f>IF(AND('Raw Data'!E842&gt;'Raw Data'!D842, ABS('Raw Data'!E842-'Raw Data'!D842)&gt;13), 'Raw Data'!N842, 0)</f>
        <v/>
      </c>
      <c r="R847" s="2">
        <f>IF($A847, 1, 0)</f>
        <v/>
      </c>
      <c r="S847">
        <f>IF(AND('Raw Data'!D842&gt;'Raw Data'!E842, ABS('Raw Data'!E842-'Raw Data'!D842)&gt;7), 'Raw Data'!V842, 0)</f>
        <v/>
      </c>
      <c r="T847" s="2">
        <f>IF($A847, 1, 0)</f>
        <v/>
      </c>
      <c r="U847">
        <f>IF(ABS('Raw Data'!D842-'Raw Data'!E842)&lt;8, 'Raw Data'!W842, 0)</f>
        <v/>
      </c>
      <c r="V847" s="2">
        <f>IF($A847, 1, 0)</f>
        <v/>
      </c>
      <c r="W847">
        <f>IF(AND('Raw Data'!E842&gt;'Raw Data'!D842, ABS('Raw Data'!E842-'Raw Data'!D842)&gt;7), 'Raw Data'!X842, 0)</f>
        <v/>
      </c>
      <c r="X847" s="2">
        <f>IF($A847, 1, 0)</f>
        <v/>
      </c>
      <c r="Y847">
        <f>IF(AND('Raw Data'!D842&gt;'Raw Data'!E842, ABS('Raw Data'!E842-'Raw Data'!D842)&gt;3), 'Raw Data'!Y842, 0)</f>
        <v/>
      </c>
      <c r="Z847" s="2">
        <f>IF($A847, 1, 0)</f>
        <v/>
      </c>
      <c r="AA847">
        <f>IF(ABS('Raw Data'!D842-'Raw Data'!E842)&lt;4, 'Raw Data'!Z842, 0)</f>
        <v/>
      </c>
      <c r="AB847" s="2">
        <f>IF($A847, 1, 0)</f>
        <v/>
      </c>
      <c r="AC847">
        <f>IF(AND('Raw Data'!E842&gt;'Raw Data'!D842, ABS('Raw Data'!E842-'Raw Data'!D842)&gt;7), 'Raw Data'!AA842, 0)</f>
        <v/>
      </c>
      <c r="AD847" s="2">
        <f>IF($A847, 1, 0)</f>
        <v/>
      </c>
      <c r="AE847">
        <f>IF(AND('Raw Data'!D842&gt;9, 'Raw Data'!E842&gt;9), 'Raw Data'!AL842, 0)</f>
        <v/>
      </c>
      <c r="AF847" s="2">
        <f>IF($A847, 1, 0)</f>
        <v/>
      </c>
      <c r="AG847">
        <f>IF(AE847=0, 'Raw Data'!AM842, 0)</f>
        <v/>
      </c>
      <c r="AH847" s="2">
        <f>IF($A847, 1, 0)</f>
        <v/>
      </c>
      <c r="AI847">
        <f>IF(AND('Raw Data'!$D842&gt;14, 'Raw Data'!$E842&gt;14), 'Raw Data'!AN842, 0)</f>
        <v/>
      </c>
      <c r="AJ847" s="2">
        <f>IF($A847, 1, 0)</f>
        <v/>
      </c>
      <c r="AK847">
        <f>IF(AI847=0, 'Raw Data'!AO842, 0)</f>
        <v/>
      </c>
      <c r="AL847" s="2">
        <f>IF($A847, 1, 0)</f>
        <v/>
      </c>
      <c r="AM847">
        <f>IF(AND('Raw Data'!$D842&gt;19, 'Raw Data'!$E842&gt;19), 'Raw Data'!AP842, 0)</f>
        <v/>
      </c>
      <c r="AN847" s="2">
        <f>IF($A847, 1, 0)</f>
        <v/>
      </c>
      <c r="AO847">
        <f>IF(AM847=0, 'Raw Data'!AQ842, 0)</f>
        <v/>
      </c>
      <c r="AP847" s="2">
        <f>IF($A847, 1, 0)</f>
        <v/>
      </c>
      <c r="AQ847">
        <f>IF(AND('Raw Data'!$D842&gt;24, 'Raw Data'!$E842&gt;24), 'Raw Data'!AR842, 0)</f>
        <v/>
      </c>
      <c r="AR847" s="2">
        <f>IF($A847, 1, 0)</f>
        <v/>
      </c>
      <c r="AS847">
        <f>IF(AQ847=0, 'Raw Data'!AS842, 0)</f>
        <v/>
      </c>
      <c r="AT847" s="2">
        <f>IF($A847, 1, 0)</f>
        <v/>
      </c>
      <c r="AU847">
        <f>IF(AND('Raw Data'!$D842&gt;29, 'Raw Data'!$E842&gt;29), 'Raw Data'!AT842, 0)</f>
        <v/>
      </c>
      <c r="AV847" s="2">
        <f>IF($A847, 1, 0)</f>
        <v/>
      </c>
      <c r="AW847">
        <f>IF(AU847=0, 'Raw Data'!AU842, 0)</f>
        <v/>
      </c>
      <c r="AX847" s="2">
        <f>IF($A847, 1, 0)</f>
        <v/>
      </c>
      <c r="AY847">
        <f>IF(ISNUMBER('Raw Data'!D842), IF(_xlfn.XLOOKUP(SMALL('Raw Data'!K842:N842, 1), K847:Q847, K847:Q847, 0)&gt;0, SMALL('Raw Data'!K842:N842, 1), 0), 0)</f>
        <v/>
      </c>
      <c r="AZ847" s="2">
        <f>IF($A847, 1, 0)</f>
        <v/>
      </c>
      <c r="BA847">
        <f>IF(ISNUMBER('Raw Data'!D842), IF(_xlfn.XLOOKUP(SMALL('Raw Data'!K842:N842, 2), K847:Q847, K847:Q847, 0)&gt;0, SMALL('Raw Data'!K842:N842, 2), 0), 0)</f>
        <v/>
      </c>
      <c r="BB847" s="2">
        <f>IF($A847, 1, 0)</f>
        <v/>
      </c>
      <c r="BC847">
        <f>IF(ISNUMBER('Raw Data'!D842), IF(_xlfn.XLOOKUP(SMALL('Raw Data'!K842:N842, 3), K847:Q847, K847:Q847, 0)&gt;0, SMALL('Raw Data'!K842:N842, 3), 0), 0)</f>
        <v/>
      </c>
      <c r="BD847" s="2">
        <f>IF($A847, 1, 0)</f>
        <v/>
      </c>
      <c r="BE847">
        <f>IF(ISNUMBER('Raw Data'!D842), IF(_xlfn.XLOOKUP(SMALL('Raw Data'!K842:N842, 4), K847:Q847, K847:Q847, 0)&gt;0, SMALL('Raw Data'!K842:N842, 4), 0), 0)</f>
        <v/>
      </c>
      <c r="BF847" s="2">
        <f>IF($A847, 1, 0)</f>
        <v/>
      </c>
      <c r="BG847">
        <f>IF(AND('Raw Data'!I842&lt;'Raw Data'!J842, 'Raw Data'!D842&gt;'Raw Data'!E842), 'Raw Data'!I842, IF(AND('Raw Data'!J842&lt;'Raw Data'!I842, 'Raw Data'!E842&gt;'Raw Data'!D842), 'Raw Data'!J842, 0))</f>
        <v/>
      </c>
      <c r="BH847">
        <f>IF(OR(AND('Raw Data'!I842&lt;'Raw Data'!J842, 'Raw Data'!I842&gt;BH$1), AND('Raw Data'!J842&lt;'Raw Data'!I842, 'Raw Data'!J842&gt;BH$1)), 1, 0)</f>
        <v/>
      </c>
      <c r="BI847">
        <f>IF(AND(BH847, ABS('Raw Data'!D842-'Raw Data'!E842)&lt;4), 'Raw Data'!Z842, 0)</f>
        <v/>
      </c>
      <c r="BJ847">
        <f>IF('Raw Data'!F842&gt;Analysis!BJ$1, 1, 0)</f>
        <v/>
      </c>
      <c r="BK847">
        <f>IF(BJ847, AQ847, 0)</f>
        <v/>
      </c>
      <c r="BL847">
        <f>IF(AND('Raw Data'!F842&lt;Analysis!BL$1, ISBLANK('Raw Data'!F842)=FALSE), 1, 0)</f>
        <v/>
      </c>
      <c r="BM847">
        <f>IF(BL847, AS847, 0)</f>
        <v/>
      </c>
      <c r="BN847">
        <f>IF(AND('Raw Data'!F842&lt;Analysis!BN$1, ISBLANK('Raw Data'!F842)=FALSE), 1, 0)</f>
        <v/>
      </c>
      <c r="BO847">
        <f>IF(BN847, AI847, 0)</f>
        <v/>
      </c>
    </row>
    <row r="848">
      <c r="A848" s="2">
        <f>'Raw Data'!A843</f>
        <v/>
      </c>
      <c r="B848" s="2">
        <f>IF(A848, 1, 0)</f>
        <v/>
      </c>
      <c r="C848">
        <f>IF('Raw Data'!D843&lt;'Raw Data'!E843, 'Raw Data'!J843, 0)</f>
        <v/>
      </c>
      <c r="D848" s="2">
        <f>IF(A848, 1, 0)</f>
        <v/>
      </c>
      <c r="E848">
        <f>IF('Raw Data'!D843&gt;'Raw Data'!E843, 'Raw Data'!I843, 0)</f>
        <v/>
      </c>
      <c r="F848" s="2">
        <f>IF('Raw Data'!F843&gt;0, 1, 0)</f>
        <v/>
      </c>
      <c r="G848">
        <f>IF(SUM('Raw Data'!D843:E843)&lt;'Raw Data'!F843, 'Raw Data'!H843, 0)</f>
        <v/>
      </c>
      <c r="H848">
        <f>IF('Raw Data'!F843&gt;0, 1, 0)</f>
        <v/>
      </c>
      <c r="I848">
        <f>IF(SUM('Raw Data'!D843:E843)&gt;'Raw Data'!F843, 'Raw Data'!G843, 0)</f>
        <v/>
      </c>
      <c r="J848" s="2">
        <f>IF($A848, 1, 0)</f>
        <v/>
      </c>
      <c r="K848">
        <f>IF(AND('Raw Data'!D843&gt;'Raw Data'!E843, ABS('Raw Data'!D843-'Raw Data'!E843)&lt;14), 'Raw Data'!K843, 0)</f>
        <v/>
      </c>
      <c r="L848" s="2">
        <f>IF($A848, 1, 0)</f>
        <v/>
      </c>
      <c r="M848">
        <f>IF(AND('Raw Data'!D843&gt;'Raw Data'!E843, ABS('Raw Data'!D843-'Raw Data'!E843)&gt;13), 'Raw Data'!L843, 0)</f>
        <v/>
      </c>
      <c r="N848" s="2">
        <f>IF($A848, 1, 0)</f>
        <v/>
      </c>
      <c r="O848">
        <f>IF(AND('Raw Data'!E843&gt;'Raw Data'!D843, ABS('Raw Data'!E843-'Raw Data'!D843)&lt;14), 'Raw Data'!M843, 0)</f>
        <v/>
      </c>
      <c r="P848" s="2">
        <f>IF($A848, 1, 0)</f>
        <v/>
      </c>
      <c r="Q848">
        <f>IF(AND('Raw Data'!E843&gt;'Raw Data'!D843, ABS('Raw Data'!E843-'Raw Data'!D843)&gt;13), 'Raw Data'!N843, 0)</f>
        <v/>
      </c>
      <c r="R848" s="2">
        <f>IF($A848, 1, 0)</f>
        <v/>
      </c>
      <c r="S848">
        <f>IF(AND('Raw Data'!D843&gt;'Raw Data'!E843, ABS('Raw Data'!E843-'Raw Data'!D843)&gt;7), 'Raw Data'!V843, 0)</f>
        <v/>
      </c>
      <c r="T848" s="2">
        <f>IF($A848, 1, 0)</f>
        <v/>
      </c>
      <c r="U848">
        <f>IF(ABS('Raw Data'!D843-'Raw Data'!E843)&lt;8, 'Raw Data'!W843, 0)</f>
        <v/>
      </c>
      <c r="V848" s="2">
        <f>IF($A848, 1, 0)</f>
        <v/>
      </c>
      <c r="W848">
        <f>IF(AND('Raw Data'!E843&gt;'Raw Data'!D843, ABS('Raw Data'!E843-'Raw Data'!D843)&gt;7), 'Raw Data'!X843, 0)</f>
        <v/>
      </c>
      <c r="X848" s="2">
        <f>IF($A848, 1, 0)</f>
        <v/>
      </c>
      <c r="Y848">
        <f>IF(AND('Raw Data'!D843&gt;'Raw Data'!E843, ABS('Raw Data'!E843-'Raw Data'!D843)&gt;3), 'Raw Data'!Y843, 0)</f>
        <v/>
      </c>
      <c r="Z848" s="2">
        <f>IF($A848, 1, 0)</f>
        <v/>
      </c>
      <c r="AA848">
        <f>IF(ABS('Raw Data'!D843-'Raw Data'!E843)&lt;4, 'Raw Data'!Z843, 0)</f>
        <v/>
      </c>
      <c r="AB848" s="2">
        <f>IF($A848, 1, 0)</f>
        <v/>
      </c>
      <c r="AC848">
        <f>IF(AND('Raw Data'!E843&gt;'Raw Data'!D843, ABS('Raw Data'!E843-'Raw Data'!D843)&gt;7), 'Raw Data'!AA843, 0)</f>
        <v/>
      </c>
      <c r="AD848" s="2">
        <f>IF($A848, 1, 0)</f>
        <v/>
      </c>
      <c r="AE848">
        <f>IF(AND('Raw Data'!D843&gt;9, 'Raw Data'!E843&gt;9), 'Raw Data'!AL843, 0)</f>
        <v/>
      </c>
      <c r="AF848" s="2">
        <f>IF($A848, 1, 0)</f>
        <v/>
      </c>
      <c r="AG848">
        <f>IF(AE848=0, 'Raw Data'!AM843, 0)</f>
        <v/>
      </c>
      <c r="AH848" s="2">
        <f>IF($A848, 1, 0)</f>
        <v/>
      </c>
      <c r="AI848">
        <f>IF(AND('Raw Data'!$D843&gt;14, 'Raw Data'!$E843&gt;14), 'Raw Data'!AN843, 0)</f>
        <v/>
      </c>
      <c r="AJ848" s="2">
        <f>IF($A848, 1, 0)</f>
        <v/>
      </c>
      <c r="AK848">
        <f>IF(AI848=0, 'Raw Data'!AO843, 0)</f>
        <v/>
      </c>
      <c r="AL848" s="2">
        <f>IF($A848, 1, 0)</f>
        <v/>
      </c>
      <c r="AM848">
        <f>IF(AND('Raw Data'!$D843&gt;19, 'Raw Data'!$E843&gt;19), 'Raw Data'!AP843, 0)</f>
        <v/>
      </c>
      <c r="AN848" s="2">
        <f>IF($A848, 1, 0)</f>
        <v/>
      </c>
      <c r="AO848">
        <f>IF(AM848=0, 'Raw Data'!AQ843, 0)</f>
        <v/>
      </c>
      <c r="AP848" s="2">
        <f>IF($A848, 1, 0)</f>
        <v/>
      </c>
      <c r="AQ848">
        <f>IF(AND('Raw Data'!$D843&gt;24, 'Raw Data'!$E843&gt;24), 'Raw Data'!AR843, 0)</f>
        <v/>
      </c>
      <c r="AR848" s="2">
        <f>IF($A848, 1, 0)</f>
        <v/>
      </c>
      <c r="AS848">
        <f>IF(AQ848=0, 'Raw Data'!AS843, 0)</f>
        <v/>
      </c>
      <c r="AT848" s="2">
        <f>IF($A848, 1, 0)</f>
        <v/>
      </c>
      <c r="AU848">
        <f>IF(AND('Raw Data'!$D843&gt;29, 'Raw Data'!$E843&gt;29), 'Raw Data'!AT843, 0)</f>
        <v/>
      </c>
      <c r="AV848" s="2">
        <f>IF($A848, 1, 0)</f>
        <v/>
      </c>
      <c r="AW848">
        <f>IF(AU848=0, 'Raw Data'!AU843, 0)</f>
        <v/>
      </c>
      <c r="AX848" s="2">
        <f>IF($A848, 1, 0)</f>
        <v/>
      </c>
      <c r="AY848">
        <f>IF(ISNUMBER('Raw Data'!D843), IF(_xlfn.XLOOKUP(SMALL('Raw Data'!K843:N843, 1), K848:Q848, K848:Q848, 0)&gt;0, SMALL('Raw Data'!K843:N843, 1), 0), 0)</f>
        <v/>
      </c>
      <c r="AZ848" s="2">
        <f>IF($A848, 1, 0)</f>
        <v/>
      </c>
      <c r="BA848">
        <f>IF(ISNUMBER('Raw Data'!D843), IF(_xlfn.XLOOKUP(SMALL('Raw Data'!K843:N843, 2), K848:Q848, K848:Q848, 0)&gt;0, SMALL('Raw Data'!K843:N843, 2), 0), 0)</f>
        <v/>
      </c>
      <c r="BB848" s="2">
        <f>IF($A848, 1, 0)</f>
        <v/>
      </c>
      <c r="BC848">
        <f>IF(ISNUMBER('Raw Data'!D843), IF(_xlfn.XLOOKUP(SMALL('Raw Data'!K843:N843, 3), K848:Q848, K848:Q848, 0)&gt;0, SMALL('Raw Data'!K843:N843, 3), 0), 0)</f>
        <v/>
      </c>
      <c r="BD848" s="2">
        <f>IF($A848, 1, 0)</f>
        <v/>
      </c>
      <c r="BE848">
        <f>IF(ISNUMBER('Raw Data'!D843), IF(_xlfn.XLOOKUP(SMALL('Raw Data'!K843:N843, 4), K848:Q848, K848:Q848, 0)&gt;0, SMALL('Raw Data'!K843:N843, 4), 0), 0)</f>
        <v/>
      </c>
      <c r="BF848" s="2">
        <f>IF($A848, 1, 0)</f>
        <v/>
      </c>
      <c r="BG848">
        <f>IF(AND('Raw Data'!I843&lt;'Raw Data'!J843, 'Raw Data'!D843&gt;'Raw Data'!E843), 'Raw Data'!I843, IF(AND('Raw Data'!J843&lt;'Raw Data'!I843, 'Raw Data'!E843&gt;'Raw Data'!D843), 'Raw Data'!J843, 0))</f>
        <v/>
      </c>
      <c r="BH848">
        <f>IF(OR(AND('Raw Data'!I843&lt;'Raw Data'!J843, 'Raw Data'!I843&gt;BH$1), AND('Raw Data'!J843&lt;'Raw Data'!I843, 'Raw Data'!J843&gt;BH$1)), 1, 0)</f>
        <v/>
      </c>
      <c r="BI848">
        <f>IF(AND(BH848, ABS('Raw Data'!D843-'Raw Data'!E843)&lt;4), 'Raw Data'!Z843, 0)</f>
        <v/>
      </c>
      <c r="BJ848">
        <f>IF('Raw Data'!F843&gt;Analysis!BJ$1, 1, 0)</f>
        <v/>
      </c>
      <c r="BK848">
        <f>IF(BJ848, AQ848, 0)</f>
        <v/>
      </c>
      <c r="BL848">
        <f>IF(AND('Raw Data'!F843&lt;Analysis!BL$1, ISBLANK('Raw Data'!F843)=FALSE), 1, 0)</f>
        <v/>
      </c>
      <c r="BM848">
        <f>IF(BL848, AS848, 0)</f>
        <v/>
      </c>
      <c r="BN848">
        <f>IF(AND('Raw Data'!F843&lt;Analysis!BN$1, ISBLANK('Raw Data'!F843)=FALSE), 1, 0)</f>
        <v/>
      </c>
      <c r="BO848">
        <f>IF(BN848, AI848, 0)</f>
        <v/>
      </c>
    </row>
    <row r="849">
      <c r="A849" s="2">
        <f>'Raw Data'!A844</f>
        <v/>
      </c>
      <c r="B849" s="2">
        <f>IF(A849, 1, 0)</f>
        <v/>
      </c>
      <c r="C849">
        <f>IF('Raw Data'!D844&lt;'Raw Data'!E844, 'Raw Data'!J844, 0)</f>
        <v/>
      </c>
      <c r="D849" s="2">
        <f>IF(A849, 1, 0)</f>
        <v/>
      </c>
      <c r="E849">
        <f>IF('Raw Data'!D844&gt;'Raw Data'!E844, 'Raw Data'!I844, 0)</f>
        <v/>
      </c>
      <c r="F849" s="2">
        <f>IF('Raw Data'!F844&gt;0, 1, 0)</f>
        <v/>
      </c>
      <c r="G849">
        <f>IF(SUM('Raw Data'!D844:E844)&lt;'Raw Data'!F844, 'Raw Data'!H844, 0)</f>
        <v/>
      </c>
      <c r="H849">
        <f>IF('Raw Data'!F844&gt;0, 1, 0)</f>
        <v/>
      </c>
      <c r="I849">
        <f>IF(SUM('Raw Data'!D844:E844)&gt;'Raw Data'!F844, 'Raw Data'!G844, 0)</f>
        <v/>
      </c>
      <c r="J849" s="2">
        <f>IF($A849, 1, 0)</f>
        <v/>
      </c>
      <c r="K849">
        <f>IF(AND('Raw Data'!D844&gt;'Raw Data'!E844, ABS('Raw Data'!D844-'Raw Data'!E844)&lt;14), 'Raw Data'!K844, 0)</f>
        <v/>
      </c>
      <c r="L849" s="2">
        <f>IF($A849, 1, 0)</f>
        <v/>
      </c>
      <c r="M849">
        <f>IF(AND('Raw Data'!D844&gt;'Raw Data'!E844, ABS('Raw Data'!D844-'Raw Data'!E844)&gt;13), 'Raw Data'!L844, 0)</f>
        <v/>
      </c>
      <c r="N849" s="2">
        <f>IF($A849, 1, 0)</f>
        <v/>
      </c>
      <c r="O849">
        <f>IF(AND('Raw Data'!E844&gt;'Raw Data'!D844, ABS('Raw Data'!E844-'Raw Data'!D844)&lt;14), 'Raw Data'!M844, 0)</f>
        <v/>
      </c>
      <c r="P849" s="2">
        <f>IF($A849, 1, 0)</f>
        <v/>
      </c>
      <c r="Q849">
        <f>IF(AND('Raw Data'!E844&gt;'Raw Data'!D844, ABS('Raw Data'!E844-'Raw Data'!D844)&gt;13), 'Raw Data'!N844, 0)</f>
        <v/>
      </c>
      <c r="R849" s="2">
        <f>IF($A849, 1, 0)</f>
        <v/>
      </c>
      <c r="S849">
        <f>IF(AND('Raw Data'!D844&gt;'Raw Data'!E844, ABS('Raw Data'!E844-'Raw Data'!D844)&gt;7), 'Raw Data'!V844, 0)</f>
        <v/>
      </c>
      <c r="T849" s="2">
        <f>IF($A849, 1, 0)</f>
        <v/>
      </c>
      <c r="U849">
        <f>IF(ABS('Raw Data'!D844-'Raw Data'!E844)&lt;8, 'Raw Data'!W844, 0)</f>
        <v/>
      </c>
      <c r="V849" s="2">
        <f>IF($A849, 1, 0)</f>
        <v/>
      </c>
      <c r="W849">
        <f>IF(AND('Raw Data'!E844&gt;'Raw Data'!D844, ABS('Raw Data'!E844-'Raw Data'!D844)&gt;7), 'Raw Data'!X844, 0)</f>
        <v/>
      </c>
      <c r="X849" s="2">
        <f>IF($A849, 1, 0)</f>
        <v/>
      </c>
      <c r="Y849">
        <f>IF(AND('Raw Data'!D844&gt;'Raw Data'!E844, ABS('Raw Data'!E844-'Raw Data'!D844)&gt;3), 'Raw Data'!Y844, 0)</f>
        <v/>
      </c>
      <c r="Z849" s="2">
        <f>IF($A849, 1, 0)</f>
        <v/>
      </c>
      <c r="AA849">
        <f>IF(ABS('Raw Data'!D844-'Raw Data'!E844)&lt;4, 'Raw Data'!Z844, 0)</f>
        <v/>
      </c>
      <c r="AB849" s="2">
        <f>IF($A849, 1, 0)</f>
        <v/>
      </c>
      <c r="AC849">
        <f>IF(AND('Raw Data'!E844&gt;'Raw Data'!D844, ABS('Raw Data'!E844-'Raw Data'!D844)&gt;7), 'Raw Data'!AA844, 0)</f>
        <v/>
      </c>
      <c r="AD849" s="2">
        <f>IF($A849, 1, 0)</f>
        <v/>
      </c>
      <c r="AE849">
        <f>IF(AND('Raw Data'!D844&gt;9, 'Raw Data'!E844&gt;9), 'Raw Data'!AL844, 0)</f>
        <v/>
      </c>
      <c r="AF849" s="2">
        <f>IF($A849, 1, 0)</f>
        <v/>
      </c>
      <c r="AG849">
        <f>IF(AE849=0, 'Raw Data'!AM844, 0)</f>
        <v/>
      </c>
      <c r="AH849" s="2">
        <f>IF($A849, 1, 0)</f>
        <v/>
      </c>
      <c r="AI849">
        <f>IF(AND('Raw Data'!$D844&gt;14, 'Raw Data'!$E844&gt;14), 'Raw Data'!AN844, 0)</f>
        <v/>
      </c>
      <c r="AJ849" s="2">
        <f>IF($A849, 1, 0)</f>
        <v/>
      </c>
      <c r="AK849">
        <f>IF(AI849=0, 'Raw Data'!AO844, 0)</f>
        <v/>
      </c>
      <c r="AL849" s="2">
        <f>IF($A849, 1, 0)</f>
        <v/>
      </c>
      <c r="AM849">
        <f>IF(AND('Raw Data'!$D844&gt;19, 'Raw Data'!$E844&gt;19), 'Raw Data'!AP844, 0)</f>
        <v/>
      </c>
      <c r="AN849" s="2">
        <f>IF($A849, 1, 0)</f>
        <v/>
      </c>
      <c r="AO849">
        <f>IF(AM849=0, 'Raw Data'!AQ844, 0)</f>
        <v/>
      </c>
      <c r="AP849" s="2">
        <f>IF($A849, 1, 0)</f>
        <v/>
      </c>
      <c r="AQ849">
        <f>IF(AND('Raw Data'!$D844&gt;24, 'Raw Data'!$E844&gt;24), 'Raw Data'!AR844, 0)</f>
        <v/>
      </c>
      <c r="AR849" s="2">
        <f>IF($A849, 1, 0)</f>
        <v/>
      </c>
      <c r="AS849">
        <f>IF(AQ849=0, 'Raw Data'!AS844, 0)</f>
        <v/>
      </c>
      <c r="AT849" s="2">
        <f>IF($A849, 1, 0)</f>
        <v/>
      </c>
      <c r="AU849">
        <f>IF(AND('Raw Data'!$D844&gt;29, 'Raw Data'!$E844&gt;29), 'Raw Data'!AT844, 0)</f>
        <v/>
      </c>
      <c r="AV849" s="2">
        <f>IF($A849, 1, 0)</f>
        <v/>
      </c>
      <c r="AW849">
        <f>IF(AU849=0, 'Raw Data'!AU844, 0)</f>
        <v/>
      </c>
      <c r="AX849" s="2">
        <f>IF($A849, 1, 0)</f>
        <v/>
      </c>
      <c r="AY849">
        <f>IF(ISNUMBER('Raw Data'!D844), IF(_xlfn.XLOOKUP(SMALL('Raw Data'!K844:N844, 1), K849:Q849, K849:Q849, 0)&gt;0, SMALL('Raw Data'!K844:N844, 1), 0), 0)</f>
        <v/>
      </c>
      <c r="AZ849" s="2">
        <f>IF($A849, 1, 0)</f>
        <v/>
      </c>
      <c r="BA849">
        <f>IF(ISNUMBER('Raw Data'!D844), IF(_xlfn.XLOOKUP(SMALL('Raw Data'!K844:N844, 2), K849:Q849, K849:Q849, 0)&gt;0, SMALL('Raw Data'!K844:N844, 2), 0), 0)</f>
        <v/>
      </c>
      <c r="BB849" s="2">
        <f>IF($A849, 1, 0)</f>
        <v/>
      </c>
      <c r="BC849">
        <f>IF(ISNUMBER('Raw Data'!D844), IF(_xlfn.XLOOKUP(SMALL('Raw Data'!K844:N844, 3), K849:Q849, K849:Q849, 0)&gt;0, SMALL('Raw Data'!K844:N844, 3), 0), 0)</f>
        <v/>
      </c>
      <c r="BD849" s="2">
        <f>IF($A849, 1, 0)</f>
        <v/>
      </c>
      <c r="BE849">
        <f>IF(ISNUMBER('Raw Data'!D844), IF(_xlfn.XLOOKUP(SMALL('Raw Data'!K844:N844, 4), K849:Q849, K849:Q849, 0)&gt;0, SMALL('Raw Data'!K844:N844, 4), 0), 0)</f>
        <v/>
      </c>
      <c r="BF849" s="2">
        <f>IF($A849, 1, 0)</f>
        <v/>
      </c>
      <c r="BG849">
        <f>IF(AND('Raw Data'!I844&lt;'Raw Data'!J844, 'Raw Data'!D844&gt;'Raw Data'!E844), 'Raw Data'!I844, IF(AND('Raw Data'!J844&lt;'Raw Data'!I844, 'Raw Data'!E844&gt;'Raw Data'!D844), 'Raw Data'!J844, 0))</f>
        <v/>
      </c>
      <c r="BH849">
        <f>IF(OR(AND('Raw Data'!I844&lt;'Raw Data'!J844, 'Raw Data'!I844&gt;BH$1), AND('Raw Data'!J844&lt;'Raw Data'!I844, 'Raw Data'!J844&gt;BH$1)), 1, 0)</f>
        <v/>
      </c>
      <c r="BI849">
        <f>IF(AND(BH849, ABS('Raw Data'!D844-'Raw Data'!E844)&lt;4), 'Raw Data'!Z844, 0)</f>
        <v/>
      </c>
      <c r="BJ849">
        <f>IF('Raw Data'!F844&gt;Analysis!BJ$1, 1, 0)</f>
        <v/>
      </c>
      <c r="BK849">
        <f>IF(BJ849, AQ849, 0)</f>
        <v/>
      </c>
      <c r="BL849">
        <f>IF(AND('Raw Data'!F844&lt;Analysis!BL$1, ISBLANK('Raw Data'!F844)=FALSE), 1, 0)</f>
        <v/>
      </c>
      <c r="BM849">
        <f>IF(BL849, AS849, 0)</f>
        <v/>
      </c>
      <c r="BN849">
        <f>IF(AND('Raw Data'!F844&lt;Analysis!BN$1, ISBLANK('Raw Data'!F844)=FALSE), 1, 0)</f>
        <v/>
      </c>
      <c r="BO849">
        <f>IF(BN849, AI849, 0)</f>
        <v/>
      </c>
    </row>
    <row r="850">
      <c r="A850" s="2">
        <f>'Raw Data'!A845</f>
        <v/>
      </c>
      <c r="B850" s="2">
        <f>IF(A850, 1, 0)</f>
        <v/>
      </c>
      <c r="C850">
        <f>IF('Raw Data'!D845&lt;'Raw Data'!E845, 'Raw Data'!J845, 0)</f>
        <v/>
      </c>
      <c r="D850" s="2">
        <f>IF(A850, 1, 0)</f>
        <v/>
      </c>
      <c r="E850">
        <f>IF('Raw Data'!D845&gt;'Raw Data'!E845, 'Raw Data'!I845, 0)</f>
        <v/>
      </c>
      <c r="F850" s="2">
        <f>IF('Raw Data'!F845&gt;0, 1, 0)</f>
        <v/>
      </c>
      <c r="G850">
        <f>IF(SUM('Raw Data'!D845:E845)&lt;'Raw Data'!F845, 'Raw Data'!H845, 0)</f>
        <v/>
      </c>
      <c r="H850">
        <f>IF('Raw Data'!F845&gt;0, 1, 0)</f>
        <v/>
      </c>
      <c r="I850">
        <f>IF(SUM('Raw Data'!D845:E845)&gt;'Raw Data'!F845, 'Raw Data'!G845, 0)</f>
        <v/>
      </c>
      <c r="J850" s="2">
        <f>IF($A850, 1, 0)</f>
        <v/>
      </c>
      <c r="K850">
        <f>IF(AND('Raw Data'!D845&gt;'Raw Data'!E845, ABS('Raw Data'!D845-'Raw Data'!E845)&lt;14), 'Raw Data'!K845, 0)</f>
        <v/>
      </c>
      <c r="L850" s="2">
        <f>IF($A850, 1, 0)</f>
        <v/>
      </c>
      <c r="M850">
        <f>IF(AND('Raw Data'!D845&gt;'Raw Data'!E845, ABS('Raw Data'!D845-'Raw Data'!E845)&gt;13), 'Raw Data'!L845, 0)</f>
        <v/>
      </c>
      <c r="N850" s="2">
        <f>IF($A850, 1, 0)</f>
        <v/>
      </c>
      <c r="O850">
        <f>IF(AND('Raw Data'!E845&gt;'Raw Data'!D845, ABS('Raw Data'!E845-'Raw Data'!D845)&lt;14), 'Raw Data'!M845, 0)</f>
        <v/>
      </c>
      <c r="P850" s="2">
        <f>IF($A850, 1, 0)</f>
        <v/>
      </c>
      <c r="Q850">
        <f>IF(AND('Raw Data'!E845&gt;'Raw Data'!D845, ABS('Raw Data'!E845-'Raw Data'!D845)&gt;13), 'Raw Data'!N845, 0)</f>
        <v/>
      </c>
      <c r="R850" s="2">
        <f>IF($A850, 1, 0)</f>
        <v/>
      </c>
      <c r="S850">
        <f>IF(AND('Raw Data'!D845&gt;'Raw Data'!E845, ABS('Raw Data'!E845-'Raw Data'!D845)&gt;7), 'Raw Data'!V845, 0)</f>
        <v/>
      </c>
      <c r="T850" s="2">
        <f>IF($A850, 1, 0)</f>
        <v/>
      </c>
      <c r="U850">
        <f>IF(ABS('Raw Data'!D845-'Raw Data'!E845)&lt;8, 'Raw Data'!W845, 0)</f>
        <v/>
      </c>
      <c r="V850" s="2">
        <f>IF($A850, 1, 0)</f>
        <v/>
      </c>
      <c r="W850">
        <f>IF(AND('Raw Data'!E845&gt;'Raw Data'!D845, ABS('Raw Data'!E845-'Raw Data'!D845)&gt;7), 'Raw Data'!X845, 0)</f>
        <v/>
      </c>
      <c r="X850" s="2">
        <f>IF($A850, 1, 0)</f>
        <v/>
      </c>
      <c r="Y850">
        <f>IF(AND('Raw Data'!D845&gt;'Raw Data'!E845, ABS('Raw Data'!E845-'Raw Data'!D845)&gt;3), 'Raw Data'!Y845, 0)</f>
        <v/>
      </c>
      <c r="Z850" s="2">
        <f>IF($A850, 1, 0)</f>
        <v/>
      </c>
      <c r="AA850">
        <f>IF(ABS('Raw Data'!D845-'Raw Data'!E845)&lt;4, 'Raw Data'!Z845, 0)</f>
        <v/>
      </c>
      <c r="AB850" s="2">
        <f>IF($A850, 1, 0)</f>
        <v/>
      </c>
      <c r="AC850">
        <f>IF(AND('Raw Data'!E845&gt;'Raw Data'!D845, ABS('Raw Data'!E845-'Raw Data'!D845)&gt;7), 'Raw Data'!AA845, 0)</f>
        <v/>
      </c>
      <c r="AD850" s="2">
        <f>IF($A850, 1, 0)</f>
        <v/>
      </c>
      <c r="AE850">
        <f>IF(AND('Raw Data'!D845&gt;9, 'Raw Data'!E845&gt;9), 'Raw Data'!AL845, 0)</f>
        <v/>
      </c>
      <c r="AF850" s="2">
        <f>IF($A850, 1, 0)</f>
        <v/>
      </c>
      <c r="AG850">
        <f>IF(AE850=0, 'Raw Data'!AM845, 0)</f>
        <v/>
      </c>
      <c r="AH850" s="2">
        <f>IF($A850, 1, 0)</f>
        <v/>
      </c>
      <c r="AI850">
        <f>IF(AND('Raw Data'!$D845&gt;14, 'Raw Data'!$E845&gt;14), 'Raw Data'!AN845, 0)</f>
        <v/>
      </c>
      <c r="AJ850" s="2">
        <f>IF($A850, 1, 0)</f>
        <v/>
      </c>
      <c r="AK850">
        <f>IF(AI850=0, 'Raw Data'!AO845, 0)</f>
        <v/>
      </c>
      <c r="AL850" s="2">
        <f>IF($A850, 1, 0)</f>
        <v/>
      </c>
      <c r="AM850">
        <f>IF(AND('Raw Data'!$D845&gt;19, 'Raw Data'!$E845&gt;19), 'Raw Data'!AP845, 0)</f>
        <v/>
      </c>
      <c r="AN850" s="2">
        <f>IF($A850, 1, 0)</f>
        <v/>
      </c>
      <c r="AO850">
        <f>IF(AM850=0, 'Raw Data'!AQ845, 0)</f>
        <v/>
      </c>
      <c r="AP850" s="2">
        <f>IF($A850, 1, 0)</f>
        <v/>
      </c>
      <c r="AQ850">
        <f>IF(AND('Raw Data'!$D845&gt;24, 'Raw Data'!$E845&gt;24), 'Raw Data'!AR845, 0)</f>
        <v/>
      </c>
      <c r="AR850" s="2">
        <f>IF($A850, 1, 0)</f>
        <v/>
      </c>
      <c r="AS850">
        <f>IF(AQ850=0, 'Raw Data'!AS845, 0)</f>
        <v/>
      </c>
      <c r="AT850" s="2">
        <f>IF($A850, 1, 0)</f>
        <v/>
      </c>
      <c r="AU850">
        <f>IF(AND('Raw Data'!$D845&gt;29, 'Raw Data'!$E845&gt;29), 'Raw Data'!AT845, 0)</f>
        <v/>
      </c>
      <c r="AV850" s="2">
        <f>IF($A850, 1, 0)</f>
        <v/>
      </c>
      <c r="AW850">
        <f>IF(AU850=0, 'Raw Data'!AU845, 0)</f>
        <v/>
      </c>
      <c r="AX850" s="2">
        <f>IF($A850, 1, 0)</f>
        <v/>
      </c>
      <c r="AY850">
        <f>IF(ISNUMBER('Raw Data'!D845), IF(_xlfn.XLOOKUP(SMALL('Raw Data'!K845:N845, 1), K850:Q850, K850:Q850, 0)&gt;0, SMALL('Raw Data'!K845:N845, 1), 0), 0)</f>
        <v/>
      </c>
      <c r="AZ850" s="2">
        <f>IF($A850, 1, 0)</f>
        <v/>
      </c>
      <c r="BA850">
        <f>IF(ISNUMBER('Raw Data'!D845), IF(_xlfn.XLOOKUP(SMALL('Raw Data'!K845:N845, 2), K850:Q850, K850:Q850, 0)&gt;0, SMALL('Raw Data'!K845:N845, 2), 0), 0)</f>
        <v/>
      </c>
      <c r="BB850" s="2">
        <f>IF($A850, 1, 0)</f>
        <v/>
      </c>
      <c r="BC850">
        <f>IF(ISNUMBER('Raw Data'!D845), IF(_xlfn.XLOOKUP(SMALL('Raw Data'!K845:N845, 3), K850:Q850, K850:Q850, 0)&gt;0, SMALL('Raw Data'!K845:N845, 3), 0), 0)</f>
        <v/>
      </c>
      <c r="BD850" s="2">
        <f>IF($A850, 1, 0)</f>
        <v/>
      </c>
      <c r="BE850">
        <f>IF(ISNUMBER('Raw Data'!D845), IF(_xlfn.XLOOKUP(SMALL('Raw Data'!K845:N845, 4), K850:Q850, K850:Q850, 0)&gt;0, SMALL('Raw Data'!K845:N845, 4), 0), 0)</f>
        <v/>
      </c>
      <c r="BF850" s="2">
        <f>IF($A850, 1, 0)</f>
        <v/>
      </c>
      <c r="BG850">
        <f>IF(AND('Raw Data'!I845&lt;'Raw Data'!J845, 'Raw Data'!D845&gt;'Raw Data'!E845), 'Raw Data'!I845, IF(AND('Raw Data'!J845&lt;'Raw Data'!I845, 'Raw Data'!E845&gt;'Raw Data'!D845), 'Raw Data'!J845, 0))</f>
        <v/>
      </c>
      <c r="BH850">
        <f>IF(OR(AND('Raw Data'!I845&lt;'Raw Data'!J845, 'Raw Data'!I845&gt;BH$1), AND('Raw Data'!J845&lt;'Raw Data'!I845, 'Raw Data'!J845&gt;BH$1)), 1, 0)</f>
        <v/>
      </c>
      <c r="BI850">
        <f>IF(AND(BH850, ABS('Raw Data'!D845-'Raw Data'!E845)&lt;4), 'Raw Data'!Z845, 0)</f>
        <v/>
      </c>
      <c r="BJ850">
        <f>IF('Raw Data'!F845&gt;Analysis!BJ$1, 1, 0)</f>
        <v/>
      </c>
      <c r="BK850">
        <f>IF(BJ850, AQ850, 0)</f>
        <v/>
      </c>
      <c r="BL850">
        <f>IF(AND('Raw Data'!F845&lt;Analysis!BL$1, ISBLANK('Raw Data'!F845)=FALSE), 1, 0)</f>
        <v/>
      </c>
      <c r="BM850">
        <f>IF(BL850, AS850, 0)</f>
        <v/>
      </c>
      <c r="BN850">
        <f>IF(AND('Raw Data'!F845&lt;Analysis!BN$1, ISBLANK('Raw Data'!F845)=FALSE), 1, 0)</f>
        <v/>
      </c>
      <c r="BO850">
        <f>IF(BN850, AI850, 0)</f>
        <v/>
      </c>
    </row>
    <row r="851">
      <c r="A851" s="2">
        <f>'Raw Data'!A846</f>
        <v/>
      </c>
      <c r="B851" s="2">
        <f>IF(A851, 1, 0)</f>
        <v/>
      </c>
      <c r="C851">
        <f>IF('Raw Data'!D846&lt;'Raw Data'!E846, 'Raw Data'!J846, 0)</f>
        <v/>
      </c>
      <c r="D851" s="2">
        <f>IF(A851, 1, 0)</f>
        <v/>
      </c>
      <c r="E851">
        <f>IF('Raw Data'!D846&gt;'Raw Data'!E846, 'Raw Data'!I846, 0)</f>
        <v/>
      </c>
      <c r="F851" s="2">
        <f>IF('Raw Data'!F846&gt;0, 1, 0)</f>
        <v/>
      </c>
      <c r="G851">
        <f>IF(SUM('Raw Data'!D846:E846)&lt;'Raw Data'!F846, 'Raw Data'!H846, 0)</f>
        <v/>
      </c>
      <c r="H851">
        <f>IF('Raw Data'!F846&gt;0, 1, 0)</f>
        <v/>
      </c>
      <c r="I851">
        <f>IF(SUM('Raw Data'!D846:E846)&gt;'Raw Data'!F846, 'Raw Data'!G846, 0)</f>
        <v/>
      </c>
      <c r="J851" s="2">
        <f>IF($A851, 1, 0)</f>
        <v/>
      </c>
      <c r="K851">
        <f>IF(AND('Raw Data'!D846&gt;'Raw Data'!E846, ABS('Raw Data'!D846-'Raw Data'!E846)&lt;14), 'Raw Data'!K846, 0)</f>
        <v/>
      </c>
      <c r="L851" s="2">
        <f>IF($A851, 1, 0)</f>
        <v/>
      </c>
      <c r="M851">
        <f>IF(AND('Raw Data'!D846&gt;'Raw Data'!E846, ABS('Raw Data'!D846-'Raw Data'!E846)&gt;13), 'Raw Data'!L846, 0)</f>
        <v/>
      </c>
      <c r="N851" s="2">
        <f>IF($A851, 1, 0)</f>
        <v/>
      </c>
      <c r="O851">
        <f>IF(AND('Raw Data'!E846&gt;'Raw Data'!D846, ABS('Raw Data'!E846-'Raw Data'!D846)&lt;14), 'Raw Data'!M846, 0)</f>
        <v/>
      </c>
      <c r="P851" s="2">
        <f>IF($A851, 1, 0)</f>
        <v/>
      </c>
      <c r="Q851">
        <f>IF(AND('Raw Data'!E846&gt;'Raw Data'!D846, ABS('Raw Data'!E846-'Raw Data'!D846)&gt;13), 'Raw Data'!N846, 0)</f>
        <v/>
      </c>
      <c r="R851" s="2">
        <f>IF($A851, 1, 0)</f>
        <v/>
      </c>
      <c r="S851">
        <f>IF(AND('Raw Data'!D846&gt;'Raw Data'!E846, ABS('Raw Data'!E846-'Raw Data'!D846)&gt;7), 'Raw Data'!V846, 0)</f>
        <v/>
      </c>
      <c r="T851" s="2">
        <f>IF($A851, 1, 0)</f>
        <v/>
      </c>
      <c r="U851">
        <f>IF(ABS('Raw Data'!D846-'Raw Data'!E846)&lt;8, 'Raw Data'!W846, 0)</f>
        <v/>
      </c>
      <c r="V851" s="2">
        <f>IF($A851, 1, 0)</f>
        <v/>
      </c>
      <c r="W851">
        <f>IF(AND('Raw Data'!E846&gt;'Raw Data'!D846, ABS('Raw Data'!E846-'Raw Data'!D846)&gt;7), 'Raw Data'!X846, 0)</f>
        <v/>
      </c>
      <c r="X851" s="2">
        <f>IF($A851, 1, 0)</f>
        <v/>
      </c>
      <c r="Y851">
        <f>IF(AND('Raw Data'!D846&gt;'Raw Data'!E846, ABS('Raw Data'!E846-'Raw Data'!D846)&gt;3), 'Raw Data'!Y846, 0)</f>
        <v/>
      </c>
      <c r="Z851" s="2">
        <f>IF($A851, 1, 0)</f>
        <v/>
      </c>
      <c r="AA851">
        <f>IF(ABS('Raw Data'!D846-'Raw Data'!E846)&lt;4, 'Raw Data'!Z846, 0)</f>
        <v/>
      </c>
      <c r="AB851" s="2">
        <f>IF($A851, 1, 0)</f>
        <v/>
      </c>
      <c r="AC851">
        <f>IF(AND('Raw Data'!E846&gt;'Raw Data'!D846, ABS('Raw Data'!E846-'Raw Data'!D846)&gt;7), 'Raw Data'!AA846, 0)</f>
        <v/>
      </c>
      <c r="AD851" s="2">
        <f>IF($A851, 1, 0)</f>
        <v/>
      </c>
      <c r="AE851">
        <f>IF(AND('Raw Data'!D846&gt;9, 'Raw Data'!E846&gt;9), 'Raw Data'!AL846, 0)</f>
        <v/>
      </c>
      <c r="AF851" s="2">
        <f>IF($A851, 1, 0)</f>
        <v/>
      </c>
      <c r="AG851">
        <f>IF(AE851=0, 'Raw Data'!AM846, 0)</f>
        <v/>
      </c>
      <c r="AH851" s="2">
        <f>IF($A851, 1, 0)</f>
        <v/>
      </c>
      <c r="AI851">
        <f>IF(AND('Raw Data'!$D846&gt;14, 'Raw Data'!$E846&gt;14), 'Raw Data'!AN846, 0)</f>
        <v/>
      </c>
      <c r="AJ851" s="2">
        <f>IF($A851, 1, 0)</f>
        <v/>
      </c>
      <c r="AK851">
        <f>IF(AI851=0, 'Raw Data'!AO846, 0)</f>
        <v/>
      </c>
      <c r="AL851" s="2">
        <f>IF($A851, 1, 0)</f>
        <v/>
      </c>
      <c r="AM851">
        <f>IF(AND('Raw Data'!$D846&gt;19, 'Raw Data'!$E846&gt;19), 'Raw Data'!AP846, 0)</f>
        <v/>
      </c>
      <c r="AN851" s="2">
        <f>IF($A851, 1, 0)</f>
        <v/>
      </c>
      <c r="AO851">
        <f>IF(AM851=0, 'Raw Data'!AQ846, 0)</f>
        <v/>
      </c>
      <c r="AP851" s="2">
        <f>IF($A851, 1, 0)</f>
        <v/>
      </c>
      <c r="AQ851">
        <f>IF(AND('Raw Data'!$D846&gt;24, 'Raw Data'!$E846&gt;24), 'Raw Data'!AR846, 0)</f>
        <v/>
      </c>
      <c r="AR851" s="2">
        <f>IF($A851, 1, 0)</f>
        <v/>
      </c>
      <c r="AS851">
        <f>IF(AQ851=0, 'Raw Data'!AS846, 0)</f>
        <v/>
      </c>
      <c r="AT851" s="2">
        <f>IF($A851, 1, 0)</f>
        <v/>
      </c>
      <c r="AU851">
        <f>IF(AND('Raw Data'!$D846&gt;29, 'Raw Data'!$E846&gt;29), 'Raw Data'!AT846, 0)</f>
        <v/>
      </c>
      <c r="AV851" s="2">
        <f>IF($A851, 1, 0)</f>
        <v/>
      </c>
      <c r="AW851">
        <f>IF(AU851=0, 'Raw Data'!AU846, 0)</f>
        <v/>
      </c>
      <c r="AX851" s="2">
        <f>IF($A851, 1, 0)</f>
        <v/>
      </c>
      <c r="AY851">
        <f>IF(ISNUMBER('Raw Data'!D846), IF(_xlfn.XLOOKUP(SMALL('Raw Data'!K846:N846, 1), K851:Q851, K851:Q851, 0)&gt;0, SMALL('Raw Data'!K846:N846, 1), 0), 0)</f>
        <v/>
      </c>
      <c r="AZ851" s="2">
        <f>IF($A851, 1, 0)</f>
        <v/>
      </c>
      <c r="BA851">
        <f>IF(ISNUMBER('Raw Data'!D846), IF(_xlfn.XLOOKUP(SMALL('Raw Data'!K846:N846, 2), K851:Q851, K851:Q851, 0)&gt;0, SMALL('Raw Data'!K846:N846, 2), 0), 0)</f>
        <v/>
      </c>
      <c r="BB851" s="2">
        <f>IF($A851, 1, 0)</f>
        <v/>
      </c>
      <c r="BC851">
        <f>IF(ISNUMBER('Raw Data'!D846), IF(_xlfn.XLOOKUP(SMALL('Raw Data'!K846:N846, 3), K851:Q851, K851:Q851, 0)&gt;0, SMALL('Raw Data'!K846:N846, 3), 0), 0)</f>
        <v/>
      </c>
      <c r="BD851" s="2">
        <f>IF($A851, 1, 0)</f>
        <v/>
      </c>
      <c r="BE851">
        <f>IF(ISNUMBER('Raw Data'!D846), IF(_xlfn.XLOOKUP(SMALL('Raw Data'!K846:N846, 4), K851:Q851, K851:Q851, 0)&gt;0, SMALL('Raw Data'!K846:N846, 4), 0), 0)</f>
        <v/>
      </c>
      <c r="BF851" s="2">
        <f>IF($A851, 1, 0)</f>
        <v/>
      </c>
      <c r="BG851">
        <f>IF(AND('Raw Data'!I846&lt;'Raw Data'!J846, 'Raw Data'!D846&gt;'Raw Data'!E846), 'Raw Data'!I846, IF(AND('Raw Data'!J846&lt;'Raw Data'!I846, 'Raw Data'!E846&gt;'Raw Data'!D846), 'Raw Data'!J846, 0))</f>
        <v/>
      </c>
      <c r="BH851">
        <f>IF(OR(AND('Raw Data'!I846&lt;'Raw Data'!J846, 'Raw Data'!I846&gt;BH$1), AND('Raw Data'!J846&lt;'Raw Data'!I846, 'Raw Data'!J846&gt;BH$1)), 1, 0)</f>
        <v/>
      </c>
      <c r="BI851">
        <f>IF(AND(BH851, ABS('Raw Data'!D846-'Raw Data'!E846)&lt;4), 'Raw Data'!Z846, 0)</f>
        <v/>
      </c>
      <c r="BJ851">
        <f>IF('Raw Data'!F846&gt;Analysis!BJ$1, 1, 0)</f>
        <v/>
      </c>
      <c r="BK851">
        <f>IF(BJ851, AQ851, 0)</f>
        <v/>
      </c>
      <c r="BL851">
        <f>IF(AND('Raw Data'!F846&lt;Analysis!BL$1, ISBLANK('Raw Data'!F846)=FALSE), 1, 0)</f>
        <v/>
      </c>
      <c r="BM851">
        <f>IF(BL851, AS851, 0)</f>
        <v/>
      </c>
      <c r="BN851">
        <f>IF(AND('Raw Data'!F846&lt;Analysis!BN$1, ISBLANK('Raw Data'!F846)=FALSE), 1, 0)</f>
        <v/>
      </c>
      <c r="BO851">
        <f>IF(BN851, AI851, 0)</f>
        <v/>
      </c>
    </row>
    <row r="852">
      <c r="A852" s="2">
        <f>'Raw Data'!A847</f>
        <v/>
      </c>
      <c r="B852" s="2">
        <f>IF(A852, 1, 0)</f>
        <v/>
      </c>
      <c r="C852">
        <f>IF('Raw Data'!D847&lt;'Raw Data'!E847, 'Raw Data'!J847, 0)</f>
        <v/>
      </c>
      <c r="D852" s="2">
        <f>IF(A852, 1, 0)</f>
        <v/>
      </c>
      <c r="E852">
        <f>IF('Raw Data'!D847&gt;'Raw Data'!E847, 'Raw Data'!I847, 0)</f>
        <v/>
      </c>
      <c r="F852" s="2">
        <f>IF('Raw Data'!F847&gt;0, 1, 0)</f>
        <v/>
      </c>
      <c r="G852">
        <f>IF(SUM('Raw Data'!D847:E847)&lt;'Raw Data'!F847, 'Raw Data'!H847, 0)</f>
        <v/>
      </c>
      <c r="H852">
        <f>IF('Raw Data'!F847&gt;0, 1, 0)</f>
        <v/>
      </c>
      <c r="I852">
        <f>IF(SUM('Raw Data'!D847:E847)&gt;'Raw Data'!F847, 'Raw Data'!G847, 0)</f>
        <v/>
      </c>
      <c r="J852" s="2">
        <f>IF($A852, 1, 0)</f>
        <v/>
      </c>
      <c r="K852">
        <f>IF(AND('Raw Data'!D847&gt;'Raw Data'!E847, ABS('Raw Data'!D847-'Raw Data'!E847)&lt;14), 'Raw Data'!K847, 0)</f>
        <v/>
      </c>
      <c r="L852" s="2">
        <f>IF($A852, 1, 0)</f>
        <v/>
      </c>
      <c r="M852">
        <f>IF(AND('Raw Data'!D847&gt;'Raw Data'!E847, ABS('Raw Data'!D847-'Raw Data'!E847)&gt;13), 'Raw Data'!L847, 0)</f>
        <v/>
      </c>
      <c r="N852" s="2">
        <f>IF($A852, 1, 0)</f>
        <v/>
      </c>
      <c r="O852">
        <f>IF(AND('Raw Data'!E847&gt;'Raw Data'!D847, ABS('Raw Data'!E847-'Raw Data'!D847)&lt;14), 'Raw Data'!M847, 0)</f>
        <v/>
      </c>
      <c r="P852" s="2">
        <f>IF($A852, 1, 0)</f>
        <v/>
      </c>
      <c r="Q852">
        <f>IF(AND('Raw Data'!E847&gt;'Raw Data'!D847, ABS('Raw Data'!E847-'Raw Data'!D847)&gt;13), 'Raw Data'!N847, 0)</f>
        <v/>
      </c>
      <c r="R852" s="2">
        <f>IF($A852, 1, 0)</f>
        <v/>
      </c>
      <c r="S852">
        <f>IF(AND('Raw Data'!D847&gt;'Raw Data'!E847, ABS('Raw Data'!E847-'Raw Data'!D847)&gt;7), 'Raw Data'!V847, 0)</f>
        <v/>
      </c>
      <c r="T852" s="2">
        <f>IF($A852, 1, 0)</f>
        <v/>
      </c>
      <c r="U852">
        <f>IF(ABS('Raw Data'!D847-'Raw Data'!E847)&lt;8, 'Raw Data'!W847, 0)</f>
        <v/>
      </c>
      <c r="V852" s="2">
        <f>IF($A852, 1, 0)</f>
        <v/>
      </c>
      <c r="W852">
        <f>IF(AND('Raw Data'!E847&gt;'Raw Data'!D847, ABS('Raw Data'!E847-'Raw Data'!D847)&gt;7), 'Raw Data'!X847, 0)</f>
        <v/>
      </c>
      <c r="X852" s="2">
        <f>IF($A852, 1, 0)</f>
        <v/>
      </c>
      <c r="Y852">
        <f>IF(AND('Raw Data'!D847&gt;'Raw Data'!E847, ABS('Raw Data'!E847-'Raw Data'!D847)&gt;3), 'Raw Data'!Y847, 0)</f>
        <v/>
      </c>
      <c r="Z852" s="2">
        <f>IF($A852, 1, 0)</f>
        <v/>
      </c>
      <c r="AA852">
        <f>IF(ABS('Raw Data'!D847-'Raw Data'!E847)&lt;4, 'Raw Data'!Z847, 0)</f>
        <v/>
      </c>
      <c r="AB852" s="2">
        <f>IF($A852, 1, 0)</f>
        <v/>
      </c>
      <c r="AC852">
        <f>IF(AND('Raw Data'!E847&gt;'Raw Data'!D847, ABS('Raw Data'!E847-'Raw Data'!D847)&gt;7), 'Raw Data'!AA847, 0)</f>
        <v/>
      </c>
      <c r="AD852" s="2">
        <f>IF($A852, 1, 0)</f>
        <v/>
      </c>
      <c r="AE852">
        <f>IF(AND('Raw Data'!D847&gt;9, 'Raw Data'!E847&gt;9), 'Raw Data'!AL847, 0)</f>
        <v/>
      </c>
      <c r="AF852" s="2">
        <f>IF($A852, 1, 0)</f>
        <v/>
      </c>
      <c r="AG852">
        <f>IF(AE852=0, 'Raw Data'!AM847, 0)</f>
        <v/>
      </c>
      <c r="AH852" s="2">
        <f>IF($A852, 1, 0)</f>
        <v/>
      </c>
      <c r="AI852">
        <f>IF(AND('Raw Data'!$D847&gt;14, 'Raw Data'!$E847&gt;14), 'Raw Data'!AN847, 0)</f>
        <v/>
      </c>
      <c r="AJ852" s="2">
        <f>IF($A852, 1, 0)</f>
        <v/>
      </c>
      <c r="AK852">
        <f>IF(AI852=0, 'Raw Data'!AO847, 0)</f>
        <v/>
      </c>
      <c r="AL852" s="2">
        <f>IF($A852, 1, 0)</f>
        <v/>
      </c>
      <c r="AM852">
        <f>IF(AND('Raw Data'!$D847&gt;19, 'Raw Data'!$E847&gt;19), 'Raw Data'!AP847, 0)</f>
        <v/>
      </c>
      <c r="AN852" s="2">
        <f>IF($A852, 1, 0)</f>
        <v/>
      </c>
      <c r="AO852">
        <f>IF(AM852=0, 'Raw Data'!AQ847, 0)</f>
        <v/>
      </c>
      <c r="AP852" s="2">
        <f>IF($A852, 1, 0)</f>
        <v/>
      </c>
      <c r="AQ852">
        <f>IF(AND('Raw Data'!$D847&gt;24, 'Raw Data'!$E847&gt;24), 'Raw Data'!AR847, 0)</f>
        <v/>
      </c>
      <c r="AR852" s="2">
        <f>IF($A852, 1, 0)</f>
        <v/>
      </c>
      <c r="AS852">
        <f>IF(AQ852=0, 'Raw Data'!AS847, 0)</f>
        <v/>
      </c>
      <c r="AT852" s="2">
        <f>IF($A852, 1, 0)</f>
        <v/>
      </c>
      <c r="AU852">
        <f>IF(AND('Raw Data'!$D847&gt;29, 'Raw Data'!$E847&gt;29), 'Raw Data'!AT847, 0)</f>
        <v/>
      </c>
      <c r="AV852" s="2">
        <f>IF($A852, 1, 0)</f>
        <v/>
      </c>
      <c r="AW852">
        <f>IF(AU852=0, 'Raw Data'!AU847, 0)</f>
        <v/>
      </c>
      <c r="AX852" s="2">
        <f>IF($A852, 1, 0)</f>
        <v/>
      </c>
      <c r="AY852">
        <f>IF(ISNUMBER('Raw Data'!D847), IF(_xlfn.XLOOKUP(SMALL('Raw Data'!K847:N847, 1), K852:Q852, K852:Q852, 0)&gt;0, SMALL('Raw Data'!K847:N847, 1), 0), 0)</f>
        <v/>
      </c>
      <c r="AZ852" s="2">
        <f>IF($A852, 1, 0)</f>
        <v/>
      </c>
      <c r="BA852">
        <f>IF(ISNUMBER('Raw Data'!D847), IF(_xlfn.XLOOKUP(SMALL('Raw Data'!K847:N847, 2), K852:Q852, K852:Q852, 0)&gt;0, SMALL('Raw Data'!K847:N847, 2), 0), 0)</f>
        <v/>
      </c>
      <c r="BB852" s="2">
        <f>IF($A852, 1, 0)</f>
        <v/>
      </c>
      <c r="BC852">
        <f>IF(ISNUMBER('Raw Data'!D847), IF(_xlfn.XLOOKUP(SMALL('Raw Data'!K847:N847, 3), K852:Q852, K852:Q852, 0)&gt;0, SMALL('Raw Data'!K847:N847, 3), 0), 0)</f>
        <v/>
      </c>
      <c r="BD852" s="2">
        <f>IF($A852, 1, 0)</f>
        <v/>
      </c>
      <c r="BE852">
        <f>IF(ISNUMBER('Raw Data'!D847), IF(_xlfn.XLOOKUP(SMALL('Raw Data'!K847:N847, 4), K852:Q852, K852:Q852, 0)&gt;0, SMALL('Raw Data'!K847:N847, 4), 0), 0)</f>
        <v/>
      </c>
      <c r="BF852" s="2">
        <f>IF($A852, 1, 0)</f>
        <v/>
      </c>
      <c r="BG852">
        <f>IF(AND('Raw Data'!I847&lt;'Raw Data'!J847, 'Raw Data'!D847&gt;'Raw Data'!E847), 'Raw Data'!I847, IF(AND('Raw Data'!J847&lt;'Raw Data'!I847, 'Raw Data'!E847&gt;'Raw Data'!D847), 'Raw Data'!J847, 0))</f>
        <v/>
      </c>
      <c r="BH852">
        <f>IF(OR(AND('Raw Data'!I847&lt;'Raw Data'!J847, 'Raw Data'!I847&gt;BH$1), AND('Raw Data'!J847&lt;'Raw Data'!I847, 'Raw Data'!J847&gt;BH$1)), 1, 0)</f>
        <v/>
      </c>
      <c r="BI852">
        <f>IF(AND(BH852, ABS('Raw Data'!D847-'Raw Data'!E847)&lt;4), 'Raw Data'!Z847, 0)</f>
        <v/>
      </c>
      <c r="BJ852">
        <f>IF('Raw Data'!F847&gt;Analysis!BJ$1, 1, 0)</f>
        <v/>
      </c>
      <c r="BK852">
        <f>IF(BJ852, AQ852, 0)</f>
        <v/>
      </c>
      <c r="BL852">
        <f>IF(AND('Raw Data'!F847&lt;Analysis!BL$1, ISBLANK('Raw Data'!F847)=FALSE), 1, 0)</f>
        <v/>
      </c>
      <c r="BM852">
        <f>IF(BL852, AS852, 0)</f>
        <v/>
      </c>
      <c r="BN852">
        <f>IF(AND('Raw Data'!F847&lt;Analysis!BN$1, ISBLANK('Raw Data'!F847)=FALSE), 1, 0)</f>
        <v/>
      </c>
      <c r="BO852">
        <f>IF(BN852, AI852, 0)</f>
        <v/>
      </c>
    </row>
    <row r="853">
      <c r="A853" s="2">
        <f>'Raw Data'!A848</f>
        <v/>
      </c>
      <c r="B853" s="2">
        <f>IF(A853, 1, 0)</f>
        <v/>
      </c>
      <c r="C853">
        <f>IF('Raw Data'!D848&lt;'Raw Data'!E848, 'Raw Data'!J848, 0)</f>
        <v/>
      </c>
      <c r="D853" s="2">
        <f>IF(A853, 1, 0)</f>
        <v/>
      </c>
      <c r="E853">
        <f>IF('Raw Data'!D848&gt;'Raw Data'!E848, 'Raw Data'!I848, 0)</f>
        <v/>
      </c>
      <c r="F853" s="2">
        <f>IF('Raw Data'!F848&gt;0, 1, 0)</f>
        <v/>
      </c>
      <c r="G853">
        <f>IF(SUM('Raw Data'!D848:E848)&lt;'Raw Data'!F848, 'Raw Data'!H848, 0)</f>
        <v/>
      </c>
      <c r="H853">
        <f>IF('Raw Data'!F848&gt;0, 1, 0)</f>
        <v/>
      </c>
      <c r="I853">
        <f>IF(SUM('Raw Data'!D848:E848)&gt;'Raw Data'!F848, 'Raw Data'!G848, 0)</f>
        <v/>
      </c>
      <c r="J853" s="2">
        <f>IF($A853, 1, 0)</f>
        <v/>
      </c>
      <c r="K853">
        <f>IF(AND('Raw Data'!D848&gt;'Raw Data'!E848, ABS('Raw Data'!D848-'Raw Data'!E848)&lt;14), 'Raw Data'!K848, 0)</f>
        <v/>
      </c>
      <c r="L853" s="2">
        <f>IF($A853, 1, 0)</f>
        <v/>
      </c>
      <c r="M853">
        <f>IF(AND('Raw Data'!D848&gt;'Raw Data'!E848, ABS('Raw Data'!D848-'Raw Data'!E848)&gt;13), 'Raw Data'!L848, 0)</f>
        <v/>
      </c>
      <c r="N853" s="2">
        <f>IF($A853, 1, 0)</f>
        <v/>
      </c>
      <c r="O853">
        <f>IF(AND('Raw Data'!E848&gt;'Raw Data'!D848, ABS('Raw Data'!E848-'Raw Data'!D848)&lt;14), 'Raw Data'!M848, 0)</f>
        <v/>
      </c>
      <c r="P853" s="2">
        <f>IF($A853, 1, 0)</f>
        <v/>
      </c>
      <c r="Q853">
        <f>IF(AND('Raw Data'!E848&gt;'Raw Data'!D848, ABS('Raw Data'!E848-'Raw Data'!D848)&gt;13), 'Raw Data'!N848, 0)</f>
        <v/>
      </c>
      <c r="R853" s="2">
        <f>IF($A853, 1, 0)</f>
        <v/>
      </c>
      <c r="S853">
        <f>IF(AND('Raw Data'!D848&gt;'Raw Data'!E848, ABS('Raw Data'!E848-'Raw Data'!D848)&gt;7), 'Raw Data'!V848, 0)</f>
        <v/>
      </c>
      <c r="T853" s="2">
        <f>IF($A853, 1, 0)</f>
        <v/>
      </c>
      <c r="U853">
        <f>IF(ABS('Raw Data'!D848-'Raw Data'!E848)&lt;8, 'Raw Data'!W848, 0)</f>
        <v/>
      </c>
      <c r="V853" s="2">
        <f>IF($A853, 1, 0)</f>
        <v/>
      </c>
      <c r="W853">
        <f>IF(AND('Raw Data'!E848&gt;'Raw Data'!D848, ABS('Raw Data'!E848-'Raw Data'!D848)&gt;7), 'Raw Data'!X848, 0)</f>
        <v/>
      </c>
      <c r="X853" s="2">
        <f>IF($A853, 1, 0)</f>
        <v/>
      </c>
      <c r="Y853">
        <f>IF(AND('Raw Data'!D848&gt;'Raw Data'!E848, ABS('Raw Data'!E848-'Raw Data'!D848)&gt;3), 'Raw Data'!Y848, 0)</f>
        <v/>
      </c>
      <c r="Z853" s="2">
        <f>IF($A853, 1, 0)</f>
        <v/>
      </c>
      <c r="AA853">
        <f>IF(ABS('Raw Data'!D848-'Raw Data'!E848)&lt;4, 'Raw Data'!Z848, 0)</f>
        <v/>
      </c>
      <c r="AB853" s="2">
        <f>IF($A853, 1, 0)</f>
        <v/>
      </c>
      <c r="AC853">
        <f>IF(AND('Raw Data'!E848&gt;'Raw Data'!D848, ABS('Raw Data'!E848-'Raw Data'!D848)&gt;7), 'Raw Data'!AA848, 0)</f>
        <v/>
      </c>
      <c r="AD853" s="2">
        <f>IF($A853, 1, 0)</f>
        <v/>
      </c>
      <c r="AE853">
        <f>IF(AND('Raw Data'!D848&gt;9, 'Raw Data'!E848&gt;9), 'Raw Data'!AL848, 0)</f>
        <v/>
      </c>
      <c r="AF853" s="2">
        <f>IF($A853, 1, 0)</f>
        <v/>
      </c>
      <c r="AG853">
        <f>IF(AE853=0, 'Raw Data'!AM848, 0)</f>
        <v/>
      </c>
      <c r="AH853" s="2">
        <f>IF($A853, 1, 0)</f>
        <v/>
      </c>
      <c r="AI853">
        <f>IF(AND('Raw Data'!$D848&gt;14, 'Raw Data'!$E848&gt;14), 'Raw Data'!AN848, 0)</f>
        <v/>
      </c>
      <c r="AJ853" s="2">
        <f>IF($A853, 1, 0)</f>
        <v/>
      </c>
      <c r="AK853">
        <f>IF(AI853=0, 'Raw Data'!AO848, 0)</f>
        <v/>
      </c>
      <c r="AL853" s="2">
        <f>IF($A853, 1, 0)</f>
        <v/>
      </c>
      <c r="AM853">
        <f>IF(AND('Raw Data'!$D848&gt;19, 'Raw Data'!$E848&gt;19), 'Raw Data'!AP848, 0)</f>
        <v/>
      </c>
      <c r="AN853" s="2">
        <f>IF($A853, 1, 0)</f>
        <v/>
      </c>
      <c r="AO853">
        <f>IF(AM853=0, 'Raw Data'!AQ848, 0)</f>
        <v/>
      </c>
      <c r="AP853" s="2">
        <f>IF($A853, 1, 0)</f>
        <v/>
      </c>
      <c r="AQ853">
        <f>IF(AND('Raw Data'!$D848&gt;24, 'Raw Data'!$E848&gt;24), 'Raw Data'!AR848, 0)</f>
        <v/>
      </c>
      <c r="AR853" s="2">
        <f>IF($A853, 1, 0)</f>
        <v/>
      </c>
      <c r="AS853">
        <f>IF(AQ853=0, 'Raw Data'!AS848, 0)</f>
        <v/>
      </c>
      <c r="AT853" s="2">
        <f>IF($A853, 1, 0)</f>
        <v/>
      </c>
      <c r="AU853">
        <f>IF(AND('Raw Data'!$D848&gt;29, 'Raw Data'!$E848&gt;29), 'Raw Data'!AT848, 0)</f>
        <v/>
      </c>
      <c r="AV853" s="2">
        <f>IF($A853, 1, 0)</f>
        <v/>
      </c>
      <c r="AW853">
        <f>IF(AU853=0, 'Raw Data'!AU848, 0)</f>
        <v/>
      </c>
      <c r="AX853" s="2">
        <f>IF($A853, 1, 0)</f>
        <v/>
      </c>
      <c r="AY853">
        <f>IF(ISNUMBER('Raw Data'!D848), IF(_xlfn.XLOOKUP(SMALL('Raw Data'!K848:N848, 1), K853:Q853, K853:Q853, 0)&gt;0, SMALL('Raw Data'!K848:N848, 1), 0), 0)</f>
        <v/>
      </c>
      <c r="AZ853" s="2">
        <f>IF($A853, 1, 0)</f>
        <v/>
      </c>
      <c r="BA853">
        <f>IF(ISNUMBER('Raw Data'!D848), IF(_xlfn.XLOOKUP(SMALL('Raw Data'!K848:N848, 2), K853:Q853, K853:Q853, 0)&gt;0, SMALL('Raw Data'!K848:N848, 2), 0), 0)</f>
        <v/>
      </c>
      <c r="BB853" s="2">
        <f>IF($A853, 1, 0)</f>
        <v/>
      </c>
      <c r="BC853">
        <f>IF(ISNUMBER('Raw Data'!D848), IF(_xlfn.XLOOKUP(SMALL('Raw Data'!K848:N848, 3), K853:Q853, K853:Q853, 0)&gt;0, SMALL('Raw Data'!K848:N848, 3), 0), 0)</f>
        <v/>
      </c>
      <c r="BD853" s="2">
        <f>IF($A853, 1, 0)</f>
        <v/>
      </c>
      <c r="BE853">
        <f>IF(ISNUMBER('Raw Data'!D848), IF(_xlfn.XLOOKUP(SMALL('Raw Data'!K848:N848, 4), K853:Q853, K853:Q853, 0)&gt;0, SMALL('Raw Data'!K848:N848, 4), 0), 0)</f>
        <v/>
      </c>
      <c r="BF853" s="2">
        <f>IF($A853, 1, 0)</f>
        <v/>
      </c>
      <c r="BG853">
        <f>IF(AND('Raw Data'!I848&lt;'Raw Data'!J848, 'Raw Data'!D848&gt;'Raw Data'!E848), 'Raw Data'!I848, IF(AND('Raw Data'!J848&lt;'Raw Data'!I848, 'Raw Data'!E848&gt;'Raw Data'!D848), 'Raw Data'!J848, 0))</f>
        <v/>
      </c>
      <c r="BH853">
        <f>IF(OR(AND('Raw Data'!I848&lt;'Raw Data'!J848, 'Raw Data'!I848&gt;BH$1), AND('Raw Data'!J848&lt;'Raw Data'!I848, 'Raw Data'!J848&gt;BH$1)), 1, 0)</f>
        <v/>
      </c>
      <c r="BI853">
        <f>IF(AND(BH853, ABS('Raw Data'!D848-'Raw Data'!E848)&lt;4), 'Raw Data'!Z848, 0)</f>
        <v/>
      </c>
      <c r="BJ853">
        <f>IF('Raw Data'!F848&gt;Analysis!BJ$1, 1, 0)</f>
        <v/>
      </c>
      <c r="BK853">
        <f>IF(BJ853, AQ853, 0)</f>
        <v/>
      </c>
      <c r="BL853">
        <f>IF(AND('Raw Data'!F848&lt;Analysis!BL$1, ISBLANK('Raw Data'!F848)=FALSE), 1, 0)</f>
        <v/>
      </c>
      <c r="BM853">
        <f>IF(BL853, AS853, 0)</f>
        <v/>
      </c>
      <c r="BN853">
        <f>IF(AND('Raw Data'!F848&lt;Analysis!BN$1, ISBLANK('Raw Data'!F848)=FALSE), 1, 0)</f>
        <v/>
      </c>
      <c r="BO853">
        <f>IF(BN853, AI853, 0)</f>
        <v/>
      </c>
    </row>
    <row r="854">
      <c r="A854" s="2">
        <f>'Raw Data'!A849</f>
        <v/>
      </c>
      <c r="B854" s="2">
        <f>IF(A854, 1, 0)</f>
        <v/>
      </c>
      <c r="C854">
        <f>IF('Raw Data'!D849&lt;'Raw Data'!E849, 'Raw Data'!J849, 0)</f>
        <v/>
      </c>
      <c r="D854" s="2">
        <f>IF(A854, 1, 0)</f>
        <v/>
      </c>
      <c r="E854">
        <f>IF('Raw Data'!D849&gt;'Raw Data'!E849, 'Raw Data'!I849, 0)</f>
        <v/>
      </c>
      <c r="F854" s="2">
        <f>IF('Raw Data'!F849&gt;0, 1, 0)</f>
        <v/>
      </c>
      <c r="G854">
        <f>IF(SUM('Raw Data'!D849:E849)&lt;'Raw Data'!F849, 'Raw Data'!H849, 0)</f>
        <v/>
      </c>
      <c r="H854">
        <f>IF('Raw Data'!F849&gt;0, 1, 0)</f>
        <v/>
      </c>
      <c r="I854">
        <f>IF(SUM('Raw Data'!D849:E849)&gt;'Raw Data'!F849, 'Raw Data'!G849, 0)</f>
        <v/>
      </c>
      <c r="J854" s="2">
        <f>IF($A854, 1, 0)</f>
        <v/>
      </c>
      <c r="K854">
        <f>IF(AND('Raw Data'!D849&gt;'Raw Data'!E849, ABS('Raw Data'!D849-'Raw Data'!E849)&lt;14), 'Raw Data'!K849, 0)</f>
        <v/>
      </c>
      <c r="L854" s="2">
        <f>IF($A854, 1, 0)</f>
        <v/>
      </c>
      <c r="M854">
        <f>IF(AND('Raw Data'!D849&gt;'Raw Data'!E849, ABS('Raw Data'!D849-'Raw Data'!E849)&gt;13), 'Raw Data'!L849, 0)</f>
        <v/>
      </c>
      <c r="N854" s="2">
        <f>IF($A854, 1, 0)</f>
        <v/>
      </c>
      <c r="O854">
        <f>IF(AND('Raw Data'!E849&gt;'Raw Data'!D849, ABS('Raw Data'!E849-'Raw Data'!D849)&lt;14), 'Raw Data'!M849, 0)</f>
        <v/>
      </c>
      <c r="P854" s="2">
        <f>IF($A854, 1, 0)</f>
        <v/>
      </c>
      <c r="Q854">
        <f>IF(AND('Raw Data'!E849&gt;'Raw Data'!D849, ABS('Raw Data'!E849-'Raw Data'!D849)&gt;13), 'Raw Data'!N849, 0)</f>
        <v/>
      </c>
      <c r="R854" s="2">
        <f>IF($A854, 1, 0)</f>
        <v/>
      </c>
      <c r="S854">
        <f>IF(AND('Raw Data'!D849&gt;'Raw Data'!E849, ABS('Raw Data'!E849-'Raw Data'!D849)&gt;7), 'Raw Data'!V849, 0)</f>
        <v/>
      </c>
      <c r="T854" s="2">
        <f>IF($A854, 1, 0)</f>
        <v/>
      </c>
      <c r="U854">
        <f>IF(ABS('Raw Data'!D849-'Raw Data'!E849)&lt;8, 'Raw Data'!W849, 0)</f>
        <v/>
      </c>
      <c r="V854" s="2">
        <f>IF($A854, 1, 0)</f>
        <v/>
      </c>
      <c r="W854">
        <f>IF(AND('Raw Data'!E849&gt;'Raw Data'!D849, ABS('Raw Data'!E849-'Raw Data'!D849)&gt;7), 'Raw Data'!X849, 0)</f>
        <v/>
      </c>
      <c r="X854" s="2">
        <f>IF($A854, 1, 0)</f>
        <v/>
      </c>
      <c r="Y854">
        <f>IF(AND('Raw Data'!D849&gt;'Raw Data'!E849, ABS('Raw Data'!E849-'Raw Data'!D849)&gt;3), 'Raw Data'!Y849, 0)</f>
        <v/>
      </c>
      <c r="Z854" s="2">
        <f>IF($A854, 1, 0)</f>
        <v/>
      </c>
      <c r="AA854">
        <f>IF(ABS('Raw Data'!D849-'Raw Data'!E849)&lt;4, 'Raw Data'!Z849, 0)</f>
        <v/>
      </c>
      <c r="AB854" s="2">
        <f>IF($A854, 1, 0)</f>
        <v/>
      </c>
      <c r="AC854">
        <f>IF(AND('Raw Data'!E849&gt;'Raw Data'!D849, ABS('Raw Data'!E849-'Raw Data'!D849)&gt;7), 'Raw Data'!AA849, 0)</f>
        <v/>
      </c>
      <c r="AD854" s="2">
        <f>IF($A854, 1, 0)</f>
        <v/>
      </c>
      <c r="AE854">
        <f>IF(AND('Raw Data'!D849&gt;9, 'Raw Data'!E849&gt;9), 'Raw Data'!AL849, 0)</f>
        <v/>
      </c>
      <c r="AF854" s="2">
        <f>IF($A854, 1, 0)</f>
        <v/>
      </c>
      <c r="AG854">
        <f>IF(AE854=0, 'Raw Data'!AM849, 0)</f>
        <v/>
      </c>
      <c r="AH854" s="2">
        <f>IF($A854, 1, 0)</f>
        <v/>
      </c>
      <c r="AI854">
        <f>IF(AND('Raw Data'!$D849&gt;14, 'Raw Data'!$E849&gt;14), 'Raw Data'!AN849, 0)</f>
        <v/>
      </c>
      <c r="AJ854" s="2">
        <f>IF($A854, 1, 0)</f>
        <v/>
      </c>
      <c r="AK854">
        <f>IF(AI854=0, 'Raw Data'!AO849, 0)</f>
        <v/>
      </c>
      <c r="AL854" s="2">
        <f>IF($A854, 1, 0)</f>
        <v/>
      </c>
      <c r="AM854">
        <f>IF(AND('Raw Data'!$D849&gt;19, 'Raw Data'!$E849&gt;19), 'Raw Data'!AP849, 0)</f>
        <v/>
      </c>
      <c r="AN854" s="2">
        <f>IF($A854, 1, 0)</f>
        <v/>
      </c>
      <c r="AO854">
        <f>IF(AM854=0, 'Raw Data'!AQ849, 0)</f>
        <v/>
      </c>
      <c r="AP854" s="2">
        <f>IF($A854, 1, 0)</f>
        <v/>
      </c>
      <c r="AQ854">
        <f>IF(AND('Raw Data'!$D849&gt;24, 'Raw Data'!$E849&gt;24), 'Raw Data'!AR849, 0)</f>
        <v/>
      </c>
      <c r="AR854" s="2">
        <f>IF($A854, 1, 0)</f>
        <v/>
      </c>
      <c r="AS854">
        <f>IF(AQ854=0, 'Raw Data'!AS849, 0)</f>
        <v/>
      </c>
      <c r="AT854" s="2">
        <f>IF($A854, 1, 0)</f>
        <v/>
      </c>
      <c r="AU854">
        <f>IF(AND('Raw Data'!$D849&gt;29, 'Raw Data'!$E849&gt;29), 'Raw Data'!AT849, 0)</f>
        <v/>
      </c>
      <c r="AV854" s="2">
        <f>IF($A854, 1, 0)</f>
        <v/>
      </c>
      <c r="AW854">
        <f>IF(AU854=0, 'Raw Data'!AU849, 0)</f>
        <v/>
      </c>
      <c r="AX854" s="2">
        <f>IF($A854, 1, 0)</f>
        <v/>
      </c>
      <c r="AY854">
        <f>IF(ISNUMBER('Raw Data'!D849), IF(_xlfn.XLOOKUP(SMALL('Raw Data'!K849:N849, 1), K854:Q854, K854:Q854, 0)&gt;0, SMALL('Raw Data'!K849:N849, 1), 0), 0)</f>
        <v/>
      </c>
      <c r="AZ854" s="2">
        <f>IF($A854, 1, 0)</f>
        <v/>
      </c>
      <c r="BA854">
        <f>IF(ISNUMBER('Raw Data'!D849), IF(_xlfn.XLOOKUP(SMALL('Raw Data'!K849:N849, 2), K854:Q854, K854:Q854, 0)&gt;0, SMALL('Raw Data'!K849:N849, 2), 0), 0)</f>
        <v/>
      </c>
      <c r="BB854" s="2">
        <f>IF($A854, 1, 0)</f>
        <v/>
      </c>
      <c r="BC854">
        <f>IF(ISNUMBER('Raw Data'!D849), IF(_xlfn.XLOOKUP(SMALL('Raw Data'!K849:N849, 3), K854:Q854, K854:Q854, 0)&gt;0, SMALL('Raw Data'!K849:N849, 3), 0), 0)</f>
        <v/>
      </c>
      <c r="BD854" s="2">
        <f>IF($A854, 1, 0)</f>
        <v/>
      </c>
      <c r="BE854">
        <f>IF(ISNUMBER('Raw Data'!D849), IF(_xlfn.XLOOKUP(SMALL('Raw Data'!K849:N849, 4), K854:Q854, K854:Q854, 0)&gt;0, SMALL('Raw Data'!K849:N849, 4), 0), 0)</f>
        <v/>
      </c>
      <c r="BF854" s="2">
        <f>IF($A854, 1, 0)</f>
        <v/>
      </c>
      <c r="BG854">
        <f>IF(AND('Raw Data'!I849&lt;'Raw Data'!J849, 'Raw Data'!D849&gt;'Raw Data'!E849), 'Raw Data'!I849, IF(AND('Raw Data'!J849&lt;'Raw Data'!I849, 'Raw Data'!E849&gt;'Raw Data'!D849), 'Raw Data'!J849, 0))</f>
        <v/>
      </c>
      <c r="BH854">
        <f>IF(OR(AND('Raw Data'!I849&lt;'Raw Data'!J849, 'Raw Data'!I849&gt;BH$1), AND('Raw Data'!J849&lt;'Raw Data'!I849, 'Raw Data'!J849&gt;BH$1)), 1, 0)</f>
        <v/>
      </c>
      <c r="BI854">
        <f>IF(AND(BH854, ABS('Raw Data'!D849-'Raw Data'!E849)&lt;4), 'Raw Data'!Z849, 0)</f>
        <v/>
      </c>
      <c r="BJ854">
        <f>IF('Raw Data'!F849&gt;Analysis!BJ$1, 1, 0)</f>
        <v/>
      </c>
      <c r="BK854">
        <f>IF(BJ854, AQ854, 0)</f>
        <v/>
      </c>
      <c r="BL854">
        <f>IF(AND('Raw Data'!F849&lt;Analysis!BL$1, ISBLANK('Raw Data'!F849)=FALSE), 1, 0)</f>
        <v/>
      </c>
      <c r="BM854">
        <f>IF(BL854, AS854, 0)</f>
        <v/>
      </c>
      <c r="BN854">
        <f>IF(AND('Raw Data'!F849&lt;Analysis!BN$1, ISBLANK('Raw Data'!F849)=FALSE), 1, 0)</f>
        <v/>
      </c>
      <c r="BO854">
        <f>IF(BN854, AI854, 0)</f>
        <v/>
      </c>
    </row>
    <row r="855">
      <c r="A855" s="2">
        <f>'Raw Data'!A850</f>
        <v/>
      </c>
      <c r="B855" s="2">
        <f>IF(A855, 1, 0)</f>
        <v/>
      </c>
      <c r="C855">
        <f>IF('Raw Data'!D850&lt;'Raw Data'!E850, 'Raw Data'!J850, 0)</f>
        <v/>
      </c>
      <c r="D855" s="2">
        <f>IF(A855, 1, 0)</f>
        <v/>
      </c>
      <c r="E855">
        <f>IF('Raw Data'!D850&gt;'Raw Data'!E850, 'Raw Data'!I850, 0)</f>
        <v/>
      </c>
      <c r="F855" s="2">
        <f>IF('Raw Data'!F850&gt;0, 1, 0)</f>
        <v/>
      </c>
      <c r="G855">
        <f>IF(SUM('Raw Data'!D850:E850)&lt;'Raw Data'!F850, 'Raw Data'!H850, 0)</f>
        <v/>
      </c>
      <c r="H855">
        <f>IF('Raw Data'!F850&gt;0, 1, 0)</f>
        <v/>
      </c>
      <c r="I855">
        <f>IF(SUM('Raw Data'!D850:E850)&gt;'Raw Data'!F850, 'Raw Data'!G850, 0)</f>
        <v/>
      </c>
      <c r="J855" s="2">
        <f>IF($A855, 1, 0)</f>
        <v/>
      </c>
      <c r="K855">
        <f>IF(AND('Raw Data'!D850&gt;'Raw Data'!E850, ABS('Raw Data'!D850-'Raw Data'!E850)&lt;14), 'Raw Data'!K850, 0)</f>
        <v/>
      </c>
      <c r="L855" s="2">
        <f>IF($A855, 1, 0)</f>
        <v/>
      </c>
      <c r="M855">
        <f>IF(AND('Raw Data'!D850&gt;'Raw Data'!E850, ABS('Raw Data'!D850-'Raw Data'!E850)&gt;13), 'Raw Data'!L850, 0)</f>
        <v/>
      </c>
      <c r="N855" s="2">
        <f>IF($A855, 1, 0)</f>
        <v/>
      </c>
      <c r="O855">
        <f>IF(AND('Raw Data'!E850&gt;'Raw Data'!D850, ABS('Raw Data'!E850-'Raw Data'!D850)&lt;14), 'Raw Data'!M850, 0)</f>
        <v/>
      </c>
      <c r="P855" s="2">
        <f>IF($A855, 1, 0)</f>
        <v/>
      </c>
      <c r="Q855">
        <f>IF(AND('Raw Data'!E850&gt;'Raw Data'!D850, ABS('Raw Data'!E850-'Raw Data'!D850)&gt;13), 'Raw Data'!N850, 0)</f>
        <v/>
      </c>
      <c r="R855" s="2">
        <f>IF($A855, 1, 0)</f>
        <v/>
      </c>
      <c r="S855">
        <f>IF(AND('Raw Data'!D850&gt;'Raw Data'!E850, ABS('Raw Data'!E850-'Raw Data'!D850)&gt;7), 'Raw Data'!V850, 0)</f>
        <v/>
      </c>
      <c r="T855" s="2">
        <f>IF($A855, 1, 0)</f>
        <v/>
      </c>
      <c r="U855">
        <f>IF(ABS('Raw Data'!D850-'Raw Data'!E850)&lt;8, 'Raw Data'!W850, 0)</f>
        <v/>
      </c>
      <c r="V855" s="2">
        <f>IF($A855, 1, 0)</f>
        <v/>
      </c>
      <c r="W855">
        <f>IF(AND('Raw Data'!E850&gt;'Raw Data'!D850, ABS('Raw Data'!E850-'Raw Data'!D850)&gt;7), 'Raw Data'!X850, 0)</f>
        <v/>
      </c>
      <c r="X855" s="2">
        <f>IF($A855, 1, 0)</f>
        <v/>
      </c>
      <c r="Y855">
        <f>IF(AND('Raw Data'!D850&gt;'Raw Data'!E850, ABS('Raw Data'!E850-'Raw Data'!D850)&gt;3), 'Raw Data'!Y850, 0)</f>
        <v/>
      </c>
      <c r="Z855" s="2">
        <f>IF($A855, 1, 0)</f>
        <v/>
      </c>
      <c r="AA855">
        <f>IF(ABS('Raw Data'!D850-'Raw Data'!E850)&lt;4, 'Raw Data'!Z850, 0)</f>
        <v/>
      </c>
      <c r="AB855" s="2">
        <f>IF($A855, 1, 0)</f>
        <v/>
      </c>
      <c r="AC855">
        <f>IF(AND('Raw Data'!E850&gt;'Raw Data'!D850, ABS('Raw Data'!E850-'Raw Data'!D850)&gt;7), 'Raw Data'!AA850, 0)</f>
        <v/>
      </c>
      <c r="AD855" s="2">
        <f>IF($A855, 1, 0)</f>
        <v/>
      </c>
      <c r="AE855">
        <f>IF(AND('Raw Data'!D850&gt;9, 'Raw Data'!E850&gt;9), 'Raw Data'!AL850, 0)</f>
        <v/>
      </c>
      <c r="AF855" s="2">
        <f>IF($A855, 1, 0)</f>
        <v/>
      </c>
      <c r="AG855">
        <f>IF(AE855=0, 'Raw Data'!AM850, 0)</f>
        <v/>
      </c>
      <c r="AH855" s="2">
        <f>IF($A855, 1, 0)</f>
        <v/>
      </c>
      <c r="AI855">
        <f>IF(AND('Raw Data'!$D850&gt;14, 'Raw Data'!$E850&gt;14), 'Raw Data'!AN850, 0)</f>
        <v/>
      </c>
      <c r="AJ855" s="2">
        <f>IF($A855, 1, 0)</f>
        <v/>
      </c>
      <c r="AK855">
        <f>IF(AI855=0, 'Raw Data'!AO850, 0)</f>
        <v/>
      </c>
      <c r="AL855" s="2">
        <f>IF($A855, 1, 0)</f>
        <v/>
      </c>
      <c r="AM855">
        <f>IF(AND('Raw Data'!$D850&gt;19, 'Raw Data'!$E850&gt;19), 'Raw Data'!AP850, 0)</f>
        <v/>
      </c>
      <c r="AN855" s="2">
        <f>IF($A855, 1, 0)</f>
        <v/>
      </c>
      <c r="AO855">
        <f>IF(AM855=0, 'Raw Data'!AQ850, 0)</f>
        <v/>
      </c>
      <c r="AP855" s="2">
        <f>IF($A855, 1, 0)</f>
        <v/>
      </c>
      <c r="AQ855">
        <f>IF(AND('Raw Data'!$D850&gt;24, 'Raw Data'!$E850&gt;24), 'Raw Data'!AR850, 0)</f>
        <v/>
      </c>
      <c r="AR855" s="2">
        <f>IF($A855, 1, 0)</f>
        <v/>
      </c>
      <c r="AS855">
        <f>IF(AQ855=0, 'Raw Data'!AS850, 0)</f>
        <v/>
      </c>
      <c r="AT855" s="2">
        <f>IF($A855, 1, 0)</f>
        <v/>
      </c>
      <c r="AU855">
        <f>IF(AND('Raw Data'!$D850&gt;29, 'Raw Data'!$E850&gt;29), 'Raw Data'!AT850, 0)</f>
        <v/>
      </c>
      <c r="AV855" s="2">
        <f>IF($A855, 1, 0)</f>
        <v/>
      </c>
      <c r="AW855">
        <f>IF(AU855=0, 'Raw Data'!AU850, 0)</f>
        <v/>
      </c>
      <c r="AX855" s="2">
        <f>IF($A855, 1, 0)</f>
        <v/>
      </c>
      <c r="AY855">
        <f>IF(ISNUMBER('Raw Data'!D850), IF(_xlfn.XLOOKUP(SMALL('Raw Data'!K850:N850, 1), K855:Q855, K855:Q855, 0)&gt;0, SMALL('Raw Data'!K850:N850, 1), 0), 0)</f>
        <v/>
      </c>
      <c r="AZ855" s="2">
        <f>IF($A855, 1, 0)</f>
        <v/>
      </c>
      <c r="BA855">
        <f>IF(ISNUMBER('Raw Data'!D850), IF(_xlfn.XLOOKUP(SMALL('Raw Data'!K850:N850, 2), K855:Q855, K855:Q855, 0)&gt;0, SMALL('Raw Data'!K850:N850, 2), 0), 0)</f>
        <v/>
      </c>
      <c r="BB855" s="2">
        <f>IF($A855, 1, 0)</f>
        <v/>
      </c>
      <c r="BC855">
        <f>IF(ISNUMBER('Raw Data'!D850), IF(_xlfn.XLOOKUP(SMALL('Raw Data'!K850:N850, 3), K855:Q855, K855:Q855, 0)&gt;0, SMALL('Raw Data'!K850:N850, 3), 0), 0)</f>
        <v/>
      </c>
      <c r="BD855" s="2">
        <f>IF($A855, 1, 0)</f>
        <v/>
      </c>
      <c r="BE855">
        <f>IF(ISNUMBER('Raw Data'!D850), IF(_xlfn.XLOOKUP(SMALL('Raw Data'!K850:N850, 4), K855:Q855, K855:Q855, 0)&gt;0, SMALL('Raw Data'!K850:N850, 4), 0), 0)</f>
        <v/>
      </c>
      <c r="BF855" s="2">
        <f>IF($A855, 1, 0)</f>
        <v/>
      </c>
      <c r="BG855">
        <f>IF(AND('Raw Data'!I850&lt;'Raw Data'!J850, 'Raw Data'!D850&gt;'Raw Data'!E850), 'Raw Data'!I850, IF(AND('Raw Data'!J850&lt;'Raw Data'!I850, 'Raw Data'!E850&gt;'Raw Data'!D850), 'Raw Data'!J850, 0))</f>
        <v/>
      </c>
      <c r="BH855">
        <f>IF(OR(AND('Raw Data'!I850&lt;'Raw Data'!J850, 'Raw Data'!I850&gt;BH$1), AND('Raw Data'!J850&lt;'Raw Data'!I850, 'Raw Data'!J850&gt;BH$1)), 1, 0)</f>
        <v/>
      </c>
      <c r="BI855">
        <f>IF(AND(BH855, ABS('Raw Data'!D850-'Raw Data'!E850)&lt;4), 'Raw Data'!Z850, 0)</f>
        <v/>
      </c>
      <c r="BJ855">
        <f>IF('Raw Data'!F850&gt;Analysis!BJ$1, 1, 0)</f>
        <v/>
      </c>
      <c r="BK855">
        <f>IF(BJ855, AQ855, 0)</f>
        <v/>
      </c>
      <c r="BL855">
        <f>IF(AND('Raw Data'!F850&lt;Analysis!BL$1, ISBLANK('Raw Data'!F850)=FALSE), 1, 0)</f>
        <v/>
      </c>
      <c r="BM855">
        <f>IF(BL855, AS855, 0)</f>
        <v/>
      </c>
      <c r="BN855">
        <f>IF(AND('Raw Data'!F850&lt;Analysis!BN$1, ISBLANK('Raw Data'!F850)=FALSE), 1, 0)</f>
        <v/>
      </c>
      <c r="BO855">
        <f>IF(BN855, AI855, 0)</f>
        <v/>
      </c>
    </row>
    <row r="856">
      <c r="A856" s="2">
        <f>'Raw Data'!A851</f>
        <v/>
      </c>
      <c r="B856" s="2">
        <f>IF(A856, 1, 0)</f>
        <v/>
      </c>
      <c r="C856">
        <f>IF('Raw Data'!D851&lt;'Raw Data'!E851, 'Raw Data'!J851, 0)</f>
        <v/>
      </c>
      <c r="D856" s="2">
        <f>IF(A856, 1, 0)</f>
        <v/>
      </c>
      <c r="E856">
        <f>IF('Raw Data'!D851&gt;'Raw Data'!E851, 'Raw Data'!I851, 0)</f>
        <v/>
      </c>
      <c r="F856" s="2">
        <f>IF('Raw Data'!F851&gt;0, 1, 0)</f>
        <v/>
      </c>
      <c r="G856">
        <f>IF(SUM('Raw Data'!D851:E851)&lt;'Raw Data'!F851, 'Raw Data'!H851, 0)</f>
        <v/>
      </c>
      <c r="H856">
        <f>IF('Raw Data'!F851&gt;0, 1, 0)</f>
        <v/>
      </c>
      <c r="I856">
        <f>IF(SUM('Raw Data'!D851:E851)&gt;'Raw Data'!F851, 'Raw Data'!G851, 0)</f>
        <v/>
      </c>
      <c r="J856" s="2">
        <f>IF($A856, 1, 0)</f>
        <v/>
      </c>
      <c r="K856">
        <f>IF(AND('Raw Data'!D851&gt;'Raw Data'!E851, ABS('Raw Data'!D851-'Raw Data'!E851)&lt;14), 'Raw Data'!K851, 0)</f>
        <v/>
      </c>
      <c r="L856" s="2">
        <f>IF($A856, 1, 0)</f>
        <v/>
      </c>
      <c r="M856">
        <f>IF(AND('Raw Data'!D851&gt;'Raw Data'!E851, ABS('Raw Data'!D851-'Raw Data'!E851)&gt;13), 'Raw Data'!L851, 0)</f>
        <v/>
      </c>
      <c r="N856" s="2">
        <f>IF($A856, 1, 0)</f>
        <v/>
      </c>
      <c r="O856">
        <f>IF(AND('Raw Data'!E851&gt;'Raw Data'!D851, ABS('Raw Data'!E851-'Raw Data'!D851)&lt;14), 'Raw Data'!M851, 0)</f>
        <v/>
      </c>
      <c r="P856" s="2">
        <f>IF($A856, 1, 0)</f>
        <v/>
      </c>
      <c r="Q856">
        <f>IF(AND('Raw Data'!E851&gt;'Raw Data'!D851, ABS('Raw Data'!E851-'Raw Data'!D851)&gt;13), 'Raw Data'!N851, 0)</f>
        <v/>
      </c>
      <c r="R856" s="2">
        <f>IF($A856, 1, 0)</f>
        <v/>
      </c>
      <c r="S856">
        <f>IF(AND('Raw Data'!D851&gt;'Raw Data'!E851, ABS('Raw Data'!E851-'Raw Data'!D851)&gt;7), 'Raw Data'!V851, 0)</f>
        <v/>
      </c>
      <c r="T856" s="2">
        <f>IF($A856, 1, 0)</f>
        <v/>
      </c>
      <c r="U856">
        <f>IF(ABS('Raw Data'!D851-'Raw Data'!E851)&lt;8, 'Raw Data'!W851, 0)</f>
        <v/>
      </c>
      <c r="V856" s="2">
        <f>IF($A856, 1, 0)</f>
        <v/>
      </c>
      <c r="W856">
        <f>IF(AND('Raw Data'!E851&gt;'Raw Data'!D851, ABS('Raw Data'!E851-'Raw Data'!D851)&gt;7), 'Raw Data'!X851, 0)</f>
        <v/>
      </c>
      <c r="X856" s="2">
        <f>IF($A856, 1, 0)</f>
        <v/>
      </c>
      <c r="Y856">
        <f>IF(AND('Raw Data'!D851&gt;'Raw Data'!E851, ABS('Raw Data'!E851-'Raw Data'!D851)&gt;3), 'Raw Data'!Y851, 0)</f>
        <v/>
      </c>
      <c r="Z856" s="2">
        <f>IF($A856, 1, 0)</f>
        <v/>
      </c>
      <c r="AA856">
        <f>IF(ABS('Raw Data'!D851-'Raw Data'!E851)&lt;4, 'Raw Data'!Z851, 0)</f>
        <v/>
      </c>
      <c r="AB856" s="2">
        <f>IF($A856, 1, 0)</f>
        <v/>
      </c>
      <c r="AC856">
        <f>IF(AND('Raw Data'!E851&gt;'Raw Data'!D851, ABS('Raw Data'!E851-'Raw Data'!D851)&gt;7), 'Raw Data'!AA851, 0)</f>
        <v/>
      </c>
      <c r="AD856" s="2">
        <f>IF($A856, 1, 0)</f>
        <v/>
      </c>
      <c r="AE856">
        <f>IF(AND('Raw Data'!D851&gt;9, 'Raw Data'!E851&gt;9), 'Raw Data'!AL851, 0)</f>
        <v/>
      </c>
      <c r="AF856" s="2">
        <f>IF($A856, 1, 0)</f>
        <v/>
      </c>
      <c r="AG856">
        <f>IF(AE856=0, 'Raw Data'!AM851, 0)</f>
        <v/>
      </c>
      <c r="AH856" s="2">
        <f>IF($A856, 1, 0)</f>
        <v/>
      </c>
      <c r="AI856">
        <f>IF(AND('Raw Data'!$D851&gt;14, 'Raw Data'!$E851&gt;14), 'Raw Data'!AN851, 0)</f>
        <v/>
      </c>
      <c r="AJ856" s="2">
        <f>IF($A856, 1, 0)</f>
        <v/>
      </c>
      <c r="AK856">
        <f>IF(AI856=0, 'Raw Data'!AO851, 0)</f>
        <v/>
      </c>
      <c r="AL856" s="2">
        <f>IF($A856, 1, 0)</f>
        <v/>
      </c>
      <c r="AM856">
        <f>IF(AND('Raw Data'!$D851&gt;19, 'Raw Data'!$E851&gt;19), 'Raw Data'!AP851, 0)</f>
        <v/>
      </c>
      <c r="AN856" s="2">
        <f>IF($A856, 1, 0)</f>
        <v/>
      </c>
      <c r="AO856">
        <f>IF(AM856=0, 'Raw Data'!AQ851, 0)</f>
        <v/>
      </c>
      <c r="AP856" s="2">
        <f>IF($A856, 1, 0)</f>
        <v/>
      </c>
      <c r="AQ856">
        <f>IF(AND('Raw Data'!$D851&gt;24, 'Raw Data'!$E851&gt;24), 'Raw Data'!AR851, 0)</f>
        <v/>
      </c>
      <c r="AR856" s="2">
        <f>IF($A856, 1, 0)</f>
        <v/>
      </c>
      <c r="AS856">
        <f>IF(AQ856=0, 'Raw Data'!AS851, 0)</f>
        <v/>
      </c>
      <c r="AT856" s="2">
        <f>IF($A856, 1, 0)</f>
        <v/>
      </c>
      <c r="AU856">
        <f>IF(AND('Raw Data'!$D851&gt;29, 'Raw Data'!$E851&gt;29), 'Raw Data'!AT851, 0)</f>
        <v/>
      </c>
      <c r="AV856" s="2">
        <f>IF($A856, 1, 0)</f>
        <v/>
      </c>
      <c r="AW856">
        <f>IF(AU856=0, 'Raw Data'!AU851, 0)</f>
        <v/>
      </c>
      <c r="AX856" s="2">
        <f>IF($A856, 1, 0)</f>
        <v/>
      </c>
      <c r="AY856">
        <f>IF(ISNUMBER('Raw Data'!D851), IF(_xlfn.XLOOKUP(SMALL('Raw Data'!K851:N851, 1), K856:Q856, K856:Q856, 0)&gt;0, SMALL('Raw Data'!K851:N851, 1), 0), 0)</f>
        <v/>
      </c>
      <c r="AZ856" s="2">
        <f>IF($A856, 1, 0)</f>
        <v/>
      </c>
      <c r="BA856">
        <f>IF(ISNUMBER('Raw Data'!D851), IF(_xlfn.XLOOKUP(SMALL('Raw Data'!K851:N851, 2), K856:Q856, K856:Q856, 0)&gt;0, SMALL('Raw Data'!K851:N851, 2), 0), 0)</f>
        <v/>
      </c>
      <c r="BB856" s="2">
        <f>IF($A856, 1, 0)</f>
        <v/>
      </c>
      <c r="BC856">
        <f>IF(ISNUMBER('Raw Data'!D851), IF(_xlfn.XLOOKUP(SMALL('Raw Data'!K851:N851, 3), K856:Q856, K856:Q856, 0)&gt;0, SMALL('Raw Data'!K851:N851, 3), 0), 0)</f>
        <v/>
      </c>
      <c r="BD856" s="2">
        <f>IF($A856, 1, 0)</f>
        <v/>
      </c>
      <c r="BE856">
        <f>IF(ISNUMBER('Raw Data'!D851), IF(_xlfn.XLOOKUP(SMALL('Raw Data'!K851:N851, 4), K856:Q856, K856:Q856, 0)&gt;0, SMALL('Raw Data'!K851:N851, 4), 0), 0)</f>
        <v/>
      </c>
      <c r="BF856" s="2">
        <f>IF($A856, 1, 0)</f>
        <v/>
      </c>
      <c r="BG856">
        <f>IF(AND('Raw Data'!I851&lt;'Raw Data'!J851, 'Raw Data'!D851&gt;'Raw Data'!E851), 'Raw Data'!I851, IF(AND('Raw Data'!J851&lt;'Raw Data'!I851, 'Raw Data'!E851&gt;'Raw Data'!D851), 'Raw Data'!J851, 0))</f>
        <v/>
      </c>
      <c r="BH856">
        <f>IF(OR(AND('Raw Data'!I851&lt;'Raw Data'!J851, 'Raw Data'!I851&gt;BH$1), AND('Raw Data'!J851&lt;'Raw Data'!I851, 'Raw Data'!J851&gt;BH$1)), 1, 0)</f>
        <v/>
      </c>
      <c r="BI856">
        <f>IF(AND(BH856, ABS('Raw Data'!D851-'Raw Data'!E851)&lt;4), 'Raw Data'!Z851, 0)</f>
        <v/>
      </c>
      <c r="BJ856">
        <f>IF('Raw Data'!F851&gt;Analysis!BJ$1, 1, 0)</f>
        <v/>
      </c>
      <c r="BK856">
        <f>IF(BJ856, AQ856, 0)</f>
        <v/>
      </c>
      <c r="BL856">
        <f>IF(AND('Raw Data'!F851&lt;Analysis!BL$1, ISBLANK('Raw Data'!F851)=FALSE), 1, 0)</f>
        <v/>
      </c>
      <c r="BM856">
        <f>IF(BL856, AS856, 0)</f>
        <v/>
      </c>
      <c r="BN856">
        <f>IF(AND('Raw Data'!F851&lt;Analysis!BN$1, ISBLANK('Raw Data'!F851)=FALSE), 1, 0)</f>
        <v/>
      </c>
      <c r="BO856">
        <f>IF(BN856, AI856, 0)</f>
        <v/>
      </c>
    </row>
    <row r="857">
      <c r="A857" s="2">
        <f>'Raw Data'!A852</f>
        <v/>
      </c>
      <c r="B857" s="2">
        <f>IF(A857, 1, 0)</f>
        <v/>
      </c>
      <c r="C857">
        <f>IF('Raw Data'!D852&lt;'Raw Data'!E852, 'Raw Data'!J852, 0)</f>
        <v/>
      </c>
      <c r="D857" s="2">
        <f>IF(A857, 1, 0)</f>
        <v/>
      </c>
      <c r="E857">
        <f>IF('Raw Data'!D852&gt;'Raw Data'!E852, 'Raw Data'!I852, 0)</f>
        <v/>
      </c>
      <c r="F857" s="2">
        <f>IF('Raw Data'!F852&gt;0, 1, 0)</f>
        <v/>
      </c>
      <c r="G857">
        <f>IF(SUM('Raw Data'!D852:E852)&lt;'Raw Data'!F852, 'Raw Data'!H852, 0)</f>
        <v/>
      </c>
      <c r="H857">
        <f>IF('Raw Data'!F852&gt;0, 1, 0)</f>
        <v/>
      </c>
      <c r="I857">
        <f>IF(SUM('Raw Data'!D852:E852)&gt;'Raw Data'!F852, 'Raw Data'!G852, 0)</f>
        <v/>
      </c>
      <c r="J857" s="2">
        <f>IF($A857, 1, 0)</f>
        <v/>
      </c>
      <c r="K857">
        <f>IF(AND('Raw Data'!D852&gt;'Raw Data'!E852, ABS('Raw Data'!D852-'Raw Data'!E852)&lt;14), 'Raw Data'!K852, 0)</f>
        <v/>
      </c>
      <c r="L857" s="2">
        <f>IF($A857, 1, 0)</f>
        <v/>
      </c>
      <c r="M857">
        <f>IF(AND('Raw Data'!D852&gt;'Raw Data'!E852, ABS('Raw Data'!D852-'Raw Data'!E852)&gt;13), 'Raw Data'!L852, 0)</f>
        <v/>
      </c>
      <c r="N857" s="2">
        <f>IF($A857, 1, 0)</f>
        <v/>
      </c>
      <c r="O857">
        <f>IF(AND('Raw Data'!E852&gt;'Raw Data'!D852, ABS('Raw Data'!E852-'Raw Data'!D852)&lt;14), 'Raw Data'!M852, 0)</f>
        <v/>
      </c>
      <c r="P857" s="2">
        <f>IF($A857, 1, 0)</f>
        <v/>
      </c>
      <c r="Q857">
        <f>IF(AND('Raw Data'!E852&gt;'Raw Data'!D852, ABS('Raw Data'!E852-'Raw Data'!D852)&gt;13), 'Raw Data'!N852, 0)</f>
        <v/>
      </c>
      <c r="R857" s="2">
        <f>IF($A857, 1, 0)</f>
        <v/>
      </c>
      <c r="S857">
        <f>IF(AND('Raw Data'!D852&gt;'Raw Data'!E852, ABS('Raw Data'!E852-'Raw Data'!D852)&gt;7), 'Raw Data'!V852, 0)</f>
        <v/>
      </c>
      <c r="T857" s="2">
        <f>IF($A857, 1, 0)</f>
        <v/>
      </c>
      <c r="U857">
        <f>IF(ABS('Raw Data'!D852-'Raw Data'!E852)&lt;8, 'Raw Data'!W852, 0)</f>
        <v/>
      </c>
      <c r="V857" s="2">
        <f>IF($A857, 1, 0)</f>
        <v/>
      </c>
      <c r="W857">
        <f>IF(AND('Raw Data'!E852&gt;'Raw Data'!D852, ABS('Raw Data'!E852-'Raw Data'!D852)&gt;7), 'Raw Data'!X852, 0)</f>
        <v/>
      </c>
      <c r="X857" s="2">
        <f>IF($A857, 1, 0)</f>
        <v/>
      </c>
      <c r="Y857">
        <f>IF(AND('Raw Data'!D852&gt;'Raw Data'!E852, ABS('Raw Data'!E852-'Raw Data'!D852)&gt;3), 'Raw Data'!Y852, 0)</f>
        <v/>
      </c>
      <c r="Z857" s="2">
        <f>IF($A857, 1, 0)</f>
        <v/>
      </c>
      <c r="AA857">
        <f>IF(ABS('Raw Data'!D852-'Raw Data'!E852)&lt;4, 'Raw Data'!Z852, 0)</f>
        <v/>
      </c>
      <c r="AB857" s="2">
        <f>IF($A857, 1, 0)</f>
        <v/>
      </c>
      <c r="AC857">
        <f>IF(AND('Raw Data'!E852&gt;'Raw Data'!D852, ABS('Raw Data'!E852-'Raw Data'!D852)&gt;7), 'Raw Data'!AA852, 0)</f>
        <v/>
      </c>
      <c r="AD857" s="2">
        <f>IF($A857, 1, 0)</f>
        <v/>
      </c>
      <c r="AE857">
        <f>IF(AND('Raw Data'!D852&gt;9, 'Raw Data'!E852&gt;9), 'Raw Data'!AL852, 0)</f>
        <v/>
      </c>
      <c r="AF857" s="2">
        <f>IF($A857, 1, 0)</f>
        <v/>
      </c>
      <c r="AG857">
        <f>IF(AE857=0, 'Raw Data'!AM852, 0)</f>
        <v/>
      </c>
      <c r="AH857" s="2">
        <f>IF($A857, 1, 0)</f>
        <v/>
      </c>
      <c r="AI857">
        <f>IF(AND('Raw Data'!$D852&gt;14, 'Raw Data'!$E852&gt;14), 'Raw Data'!AN852, 0)</f>
        <v/>
      </c>
      <c r="AJ857" s="2">
        <f>IF($A857, 1, 0)</f>
        <v/>
      </c>
      <c r="AK857">
        <f>IF(AI857=0, 'Raw Data'!AO852, 0)</f>
        <v/>
      </c>
      <c r="AL857" s="2">
        <f>IF($A857, 1, 0)</f>
        <v/>
      </c>
      <c r="AM857">
        <f>IF(AND('Raw Data'!$D852&gt;19, 'Raw Data'!$E852&gt;19), 'Raw Data'!AP852, 0)</f>
        <v/>
      </c>
      <c r="AN857" s="2">
        <f>IF($A857, 1, 0)</f>
        <v/>
      </c>
      <c r="AO857">
        <f>IF(AM857=0, 'Raw Data'!AQ852, 0)</f>
        <v/>
      </c>
      <c r="AP857" s="2">
        <f>IF($A857, 1, 0)</f>
        <v/>
      </c>
      <c r="AQ857">
        <f>IF(AND('Raw Data'!$D852&gt;24, 'Raw Data'!$E852&gt;24), 'Raw Data'!AR852, 0)</f>
        <v/>
      </c>
      <c r="AR857" s="2">
        <f>IF($A857, 1, 0)</f>
        <v/>
      </c>
      <c r="AS857">
        <f>IF(AQ857=0, 'Raw Data'!AS852, 0)</f>
        <v/>
      </c>
      <c r="AT857" s="2">
        <f>IF($A857, 1, 0)</f>
        <v/>
      </c>
      <c r="AU857">
        <f>IF(AND('Raw Data'!$D852&gt;29, 'Raw Data'!$E852&gt;29), 'Raw Data'!AT852, 0)</f>
        <v/>
      </c>
      <c r="AV857" s="2">
        <f>IF($A857, 1, 0)</f>
        <v/>
      </c>
      <c r="AW857">
        <f>IF(AU857=0, 'Raw Data'!AU852, 0)</f>
        <v/>
      </c>
      <c r="AX857" s="2">
        <f>IF($A857, 1, 0)</f>
        <v/>
      </c>
      <c r="AY857">
        <f>IF(ISNUMBER('Raw Data'!D852), IF(_xlfn.XLOOKUP(SMALL('Raw Data'!K852:N852, 1), K857:Q857, K857:Q857, 0)&gt;0, SMALL('Raw Data'!K852:N852, 1), 0), 0)</f>
        <v/>
      </c>
      <c r="AZ857" s="2">
        <f>IF($A857, 1, 0)</f>
        <v/>
      </c>
      <c r="BA857">
        <f>IF(ISNUMBER('Raw Data'!D852), IF(_xlfn.XLOOKUP(SMALL('Raw Data'!K852:N852, 2), K857:Q857, K857:Q857, 0)&gt;0, SMALL('Raw Data'!K852:N852, 2), 0), 0)</f>
        <v/>
      </c>
      <c r="BB857" s="2">
        <f>IF($A857, 1, 0)</f>
        <v/>
      </c>
      <c r="BC857">
        <f>IF(ISNUMBER('Raw Data'!D852), IF(_xlfn.XLOOKUP(SMALL('Raw Data'!K852:N852, 3), K857:Q857, K857:Q857, 0)&gt;0, SMALL('Raw Data'!K852:N852, 3), 0), 0)</f>
        <v/>
      </c>
      <c r="BD857" s="2">
        <f>IF($A857, 1, 0)</f>
        <v/>
      </c>
      <c r="BE857">
        <f>IF(ISNUMBER('Raw Data'!D852), IF(_xlfn.XLOOKUP(SMALL('Raw Data'!K852:N852, 4), K857:Q857, K857:Q857, 0)&gt;0, SMALL('Raw Data'!K852:N852, 4), 0), 0)</f>
        <v/>
      </c>
      <c r="BF857" s="2">
        <f>IF($A857, 1, 0)</f>
        <v/>
      </c>
      <c r="BG857">
        <f>IF(AND('Raw Data'!I852&lt;'Raw Data'!J852, 'Raw Data'!D852&gt;'Raw Data'!E852), 'Raw Data'!I852, IF(AND('Raw Data'!J852&lt;'Raw Data'!I852, 'Raw Data'!E852&gt;'Raw Data'!D852), 'Raw Data'!J852, 0))</f>
        <v/>
      </c>
      <c r="BH857">
        <f>IF(OR(AND('Raw Data'!I852&lt;'Raw Data'!J852, 'Raw Data'!I852&gt;BH$1), AND('Raw Data'!J852&lt;'Raw Data'!I852, 'Raw Data'!J852&gt;BH$1)), 1, 0)</f>
        <v/>
      </c>
      <c r="BI857">
        <f>IF(AND(BH857, ABS('Raw Data'!D852-'Raw Data'!E852)&lt;4), 'Raw Data'!Z852, 0)</f>
        <v/>
      </c>
      <c r="BJ857">
        <f>IF('Raw Data'!F852&gt;Analysis!BJ$1, 1, 0)</f>
        <v/>
      </c>
      <c r="BK857">
        <f>IF(BJ857, AQ857, 0)</f>
        <v/>
      </c>
      <c r="BL857">
        <f>IF(AND('Raw Data'!F852&lt;Analysis!BL$1, ISBLANK('Raw Data'!F852)=FALSE), 1, 0)</f>
        <v/>
      </c>
      <c r="BM857">
        <f>IF(BL857, AS857, 0)</f>
        <v/>
      </c>
      <c r="BN857">
        <f>IF(AND('Raw Data'!F852&lt;Analysis!BN$1, ISBLANK('Raw Data'!F852)=FALSE), 1, 0)</f>
        <v/>
      </c>
      <c r="BO857">
        <f>IF(BN857, AI857, 0)</f>
        <v/>
      </c>
    </row>
    <row r="858">
      <c r="A858" s="2">
        <f>'Raw Data'!A853</f>
        <v/>
      </c>
      <c r="B858" s="2">
        <f>IF(A858, 1, 0)</f>
        <v/>
      </c>
      <c r="C858">
        <f>IF('Raw Data'!D853&lt;'Raw Data'!E853, 'Raw Data'!J853, 0)</f>
        <v/>
      </c>
      <c r="D858" s="2">
        <f>IF(A858, 1, 0)</f>
        <v/>
      </c>
      <c r="E858">
        <f>IF('Raw Data'!D853&gt;'Raw Data'!E853, 'Raw Data'!I853, 0)</f>
        <v/>
      </c>
      <c r="F858" s="2">
        <f>IF('Raw Data'!F853&gt;0, 1, 0)</f>
        <v/>
      </c>
      <c r="G858">
        <f>IF(SUM('Raw Data'!D853:E853)&lt;'Raw Data'!F853, 'Raw Data'!H853, 0)</f>
        <v/>
      </c>
      <c r="H858">
        <f>IF('Raw Data'!F853&gt;0, 1, 0)</f>
        <v/>
      </c>
      <c r="I858">
        <f>IF(SUM('Raw Data'!D853:E853)&gt;'Raw Data'!F853, 'Raw Data'!G853, 0)</f>
        <v/>
      </c>
      <c r="J858" s="2">
        <f>IF($A858, 1, 0)</f>
        <v/>
      </c>
      <c r="K858">
        <f>IF(AND('Raw Data'!D853&gt;'Raw Data'!E853, ABS('Raw Data'!D853-'Raw Data'!E853)&lt;14), 'Raw Data'!K853, 0)</f>
        <v/>
      </c>
      <c r="L858" s="2">
        <f>IF($A858, 1, 0)</f>
        <v/>
      </c>
      <c r="M858">
        <f>IF(AND('Raw Data'!D853&gt;'Raw Data'!E853, ABS('Raw Data'!D853-'Raw Data'!E853)&gt;13), 'Raw Data'!L853, 0)</f>
        <v/>
      </c>
      <c r="N858" s="2">
        <f>IF($A858, 1, 0)</f>
        <v/>
      </c>
      <c r="O858">
        <f>IF(AND('Raw Data'!E853&gt;'Raw Data'!D853, ABS('Raw Data'!E853-'Raw Data'!D853)&lt;14), 'Raw Data'!M853, 0)</f>
        <v/>
      </c>
      <c r="P858" s="2">
        <f>IF($A858, 1, 0)</f>
        <v/>
      </c>
      <c r="Q858">
        <f>IF(AND('Raw Data'!E853&gt;'Raw Data'!D853, ABS('Raw Data'!E853-'Raw Data'!D853)&gt;13), 'Raw Data'!N853, 0)</f>
        <v/>
      </c>
      <c r="R858" s="2">
        <f>IF($A858, 1, 0)</f>
        <v/>
      </c>
      <c r="S858">
        <f>IF(AND('Raw Data'!D853&gt;'Raw Data'!E853, ABS('Raw Data'!E853-'Raw Data'!D853)&gt;7), 'Raw Data'!V853, 0)</f>
        <v/>
      </c>
      <c r="T858" s="2">
        <f>IF($A858, 1, 0)</f>
        <v/>
      </c>
      <c r="U858">
        <f>IF(ABS('Raw Data'!D853-'Raw Data'!E853)&lt;8, 'Raw Data'!W853, 0)</f>
        <v/>
      </c>
      <c r="V858" s="2">
        <f>IF($A858, 1, 0)</f>
        <v/>
      </c>
      <c r="W858">
        <f>IF(AND('Raw Data'!E853&gt;'Raw Data'!D853, ABS('Raw Data'!E853-'Raw Data'!D853)&gt;7), 'Raw Data'!X853, 0)</f>
        <v/>
      </c>
      <c r="X858" s="2">
        <f>IF($A858, 1, 0)</f>
        <v/>
      </c>
      <c r="Y858">
        <f>IF(AND('Raw Data'!D853&gt;'Raw Data'!E853, ABS('Raw Data'!E853-'Raw Data'!D853)&gt;3), 'Raw Data'!Y853, 0)</f>
        <v/>
      </c>
      <c r="Z858" s="2">
        <f>IF($A858, 1, 0)</f>
        <v/>
      </c>
      <c r="AA858">
        <f>IF(ABS('Raw Data'!D853-'Raw Data'!E853)&lt;4, 'Raw Data'!Z853, 0)</f>
        <v/>
      </c>
      <c r="AB858" s="2">
        <f>IF($A858, 1, 0)</f>
        <v/>
      </c>
      <c r="AC858">
        <f>IF(AND('Raw Data'!E853&gt;'Raw Data'!D853, ABS('Raw Data'!E853-'Raw Data'!D853)&gt;7), 'Raw Data'!AA853, 0)</f>
        <v/>
      </c>
      <c r="AD858" s="2">
        <f>IF($A858, 1, 0)</f>
        <v/>
      </c>
      <c r="AE858">
        <f>IF(AND('Raw Data'!D853&gt;9, 'Raw Data'!E853&gt;9), 'Raw Data'!AL853, 0)</f>
        <v/>
      </c>
      <c r="AF858" s="2">
        <f>IF($A858, 1, 0)</f>
        <v/>
      </c>
      <c r="AG858">
        <f>IF(AE858=0, 'Raw Data'!AM853, 0)</f>
        <v/>
      </c>
      <c r="AH858" s="2">
        <f>IF($A858, 1, 0)</f>
        <v/>
      </c>
      <c r="AI858">
        <f>IF(AND('Raw Data'!$D853&gt;14, 'Raw Data'!$E853&gt;14), 'Raw Data'!AN853, 0)</f>
        <v/>
      </c>
      <c r="AJ858" s="2">
        <f>IF($A858, 1, 0)</f>
        <v/>
      </c>
      <c r="AK858">
        <f>IF(AI858=0, 'Raw Data'!AO853, 0)</f>
        <v/>
      </c>
      <c r="AL858" s="2">
        <f>IF($A858, 1, 0)</f>
        <v/>
      </c>
      <c r="AM858">
        <f>IF(AND('Raw Data'!$D853&gt;19, 'Raw Data'!$E853&gt;19), 'Raw Data'!AP853, 0)</f>
        <v/>
      </c>
      <c r="AN858" s="2">
        <f>IF($A858, 1, 0)</f>
        <v/>
      </c>
      <c r="AO858">
        <f>IF(AM858=0, 'Raw Data'!AQ853, 0)</f>
        <v/>
      </c>
      <c r="AP858" s="2">
        <f>IF($A858, 1, 0)</f>
        <v/>
      </c>
      <c r="AQ858">
        <f>IF(AND('Raw Data'!$D853&gt;24, 'Raw Data'!$E853&gt;24), 'Raw Data'!AR853, 0)</f>
        <v/>
      </c>
      <c r="AR858" s="2">
        <f>IF($A858, 1, 0)</f>
        <v/>
      </c>
      <c r="AS858">
        <f>IF(AQ858=0, 'Raw Data'!AS853, 0)</f>
        <v/>
      </c>
      <c r="AT858" s="2">
        <f>IF($A858, 1, 0)</f>
        <v/>
      </c>
      <c r="AU858">
        <f>IF(AND('Raw Data'!$D853&gt;29, 'Raw Data'!$E853&gt;29), 'Raw Data'!AT853, 0)</f>
        <v/>
      </c>
      <c r="AV858" s="2">
        <f>IF($A858, 1, 0)</f>
        <v/>
      </c>
      <c r="AW858">
        <f>IF(AU858=0, 'Raw Data'!AU853, 0)</f>
        <v/>
      </c>
      <c r="AX858" s="2">
        <f>IF($A858, 1, 0)</f>
        <v/>
      </c>
      <c r="AY858">
        <f>IF(ISNUMBER('Raw Data'!D853), IF(_xlfn.XLOOKUP(SMALL('Raw Data'!K853:N853, 1), K858:Q858, K858:Q858, 0)&gt;0, SMALL('Raw Data'!K853:N853, 1), 0), 0)</f>
        <v/>
      </c>
      <c r="AZ858" s="2">
        <f>IF($A858, 1, 0)</f>
        <v/>
      </c>
      <c r="BA858">
        <f>IF(ISNUMBER('Raw Data'!D853), IF(_xlfn.XLOOKUP(SMALL('Raw Data'!K853:N853, 2), K858:Q858, K858:Q858, 0)&gt;0, SMALL('Raw Data'!K853:N853, 2), 0), 0)</f>
        <v/>
      </c>
      <c r="BB858" s="2">
        <f>IF($A858, 1, 0)</f>
        <v/>
      </c>
      <c r="BC858">
        <f>IF(ISNUMBER('Raw Data'!D853), IF(_xlfn.XLOOKUP(SMALL('Raw Data'!K853:N853, 3), K858:Q858, K858:Q858, 0)&gt;0, SMALL('Raw Data'!K853:N853, 3), 0), 0)</f>
        <v/>
      </c>
      <c r="BD858" s="2">
        <f>IF($A858, 1, 0)</f>
        <v/>
      </c>
      <c r="BE858">
        <f>IF(ISNUMBER('Raw Data'!D853), IF(_xlfn.XLOOKUP(SMALL('Raw Data'!K853:N853, 4), K858:Q858, K858:Q858, 0)&gt;0, SMALL('Raw Data'!K853:N853, 4), 0), 0)</f>
        <v/>
      </c>
      <c r="BF858" s="2">
        <f>IF($A858, 1, 0)</f>
        <v/>
      </c>
      <c r="BG858">
        <f>IF(AND('Raw Data'!I853&lt;'Raw Data'!J853, 'Raw Data'!D853&gt;'Raw Data'!E853), 'Raw Data'!I853, IF(AND('Raw Data'!J853&lt;'Raw Data'!I853, 'Raw Data'!E853&gt;'Raw Data'!D853), 'Raw Data'!J853, 0))</f>
        <v/>
      </c>
      <c r="BH858">
        <f>IF(OR(AND('Raw Data'!I853&lt;'Raw Data'!J853, 'Raw Data'!I853&gt;BH$1), AND('Raw Data'!J853&lt;'Raw Data'!I853, 'Raw Data'!J853&gt;BH$1)), 1, 0)</f>
        <v/>
      </c>
      <c r="BI858">
        <f>IF(AND(BH858, ABS('Raw Data'!D853-'Raw Data'!E853)&lt;4), 'Raw Data'!Z853, 0)</f>
        <v/>
      </c>
      <c r="BJ858">
        <f>IF('Raw Data'!F853&gt;Analysis!BJ$1, 1, 0)</f>
        <v/>
      </c>
      <c r="BK858">
        <f>IF(BJ858, AQ858, 0)</f>
        <v/>
      </c>
      <c r="BL858">
        <f>IF(AND('Raw Data'!F853&lt;Analysis!BL$1, ISBLANK('Raw Data'!F853)=FALSE), 1, 0)</f>
        <v/>
      </c>
      <c r="BM858">
        <f>IF(BL858, AS858, 0)</f>
        <v/>
      </c>
      <c r="BN858">
        <f>IF(AND('Raw Data'!F853&lt;Analysis!BN$1, ISBLANK('Raw Data'!F853)=FALSE), 1, 0)</f>
        <v/>
      </c>
      <c r="BO858">
        <f>IF(BN858, AI858, 0)</f>
        <v/>
      </c>
    </row>
    <row r="859">
      <c r="A859" s="2">
        <f>'Raw Data'!A854</f>
        <v/>
      </c>
      <c r="B859" s="2">
        <f>IF(A859, 1, 0)</f>
        <v/>
      </c>
      <c r="C859">
        <f>IF('Raw Data'!D854&lt;'Raw Data'!E854, 'Raw Data'!J854, 0)</f>
        <v/>
      </c>
      <c r="D859" s="2">
        <f>IF(A859, 1, 0)</f>
        <v/>
      </c>
      <c r="E859">
        <f>IF('Raw Data'!D854&gt;'Raw Data'!E854, 'Raw Data'!I854, 0)</f>
        <v/>
      </c>
      <c r="F859" s="2">
        <f>IF('Raw Data'!F854&gt;0, 1, 0)</f>
        <v/>
      </c>
      <c r="G859">
        <f>IF(SUM('Raw Data'!D854:E854)&lt;'Raw Data'!F854, 'Raw Data'!H854, 0)</f>
        <v/>
      </c>
      <c r="H859">
        <f>IF('Raw Data'!F854&gt;0, 1, 0)</f>
        <v/>
      </c>
      <c r="I859">
        <f>IF(SUM('Raw Data'!D854:E854)&gt;'Raw Data'!F854, 'Raw Data'!G854, 0)</f>
        <v/>
      </c>
      <c r="J859" s="2">
        <f>IF($A859, 1, 0)</f>
        <v/>
      </c>
      <c r="K859">
        <f>IF(AND('Raw Data'!D854&gt;'Raw Data'!E854, ABS('Raw Data'!D854-'Raw Data'!E854)&lt;14), 'Raw Data'!K854, 0)</f>
        <v/>
      </c>
      <c r="L859" s="2">
        <f>IF($A859, 1, 0)</f>
        <v/>
      </c>
      <c r="M859">
        <f>IF(AND('Raw Data'!D854&gt;'Raw Data'!E854, ABS('Raw Data'!D854-'Raw Data'!E854)&gt;13), 'Raw Data'!L854, 0)</f>
        <v/>
      </c>
      <c r="N859" s="2">
        <f>IF($A859, 1, 0)</f>
        <v/>
      </c>
      <c r="O859">
        <f>IF(AND('Raw Data'!E854&gt;'Raw Data'!D854, ABS('Raw Data'!E854-'Raw Data'!D854)&lt;14), 'Raw Data'!M854, 0)</f>
        <v/>
      </c>
      <c r="P859" s="2">
        <f>IF($A859, 1, 0)</f>
        <v/>
      </c>
      <c r="Q859">
        <f>IF(AND('Raw Data'!E854&gt;'Raw Data'!D854, ABS('Raw Data'!E854-'Raw Data'!D854)&gt;13), 'Raw Data'!N854, 0)</f>
        <v/>
      </c>
      <c r="R859" s="2">
        <f>IF($A859, 1, 0)</f>
        <v/>
      </c>
      <c r="S859">
        <f>IF(AND('Raw Data'!D854&gt;'Raw Data'!E854, ABS('Raw Data'!E854-'Raw Data'!D854)&gt;7), 'Raw Data'!V854, 0)</f>
        <v/>
      </c>
      <c r="T859" s="2">
        <f>IF($A859, 1, 0)</f>
        <v/>
      </c>
      <c r="U859">
        <f>IF(ABS('Raw Data'!D854-'Raw Data'!E854)&lt;8, 'Raw Data'!W854, 0)</f>
        <v/>
      </c>
      <c r="V859" s="2">
        <f>IF($A859, 1, 0)</f>
        <v/>
      </c>
      <c r="W859">
        <f>IF(AND('Raw Data'!E854&gt;'Raw Data'!D854, ABS('Raw Data'!E854-'Raw Data'!D854)&gt;7), 'Raw Data'!X854, 0)</f>
        <v/>
      </c>
      <c r="X859" s="2">
        <f>IF($A859, 1, 0)</f>
        <v/>
      </c>
      <c r="Y859">
        <f>IF(AND('Raw Data'!D854&gt;'Raw Data'!E854, ABS('Raw Data'!E854-'Raw Data'!D854)&gt;3), 'Raw Data'!Y854, 0)</f>
        <v/>
      </c>
      <c r="Z859" s="2">
        <f>IF($A859, 1, 0)</f>
        <v/>
      </c>
      <c r="AA859">
        <f>IF(ABS('Raw Data'!D854-'Raw Data'!E854)&lt;4, 'Raw Data'!Z854, 0)</f>
        <v/>
      </c>
      <c r="AB859" s="2">
        <f>IF($A859, 1, 0)</f>
        <v/>
      </c>
      <c r="AC859">
        <f>IF(AND('Raw Data'!E854&gt;'Raw Data'!D854, ABS('Raw Data'!E854-'Raw Data'!D854)&gt;7), 'Raw Data'!AA854, 0)</f>
        <v/>
      </c>
      <c r="AD859" s="2">
        <f>IF($A859, 1, 0)</f>
        <v/>
      </c>
      <c r="AE859">
        <f>IF(AND('Raw Data'!D854&gt;9, 'Raw Data'!E854&gt;9), 'Raw Data'!AL854, 0)</f>
        <v/>
      </c>
      <c r="AF859" s="2">
        <f>IF($A859, 1, 0)</f>
        <v/>
      </c>
      <c r="AG859">
        <f>IF(AE859=0, 'Raw Data'!AM854, 0)</f>
        <v/>
      </c>
      <c r="AH859" s="2">
        <f>IF($A859, 1, 0)</f>
        <v/>
      </c>
      <c r="AI859">
        <f>IF(AND('Raw Data'!$D854&gt;14, 'Raw Data'!$E854&gt;14), 'Raw Data'!AN854, 0)</f>
        <v/>
      </c>
      <c r="AJ859" s="2">
        <f>IF($A859, 1, 0)</f>
        <v/>
      </c>
      <c r="AK859">
        <f>IF(AI859=0, 'Raw Data'!AO854, 0)</f>
        <v/>
      </c>
      <c r="AL859" s="2">
        <f>IF($A859, 1, 0)</f>
        <v/>
      </c>
      <c r="AM859">
        <f>IF(AND('Raw Data'!$D854&gt;19, 'Raw Data'!$E854&gt;19), 'Raw Data'!AP854, 0)</f>
        <v/>
      </c>
      <c r="AN859" s="2">
        <f>IF($A859, 1, 0)</f>
        <v/>
      </c>
      <c r="AO859">
        <f>IF(AM859=0, 'Raw Data'!AQ854, 0)</f>
        <v/>
      </c>
      <c r="AP859" s="2">
        <f>IF($A859, 1, 0)</f>
        <v/>
      </c>
      <c r="AQ859">
        <f>IF(AND('Raw Data'!$D854&gt;24, 'Raw Data'!$E854&gt;24), 'Raw Data'!AR854, 0)</f>
        <v/>
      </c>
      <c r="AR859" s="2">
        <f>IF($A859, 1, 0)</f>
        <v/>
      </c>
      <c r="AS859">
        <f>IF(AQ859=0, 'Raw Data'!AS854, 0)</f>
        <v/>
      </c>
      <c r="AT859" s="2">
        <f>IF($A859, 1, 0)</f>
        <v/>
      </c>
      <c r="AU859">
        <f>IF(AND('Raw Data'!$D854&gt;29, 'Raw Data'!$E854&gt;29), 'Raw Data'!AT854, 0)</f>
        <v/>
      </c>
      <c r="AV859" s="2">
        <f>IF($A859, 1, 0)</f>
        <v/>
      </c>
      <c r="AW859">
        <f>IF(AU859=0, 'Raw Data'!AU854, 0)</f>
        <v/>
      </c>
      <c r="AX859" s="2">
        <f>IF($A859, 1, 0)</f>
        <v/>
      </c>
      <c r="AY859">
        <f>IF(ISNUMBER('Raw Data'!D854), IF(_xlfn.XLOOKUP(SMALL('Raw Data'!K854:N854, 1), K859:Q859, K859:Q859, 0)&gt;0, SMALL('Raw Data'!K854:N854, 1), 0), 0)</f>
        <v/>
      </c>
      <c r="AZ859" s="2">
        <f>IF($A859, 1, 0)</f>
        <v/>
      </c>
      <c r="BA859">
        <f>IF(ISNUMBER('Raw Data'!D854), IF(_xlfn.XLOOKUP(SMALL('Raw Data'!K854:N854, 2), K859:Q859, K859:Q859, 0)&gt;0, SMALL('Raw Data'!K854:N854, 2), 0), 0)</f>
        <v/>
      </c>
      <c r="BB859" s="2">
        <f>IF($A859, 1, 0)</f>
        <v/>
      </c>
      <c r="BC859">
        <f>IF(ISNUMBER('Raw Data'!D854), IF(_xlfn.XLOOKUP(SMALL('Raw Data'!K854:N854, 3), K859:Q859, K859:Q859, 0)&gt;0, SMALL('Raw Data'!K854:N854, 3), 0), 0)</f>
        <v/>
      </c>
      <c r="BD859" s="2">
        <f>IF($A859, 1, 0)</f>
        <v/>
      </c>
      <c r="BE859">
        <f>IF(ISNUMBER('Raw Data'!D854), IF(_xlfn.XLOOKUP(SMALL('Raw Data'!K854:N854, 4), K859:Q859, K859:Q859, 0)&gt;0, SMALL('Raw Data'!K854:N854, 4), 0), 0)</f>
        <v/>
      </c>
      <c r="BF859" s="2">
        <f>IF($A859, 1, 0)</f>
        <v/>
      </c>
      <c r="BG859">
        <f>IF(AND('Raw Data'!I854&lt;'Raw Data'!J854, 'Raw Data'!D854&gt;'Raw Data'!E854), 'Raw Data'!I854, IF(AND('Raw Data'!J854&lt;'Raw Data'!I854, 'Raw Data'!E854&gt;'Raw Data'!D854), 'Raw Data'!J854, 0))</f>
        <v/>
      </c>
      <c r="BH859">
        <f>IF(OR(AND('Raw Data'!I854&lt;'Raw Data'!J854, 'Raw Data'!I854&gt;BH$1), AND('Raw Data'!J854&lt;'Raw Data'!I854, 'Raw Data'!J854&gt;BH$1)), 1, 0)</f>
        <v/>
      </c>
      <c r="BI859">
        <f>IF(AND(BH859, ABS('Raw Data'!D854-'Raw Data'!E854)&lt;4), 'Raw Data'!Z854, 0)</f>
        <v/>
      </c>
      <c r="BJ859">
        <f>IF('Raw Data'!F854&gt;Analysis!BJ$1, 1, 0)</f>
        <v/>
      </c>
      <c r="BK859">
        <f>IF(BJ859, AQ859, 0)</f>
        <v/>
      </c>
      <c r="BL859">
        <f>IF(AND('Raw Data'!F854&lt;Analysis!BL$1, ISBLANK('Raw Data'!F854)=FALSE), 1, 0)</f>
        <v/>
      </c>
      <c r="BM859">
        <f>IF(BL859, AS859, 0)</f>
        <v/>
      </c>
      <c r="BN859">
        <f>IF(AND('Raw Data'!F854&lt;Analysis!BN$1, ISBLANK('Raw Data'!F854)=FALSE), 1, 0)</f>
        <v/>
      </c>
      <c r="BO859">
        <f>IF(BN859, AI859, 0)</f>
        <v/>
      </c>
    </row>
    <row r="860">
      <c r="A860" s="2">
        <f>'Raw Data'!A855</f>
        <v/>
      </c>
      <c r="B860" s="2">
        <f>IF(A860, 1, 0)</f>
        <v/>
      </c>
      <c r="C860">
        <f>IF('Raw Data'!D855&lt;'Raw Data'!E855, 'Raw Data'!J855, 0)</f>
        <v/>
      </c>
      <c r="D860" s="2">
        <f>IF(A860, 1, 0)</f>
        <v/>
      </c>
      <c r="E860">
        <f>IF('Raw Data'!D855&gt;'Raw Data'!E855, 'Raw Data'!I855, 0)</f>
        <v/>
      </c>
      <c r="F860" s="2">
        <f>IF('Raw Data'!F855&gt;0, 1, 0)</f>
        <v/>
      </c>
      <c r="G860">
        <f>IF(SUM('Raw Data'!D855:E855)&lt;'Raw Data'!F855, 'Raw Data'!H855, 0)</f>
        <v/>
      </c>
      <c r="H860">
        <f>IF('Raw Data'!F855&gt;0, 1, 0)</f>
        <v/>
      </c>
      <c r="I860">
        <f>IF(SUM('Raw Data'!D855:E855)&gt;'Raw Data'!F855, 'Raw Data'!G855, 0)</f>
        <v/>
      </c>
      <c r="J860" s="2">
        <f>IF($A860, 1, 0)</f>
        <v/>
      </c>
      <c r="K860">
        <f>IF(AND('Raw Data'!D855&gt;'Raw Data'!E855, ABS('Raw Data'!D855-'Raw Data'!E855)&lt;14), 'Raw Data'!K855, 0)</f>
        <v/>
      </c>
      <c r="L860" s="2">
        <f>IF($A860, 1, 0)</f>
        <v/>
      </c>
      <c r="M860">
        <f>IF(AND('Raw Data'!D855&gt;'Raw Data'!E855, ABS('Raw Data'!D855-'Raw Data'!E855)&gt;13), 'Raw Data'!L855, 0)</f>
        <v/>
      </c>
      <c r="N860" s="2">
        <f>IF($A860, 1, 0)</f>
        <v/>
      </c>
      <c r="O860">
        <f>IF(AND('Raw Data'!E855&gt;'Raw Data'!D855, ABS('Raw Data'!E855-'Raw Data'!D855)&lt;14), 'Raw Data'!M855, 0)</f>
        <v/>
      </c>
      <c r="P860" s="2">
        <f>IF($A860, 1, 0)</f>
        <v/>
      </c>
      <c r="Q860">
        <f>IF(AND('Raw Data'!E855&gt;'Raw Data'!D855, ABS('Raw Data'!E855-'Raw Data'!D855)&gt;13), 'Raw Data'!N855, 0)</f>
        <v/>
      </c>
      <c r="R860" s="2">
        <f>IF($A860, 1, 0)</f>
        <v/>
      </c>
      <c r="S860">
        <f>IF(AND('Raw Data'!D855&gt;'Raw Data'!E855, ABS('Raw Data'!E855-'Raw Data'!D855)&gt;7), 'Raw Data'!V855, 0)</f>
        <v/>
      </c>
      <c r="T860" s="2">
        <f>IF($A860, 1, 0)</f>
        <v/>
      </c>
      <c r="U860">
        <f>IF(ABS('Raw Data'!D855-'Raw Data'!E855)&lt;8, 'Raw Data'!W855, 0)</f>
        <v/>
      </c>
      <c r="V860" s="2">
        <f>IF($A860, 1, 0)</f>
        <v/>
      </c>
      <c r="W860">
        <f>IF(AND('Raw Data'!E855&gt;'Raw Data'!D855, ABS('Raw Data'!E855-'Raw Data'!D855)&gt;7), 'Raw Data'!X855, 0)</f>
        <v/>
      </c>
      <c r="X860" s="2">
        <f>IF($A860, 1, 0)</f>
        <v/>
      </c>
      <c r="Y860">
        <f>IF(AND('Raw Data'!D855&gt;'Raw Data'!E855, ABS('Raw Data'!E855-'Raw Data'!D855)&gt;3), 'Raw Data'!Y855, 0)</f>
        <v/>
      </c>
      <c r="Z860" s="2">
        <f>IF($A860, 1, 0)</f>
        <v/>
      </c>
      <c r="AA860">
        <f>IF(ABS('Raw Data'!D855-'Raw Data'!E855)&lt;4, 'Raw Data'!Z855, 0)</f>
        <v/>
      </c>
      <c r="AB860" s="2">
        <f>IF($A860, 1, 0)</f>
        <v/>
      </c>
      <c r="AC860">
        <f>IF(AND('Raw Data'!E855&gt;'Raw Data'!D855, ABS('Raw Data'!E855-'Raw Data'!D855)&gt;7), 'Raw Data'!AA855, 0)</f>
        <v/>
      </c>
      <c r="AD860" s="2">
        <f>IF($A860, 1, 0)</f>
        <v/>
      </c>
      <c r="AE860">
        <f>IF(AND('Raw Data'!D855&gt;9, 'Raw Data'!E855&gt;9), 'Raw Data'!AL855, 0)</f>
        <v/>
      </c>
      <c r="AF860" s="2">
        <f>IF($A860, 1, 0)</f>
        <v/>
      </c>
      <c r="AG860">
        <f>IF(AE860=0, 'Raw Data'!AM855, 0)</f>
        <v/>
      </c>
      <c r="AH860" s="2">
        <f>IF($A860, 1, 0)</f>
        <v/>
      </c>
      <c r="AI860">
        <f>IF(AND('Raw Data'!$D855&gt;14, 'Raw Data'!$E855&gt;14), 'Raw Data'!AN855, 0)</f>
        <v/>
      </c>
      <c r="AJ860" s="2">
        <f>IF($A860, 1, 0)</f>
        <v/>
      </c>
      <c r="AK860">
        <f>IF(AI860=0, 'Raw Data'!AO855, 0)</f>
        <v/>
      </c>
      <c r="AL860" s="2">
        <f>IF($A860, 1, 0)</f>
        <v/>
      </c>
      <c r="AM860">
        <f>IF(AND('Raw Data'!$D855&gt;19, 'Raw Data'!$E855&gt;19), 'Raw Data'!AP855, 0)</f>
        <v/>
      </c>
      <c r="AN860" s="2">
        <f>IF($A860, 1, 0)</f>
        <v/>
      </c>
      <c r="AO860">
        <f>IF(AM860=0, 'Raw Data'!AQ855, 0)</f>
        <v/>
      </c>
      <c r="AP860" s="2">
        <f>IF($A860, 1, 0)</f>
        <v/>
      </c>
      <c r="AQ860">
        <f>IF(AND('Raw Data'!$D855&gt;24, 'Raw Data'!$E855&gt;24), 'Raw Data'!AR855, 0)</f>
        <v/>
      </c>
      <c r="AR860" s="2">
        <f>IF($A860, 1, 0)</f>
        <v/>
      </c>
      <c r="AS860">
        <f>IF(AQ860=0, 'Raw Data'!AS855, 0)</f>
        <v/>
      </c>
      <c r="AT860" s="2">
        <f>IF($A860, 1, 0)</f>
        <v/>
      </c>
      <c r="AU860">
        <f>IF(AND('Raw Data'!$D855&gt;29, 'Raw Data'!$E855&gt;29), 'Raw Data'!AT855, 0)</f>
        <v/>
      </c>
      <c r="AV860" s="2">
        <f>IF($A860, 1, 0)</f>
        <v/>
      </c>
      <c r="AW860">
        <f>IF(AU860=0, 'Raw Data'!AU855, 0)</f>
        <v/>
      </c>
      <c r="AX860" s="2">
        <f>IF($A860, 1, 0)</f>
        <v/>
      </c>
      <c r="AY860">
        <f>IF(ISNUMBER('Raw Data'!D855), IF(_xlfn.XLOOKUP(SMALL('Raw Data'!K855:N855, 1), K860:Q860, K860:Q860, 0)&gt;0, SMALL('Raw Data'!K855:N855, 1), 0), 0)</f>
        <v/>
      </c>
      <c r="AZ860" s="2">
        <f>IF($A860, 1, 0)</f>
        <v/>
      </c>
      <c r="BA860">
        <f>IF(ISNUMBER('Raw Data'!D855), IF(_xlfn.XLOOKUP(SMALL('Raw Data'!K855:N855, 2), K860:Q860, K860:Q860, 0)&gt;0, SMALL('Raw Data'!K855:N855, 2), 0), 0)</f>
        <v/>
      </c>
      <c r="BB860" s="2">
        <f>IF($A860, 1, 0)</f>
        <v/>
      </c>
      <c r="BC860">
        <f>IF(ISNUMBER('Raw Data'!D855), IF(_xlfn.XLOOKUP(SMALL('Raw Data'!K855:N855, 3), K860:Q860, K860:Q860, 0)&gt;0, SMALL('Raw Data'!K855:N855, 3), 0), 0)</f>
        <v/>
      </c>
      <c r="BD860" s="2">
        <f>IF($A860, 1, 0)</f>
        <v/>
      </c>
      <c r="BE860">
        <f>IF(ISNUMBER('Raw Data'!D855), IF(_xlfn.XLOOKUP(SMALL('Raw Data'!K855:N855, 4), K860:Q860, K860:Q860, 0)&gt;0, SMALL('Raw Data'!K855:N855, 4), 0), 0)</f>
        <v/>
      </c>
      <c r="BF860" s="2">
        <f>IF($A860, 1, 0)</f>
        <v/>
      </c>
      <c r="BG860">
        <f>IF(AND('Raw Data'!I855&lt;'Raw Data'!J855, 'Raw Data'!D855&gt;'Raw Data'!E855), 'Raw Data'!I855, IF(AND('Raw Data'!J855&lt;'Raw Data'!I855, 'Raw Data'!E855&gt;'Raw Data'!D855), 'Raw Data'!J855, 0))</f>
        <v/>
      </c>
      <c r="BH860">
        <f>IF(OR(AND('Raw Data'!I855&lt;'Raw Data'!J855, 'Raw Data'!I855&gt;BH$1), AND('Raw Data'!J855&lt;'Raw Data'!I855, 'Raw Data'!J855&gt;BH$1)), 1, 0)</f>
        <v/>
      </c>
      <c r="BI860">
        <f>IF(AND(BH860, ABS('Raw Data'!D855-'Raw Data'!E855)&lt;4), 'Raw Data'!Z855, 0)</f>
        <v/>
      </c>
      <c r="BJ860">
        <f>IF('Raw Data'!F855&gt;Analysis!BJ$1, 1, 0)</f>
        <v/>
      </c>
      <c r="BK860">
        <f>IF(BJ860, AQ860, 0)</f>
        <v/>
      </c>
      <c r="BL860">
        <f>IF(AND('Raw Data'!F855&lt;Analysis!BL$1, ISBLANK('Raw Data'!F855)=FALSE), 1, 0)</f>
        <v/>
      </c>
      <c r="BM860">
        <f>IF(BL860, AS860, 0)</f>
        <v/>
      </c>
      <c r="BN860">
        <f>IF(AND('Raw Data'!F855&lt;Analysis!BN$1, ISBLANK('Raw Data'!F855)=FALSE), 1, 0)</f>
        <v/>
      </c>
      <c r="BO860">
        <f>IF(BN860, AI860, 0)</f>
        <v/>
      </c>
    </row>
    <row r="861">
      <c r="A861" s="2">
        <f>'Raw Data'!A856</f>
        <v/>
      </c>
      <c r="B861" s="2">
        <f>IF(A861, 1, 0)</f>
        <v/>
      </c>
      <c r="C861">
        <f>IF('Raw Data'!D856&lt;'Raw Data'!E856, 'Raw Data'!J856, 0)</f>
        <v/>
      </c>
      <c r="D861" s="2">
        <f>IF(A861, 1, 0)</f>
        <v/>
      </c>
      <c r="E861">
        <f>IF('Raw Data'!D856&gt;'Raw Data'!E856, 'Raw Data'!I856, 0)</f>
        <v/>
      </c>
      <c r="F861" s="2">
        <f>IF('Raw Data'!F856&gt;0, 1, 0)</f>
        <v/>
      </c>
      <c r="G861">
        <f>IF(SUM('Raw Data'!D856:E856)&lt;'Raw Data'!F856, 'Raw Data'!H856, 0)</f>
        <v/>
      </c>
      <c r="H861">
        <f>IF('Raw Data'!F856&gt;0, 1, 0)</f>
        <v/>
      </c>
      <c r="I861">
        <f>IF(SUM('Raw Data'!D856:E856)&gt;'Raw Data'!F856, 'Raw Data'!G856, 0)</f>
        <v/>
      </c>
      <c r="J861" s="2">
        <f>IF($A861, 1, 0)</f>
        <v/>
      </c>
      <c r="K861">
        <f>IF(AND('Raw Data'!D856&gt;'Raw Data'!E856, ABS('Raw Data'!D856-'Raw Data'!E856)&lt;14), 'Raw Data'!K856, 0)</f>
        <v/>
      </c>
      <c r="L861" s="2">
        <f>IF($A861, 1, 0)</f>
        <v/>
      </c>
      <c r="M861">
        <f>IF(AND('Raw Data'!D856&gt;'Raw Data'!E856, ABS('Raw Data'!D856-'Raw Data'!E856)&gt;13), 'Raw Data'!L856, 0)</f>
        <v/>
      </c>
      <c r="N861" s="2">
        <f>IF($A861, 1, 0)</f>
        <v/>
      </c>
      <c r="O861">
        <f>IF(AND('Raw Data'!E856&gt;'Raw Data'!D856, ABS('Raw Data'!E856-'Raw Data'!D856)&lt;14), 'Raw Data'!M856, 0)</f>
        <v/>
      </c>
      <c r="P861" s="2">
        <f>IF($A861, 1, 0)</f>
        <v/>
      </c>
      <c r="Q861">
        <f>IF(AND('Raw Data'!E856&gt;'Raw Data'!D856, ABS('Raw Data'!E856-'Raw Data'!D856)&gt;13), 'Raw Data'!N856, 0)</f>
        <v/>
      </c>
      <c r="R861" s="2">
        <f>IF($A861, 1, 0)</f>
        <v/>
      </c>
      <c r="S861">
        <f>IF(AND('Raw Data'!D856&gt;'Raw Data'!E856, ABS('Raw Data'!E856-'Raw Data'!D856)&gt;7), 'Raw Data'!V856, 0)</f>
        <v/>
      </c>
      <c r="T861" s="2">
        <f>IF($A861, 1, 0)</f>
        <v/>
      </c>
      <c r="U861">
        <f>IF(ABS('Raw Data'!D856-'Raw Data'!E856)&lt;8, 'Raw Data'!W856, 0)</f>
        <v/>
      </c>
      <c r="V861" s="2">
        <f>IF($A861, 1, 0)</f>
        <v/>
      </c>
      <c r="W861">
        <f>IF(AND('Raw Data'!E856&gt;'Raw Data'!D856, ABS('Raw Data'!E856-'Raw Data'!D856)&gt;7), 'Raw Data'!X856, 0)</f>
        <v/>
      </c>
      <c r="X861" s="2">
        <f>IF($A861, 1, 0)</f>
        <v/>
      </c>
      <c r="Y861">
        <f>IF(AND('Raw Data'!D856&gt;'Raw Data'!E856, ABS('Raw Data'!E856-'Raw Data'!D856)&gt;3), 'Raw Data'!Y856, 0)</f>
        <v/>
      </c>
      <c r="Z861" s="2">
        <f>IF($A861, 1, 0)</f>
        <v/>
      </c>
      <c r="AA861">
        <f>IF(ABS('Raw Data'!D856-'Raw Data'!E856)&lt;4, 'Raw Data'!Z856, 0)</f>
        <v/>
      </c>
      <c r="AB861" s="2">
        <f>IF($A861, 1, 0)</f>
        <v/>
      </c>
      <c r="AC861">
        <f>IF(AND('Raw Data'!E856&gt;'Raw Data'!D856, ABS('Raw Data'!E856-'Raw Data'!D856)&gt;7), 'Raw Data'!AA856, 0)</f>
        <v/>
      </c>
      <c r="AD861" s="2">
        <f>IF($A861, 1, 0)</f>
        <v/>
      </c>
      <c r="AE861">
        <f>IF(AND('Raw Data'!D856&gt;9, 'Raw Data'!E856&gt;9), 'Raw Data'!AL856, 0)</f>
        <v/>
      </c>
      <c r="AF861" s="2">
        <f>IF($A861, 1, 0)</f>
        <v/>
      </c>
      <c r="AG861">
        <f>IF(AE861=0, 'Raw Data'!AM856, 0)</f>
        <v/>
      </c>
      <c r="AH861" s="2">
        <f>IF($A861, 1, 0)</f>
        <v/>
      </c>
      <c r="AI861">
        <f>IF(AND('Raw Data'!$D856&gt;14, 'Raw Data'!$E856&gt;14), 'Raw Data'!AN856, 0)</f>
        <v/>
      </c>
      <c r="AJ861" s="2">
        <f>IF($A861, 1, 0)</f>
        <v/>
      </c>
      <c r="AK861">
        <f>IF(AI861=0, 'Raw Data'!AO856, 0)</f>
        <v/>
      </c>
      <c r="AL861" s="2">
        <f>IF($A861, 1, 0)</f>
        <v/>
      </c>
      <c r="AM861">
        <f>IF(AND('Raw Data'!$D856&gt;19, 'Raw Data'!$E856&gt;19), 'Raw Data'!AP856, 0)</f>
        <v/>
      </c>
      <c r="AN861" s="2">
        <f>IF($A861, 1, 0)</f>
        <v/>
      </c>
      <c r="AO861">
        <f>IF(AM861=0, 'Raw Data'!AQ856, 0)</f>
        <v/>
      </c>
      <c r="AP861" s="2">
        <f>IF($A861, 1, 0)</f>
        <v/>
      </c>
      <c r="AQ861">
        <f>IF(AND('Raw Data'!$D856&gt;24, 'Raw Data'!$E856&gt;24), 'Raw Data'!AR856, 0)</f>
        <v/>
      </c>
      <c r="AR861" s="2">
        <f>IF($A861, 1, 0)</f>
        <v/>
      </c>
      <c r="AS861">
        <f>IF(AQ861=0, 'Raw Data'!AS856, 0)</f>
        <v/>
      </c>
      <c r="AT861" s="2">
        <f>IF($A861, 1, 0)</f>
        <v/>
      </c>
      <c r="AU861">
        <f>IF(AND('Raw Data'!$D856&gt;29, 'Raw Data'!$E856&gt;29), 'Raw Data'!AT856, 0)</f>
        <v/>
      </c>
      <c r="AV861" s="2">
        <f>IF($A861, 1, 0)</f>
        <v/>
      </c>
      <c r="AW861">
        <f>IF(AU861=0, 'Raw Data'!AU856, 0)</f>
        <v/>
      </c>
      <c r="AX861" s="2">
        <f>IF($A861, 1, 0)</f>
        <v/>
      </c>
      <c r="AY861">
        <f>IF(ISNUMBER('Raw Data'!D856), IF(_xlfn.XLOOKUP(SMALL('Raw Data'!K856:N856, 1), K861:Q861, K861:Q861, 0)&gt;0, SMALL('Raw Data'!K856:N856, 1), 0), 0)</f>
        <v/>
      </c>
      <c r="AZ861" s="2">
        <f>IF($A861, 1, 0)</f>
        <v/>
      </c>
      <c r="BA861">
        <f>IF(ISNUMBER('Raw Data'!D856), IF(_xlfn.XLOOKUP(SMALL('Raw Data'!K856:N856, 2), K861:Q861, K861:Q861, 0)&gt;0, SMALL('Raw Data'!K856:N856, 2), 0), 0)</f>
        <v/>
      </c>
      <c r="BB861" s="2">
        <f>IF($A861, 1, 0)</f>
        <v/>
      </c>
      <c r="BC861">
        <f>IF(ISNUMBER('Raw Data'!D856), IF(_xlfn.XLOOKUP(SMALL('Raw Data'!K856:N856, 3), K861:Q861, K861:Q861, 0)&gt;0, SMALL('Raw Data'!K856:N856, 3), 0), 0)</f>
        <v/>
      </c>
      <c r="BD861" s="2">
        <f>IF($A861, 1, 0)</f>
        <v/>
      </c>
      <c r="BE861">
        <f>IF(ISNUMBER('Raw Data'!D856), IF(_xlfn.XLOOKUP(SMALL('Raw Data'!K856:N856, 4), K861:Q861, K861:Q861, 0)&gt;0, SMALL('Raw Data'!K856:N856, 4), 0), 0)</f>
        <v/>
      </c>
      <c r="BF861" s="2">
        <f>IF($A861, 1, 0)</f>
        <v/>
      </c>
      <c r="BG861">
        <f>IF(AND('Raw Data'!I856&lt;'Raw Data'!J856, 'Raw Data'!D856&gt;'Raw Data'!E856), 'Raw Data'!I856, IF(AND('Raw Data'!J856&lt;'Raw Data'!I856, 'Raw Data'!E856&gt;'Raw Data'!D856), 'Raw Data'!J856, 0))</f>
        <v/>
      </c>
      <c r="BH861">
        <f>IF(OR(AND('Raw Data'!I856&lt;'Raw Data'!J856, 'Raw Data'!I856&gt;BH$1), AND('Raw Data'!J856&lt;'Raw Data'!I856, 'Raw Data'!J856&gt;BH$1)), 1, 0)</f>
        <v/>
      </c>
      <c r="BI861">
        <f>IF(AND(BH861, ABS('Raw Data'!D856-'Raw Data'!E856)&lt;4), 'Raw Data'!Z856, 0)</f>
        <v/>
      </c>
      <c r="BJ861">
        <f>IF('Raw Data'!F856&gt;Analysis!BJ$1, 1, 0)</f>
        <v/>
      </c>
      <c r="BK861">
        <f>IF(BJ861, AQ861, 0)</f>
        <v/>
      </c>
      <c r="BL861">
        <f>IF(AND('Raw Data'!F856&lt;Analysis!BL$1, ISBLANK('Raw Data'!F856)=FALSE), 1, 0)</f>
        <v/>
      </c>
      <c r="BM861">
        <f>IF(BL861, AS861, 0)</f>
        <v/>
      </c>
      <c r="BN861">
        <f>IF(AND('Raw Data'!F856&lt;Analysis!BN$1, ISBLANK('Raw Data'!F856)=FALSE), 1, 0)</f>
        <v/>
      </c>
      <c r="BO861">
        <f>IF(BN861, AI861, 0)</f>
        <v/>
      </c>
    </row>
    <row r="862">
      <c r="A862" s="2">
        <f>'Raw Data'!A857</f>
        <v/>
      </c>
      <c r="B862" s="2">
        <f>IF(A862, 1, 0)</f>
        <v/>
      </c>
      <c r="C862">
        <f>IF('Raw Data'!D857&lt;'Raw Data'!E857, 'Raw Data'!J857, 0)</f>
        <v/>
      </c>
      <c r="D862" s="2">
        <f>IF(A862, 1, 0)</f>
        <v/>
      </c>
      <c r="E862">
        <f>IF('Raw Data'!D857&gt;'Raw Data'!E857, 'Raw Data'!I857, 0)</f>
        <v/>
      </c>
      <c r="F862" s="2">
        <f>IF('Raw Data'!F857&gt;0, 1, 0)</f>
        <v/>
      </c>
      <c r="G862">
        <f>IF(SUM('Raw Data'!D857:E857)&lt;'Raw Data'!F857, 'Raw Data'!H857, 0)</f>
        <v/>
      </c>
      <c r="H862">
        <f>IF('Raw Data'!F857&gt;0, 1, 0)</f>
        <v/>
      </c>
      <c r="I862">
        <f>IF(SUM('Raw Data'!D857:E857)&gt;'Raw Data'!F857, 'Raw Data'!G857, 0)</f>
        <v/>
      </c>
      <c r="J862" s="2">
        <f>IF($A862, 1, 0)</f>
        <v/>
      </c>
      <c r="K862">
        <f>IF(AND('Raw Data'!D857&gt;'Raw Data'!E857, ABS('Raw Data'!D857-'Raw Data'!E857)&lt;14), 'Raw Data'!K857, 0)</f>
        <v/>
      </c>
      <c r="L862" s="2">
        <f>IF($A862, 1, 0)</f>
        <v/>
      </c>
      <c r="M862">
        <f>IF(AND('Raw Data'!D857&gt;'Raw Data'!E857, ABS('Raw Data'!D857-'Raw Data'!E857)&gt;13), 'Raw Data'!L857, 0)</f>
        <v/>
      </c>
      <c r="N862" s="2">
        <f>IF($A862, 1, 0)</f>
        <v/>
      </c>
      <c r="O862">
        <f>IF(AND('Raw Data'!E857&gt;'Raw Data'!D857, ABS('Raw Data'!E857-'Raw Data'!D857)&lt;14), 'Raw Data'!M857, 0)</f>
        <v/>
      </c>
      <c r="P862" s="2">
        <f>IF($A862, 1, 0)</f>
        <v/>
      </c>
      <c r="Q862">
        <f>IF(AND('Raw Data'!E857&gt;'Raw Data'!D857, ABS('Raw Data'!E857-'Raw Data'!D857)&gt;13), 'Raw Data'!N857, 0)</f>
        <v/>
      </c>
      <c r="R862" s="2">
        <f>IF($A862, 1, 0)</f>
        <v/>
      </c>
      <c r="S862">
        <f>IF(AND('Raw Data'!D857&gt;'Raw Data'!E857, ABS('Raw Data'!E857-'Raw Data'!D857)&gt;7), 'Raw Data'!V857, 0)</f>
        <v/>
      </c>
      <c r="T862" s="2">
        <f>IF($A862, 1, 0)</f>
        <v/>
      </c>
      <c r="U862">
        <f>IF(ABS('Raw Data'!D857-'Raw Data'!E857)&lt;8, 'Raw Data'!W857, 0)</f>
        <v/>
      </c>
      <c r="V862" s="2">
        <f>IF($A862, 1, 0)</f>
        <v/>
      </c>
      <c r="W862">
        <f>IF(AND('Raw Data'!E857&gt;'Raw Data'!D857, ABS('Raw Data'!E857-'Raw Data'!D857)&gt;7), 'Raw Data'!X857, 0)</f>
        <v/>
      </c>
      <c r="X862" s="2">
        <f>IF($A862, 1, 0)</f>
        <v/>
      </c>
      <c r="Y862">
        <f>IF(AND('Raw Data'!D857&gt;'Raw Data'!E857, ABS('Raw Data'!E857-'Raw Data'!D857)&gt;3), 'Raw Data'!Y857, 0)</f>
        <v/>
      </c>
      <c r="Z862" s="2">
        <f>IF($A862, 1, 0)</f>
        <v/>
      </c>
      <c r="AA862">
        <f>IF(ABS('Raw Data'!D857-'Raw Data'!E857)&lt;4, 'Raw Data'!Z857, 0)</f>
        <v/>
      </c>
      <c r="AB862" s="2">
        <f>IF($A862, 1, 0)</f>
        <v/>
      </c>
      <c r="AC862">
        <f>IF(AND('Raw Data'!E857&gt;'Raw Data'!D857, ABS('Raw Data'!E857-'Raw Data'!D857)&gt;7), 'Raw Data'!AA857, 0)</f>
        <v/>
      </c>
      <c r="AD862" s="2">
        <f>IF($A862, 1, 0)</f>
        <v/>
      </c>
      <c r="AE862">
        <f>IF(AND('Raw Data'!D857&gt;9, 'Raw Data'!E857&gt;9), 'Raw Data'!AL857, 0)</f>
        <v/>
      </c>
      <c r="AF862" s="2">
        <f>IF($A862, 1, 0)</f>
        <v/>
      </c>
      <c r="AG862">
        <f>IF(AE862=0, 'Raw Data'!AM857, 0)</f>
        <v/>
      </c>
      <c r="AH862" s="2">
        <f>IF($A862, 1, 0)</f>
        <v/>
      </c>
      <c r="AI862">
        <f>IF(AND('Raw Data'!$D857&gt;14, 'Raw Data'!$E857&gt;14), 'Raw Data'!AN857, 0)</f>
        <v/>
      </c>
      <c r="AJ862" s="2">
        <f>IF($A862, 1, 0)</f>
        <v/>
      </c>
      <c r="AK862">
        <f>IF(AI862=0, 'Raw Data'!AO857, 0)</f>
        <v/>
      </c>
      <c r="AL862" s="2">
        <f>IF($A862, 1, 0)</f>
        <v/>
      </c>
      <c r="AM862">
        <f>IF(AND('Raw Data'!$D857&gt;19, 'Raw Data'!$E857&gt;19), 'Raw Data'!AP857, 0)</f>
        <v/>
      </c>
      <c r="AN862" s="2">
        <f>IF($A862, 1, 0)</f>
        <v/>
      </c>
      <c r="AO862">
        <f>IF(AM862=0, 'Raw Data'!AQ857, 0)</f>
        <v/>
      </c>
      <c r="AP862" s="2">
        <f>IF($A862, 1, 0)</f>
        <v/>
      </c>
      <c r="AQ862">
        <f>IF(AND('Raw Data'!$D857&gt;24, 'Raw Data'!$E857&gt;24), 'Raw Data'!AR857, 0)</f>
        <v/>
      </c>
      <c r="AR862" s="2">
        <f>IF($A862, 1, 0)</f>
        <v/>
      </c>
      <c r="AS862">
        <f>IF(AQ862=0, 'Raw Data'!AS857, 0)</f>
        <v/>
      </c>
      <c r="AT862" s="2">
        <f>IF($A862, 1, 0)</f>
        <v/>
      </c>
      <c r="AU862">
        <f>IF(AND('Raw Data'!$D857&gt;29, 'Raw Data'!$E857&gt;29), 'Raw Data'!AT857, 0)</f>
        <v/>
      </c>
      <c r="AV862" s="2">
        <f>IF($A862, 1, 0)</f>
        <v/>
      </c>
      <c r="AW862">
        <f>IF(AU862=0, 'Raw Data'!AU857, 0)</f>
        <v/>
      </c>
      <c r="AX862" s="2">
        <f>IF($A862, 1, 0)</f>
        <v/>
      </c>
      <c r="AY862">
        <f>IF(ISNUMBER('Raw Data'!D857), IF(_xlfn.XLOOKUP(SMALL('Raw Data'!K857:N857, 1), K862:Q862, K862:Q862, 0)&gt;0, SMALL('Raw Data'!K857:N857, 1), 0), 0)</f>
        <v/>
      </c>
      <c r="AZ862" s="2">
        <f>IF($A862, 1, 0)</f>
        <v/>
      </c>
      <c r="BA862">
        <f>IF(ISNUMBER('Raw Data'!D857), IF(_xlfn.XLOOKUP(SMALL('Raw Data'!K857:N857, 2), K862:Q862, K862:Q862, 0)&gt;0, SMALL('Raw Data'!K857:N857, 2), 0), 0)</f>
        <v/>
      </c>
      <c r="BB862" s="2">
        <f>IF($A862, 1, 0)</f>
        <v/>
      </c>
      <c r="BC862">
        <f>IF(ISNUMBER('Raw Data'!D857), IF(_xlfn.XLOOKUP(SMALL('Raw Data'!K857:N857, 3), K862:Q862, K862:Q862, 0)&gt;0, SMALL('Raw Data'!K857:N857, 3), 0), 0)</f>
        <v/>
      </c>
      <c r="BD862" s="2">
        <f>IF($A862, 1, 0)</f>
        <v/>
      </c>
      <c r="BE862">
        <f>IF(ISNUMBER('Raw Data'!D857), IF(_xlfn.XLOOKUP(SMALL('Raw Data'!K857:N857, 4), K862:Q862, K862:Q862, 0)&gt;0, SMALL('Raw Data'!K857:N857, 4), 0), 0)</f>
        <v/>
      </c>
      <c r="BF862" s="2">
        <f>IF($A862, 1, 0)</f>
        <v/>
      </c>
      <c r="BG862">
        <f>IF(AND('Raw Data'!I857&lt;'Raw Data'!J857, 'Raw Data'!D857&gt;'Raw Data'!E857), 'Raw Data'!I857, IF(AND('Raw Data'!J857&lt;'Raw Data'!I857, 'Raw Data'!E857&gt;'Raw Data'!D857), 'Raw Data'!J857, 0))</f>
        <v/>
      </c>
      <c r="BH862">
        <f>IF(OR(AND('Raw Data'!I857&lt;'Raw Data'!J857, 'Raw Data'!I857&gt;BH$1), AND('Raw Data'!J857&lt;'Raw Data'!I857, 'Raw Data'!J857&gt;BH$1)), 1, 0)</f>
        <v/>
      </c>
      <c r="BI862">
        <f>IF(AND(BH862, ABS('Raw Data'!D857-'Raw Data'!E857)&lt;4), 'Raw Data'!Z857, 0)</f>
        <v/>
      </c>
      <c r="BJ862">
        <f>IF('Raw Data'!F857&gt;Analysis!BJ$1, 1, 0)</f>
        <v/>
      </c>
      <c r="BK862">
        <f>IF(BJ862, AQ862, 0)</f>
        <v/>
      </c>
      <c r="BL862">
        <f>IF(AND('Raw Data'!F857&lt;Analysis!BL$1, ISBLANK('Raw Data'!F857)=FALSE), 1, 0)</f>
        <v/>
      </c>
      <c r="BM862">
        <f>IF(BL862, AS862, 0)</f>
        <v/>
      </c>
      <c r="BN862">
        <f>IF(AND('Raw Data'!F857&lt;Analysis!BN$1, ISBLANK('Raw Data'!F857)=FALSE), 1, 0)</f>
        <v/>
      </c>
      <c r="BO862">
        <f>IF(BN862, AI862, 0)</f>
        <v/>
      </c>
    </row>
    <row r="863">
      <c r="A863" s="2">
        <f>'Raw Data'!A858</f>
        <v/>
      </c>
      <c r="B863" s="2">
        <f>IF(A863, 1, 0)</f>
        <v/>
      </c>
      <c r="C863">
        <f>IF('Raw Data'!D858&lt;'Raw Data'!E858, 'Raw Data'!J858, 0)</f>
        <v/>
      </c>
      <c r="D863" s="2">
        <f>IF(A863, 1, 0)</f>
        <v/>
      </c>
      <c r="E863">
        <f>IF('Raw Data'!D858&gt;'Raw Data'!E858, 'Raw Data'!I858, 0)</f>
        <v/>
      </c>
      <c r="F863" s="2">
        <f>IF('Raw Data'!F858&gt;0, 1, 0)</f>
        <v/>
      </c>
      <c r="G863">
        <f>IF(SUM('Raw Data'!D858:E858)&lt;'Raw Data'!F858, 'Raw Data'!H858, 0)</f>
        <v/>
      </c>
      <c r="H863">
        <f>IF('Raw Data'!F858&gt;0, 1, 0)</f>
        <v/>
      </c>
      <c r="I863">
        <f>IF(SUM('Raw Data'!D858:E858)&gt;'Raw Data'!F858, 'Raw Data'!G858, 0)</f>
        <v/>
      </c>
      <c r="J863" s="2">
        <f>IF($A863, 1, 0)</f>
        <v/>
      </c>
      <c r="K863">
        <f>IF(AND('Raw Data'!D858&gt;'Raw Data'!E858, ABS('Raw Data'!D858-'Raw Data'!E858)&lt;14), 'Raw Data'!K858, 0)</f>
        <v/>
      </c>
      <c r="L863" s="2">
        <f>IF($A863, 1, 0)</f>
        <v/>
      </c>
      <c r="M863">
        <f>IF(AND('Raw Data'!D858&gt;'Raw Data'!E858, ABS('Raw Data'!D858-'Raw Data'!E858)&gt;13), 'Raw Data'!L858, 0)</f>
        <v/>
      </c>
      <c r="N863" s="2">
        <f>IF($A863, 1, 0)</f>
        <v/>
      </c>
      <c r="O863">
        <f>IF(AND('Raw Data'!E858&gt;'Raw Data'!D858, ABS('Raw Data'!E858-'Raw Data'!D858)&lt;14), 'Raw Data'!M858, 0)</f>
        <v/>
      </c>
      <c r="P863" s="2">
        <f>IF($A863, 1, 0)</f>
        <v/>
      </c>
      <c r="Q863">
        <f>IF(AND('Raw Data'!E858&gt;'Raw Data'!D858, ABS('Raw Data'!E858-'Raw Data'!D858)&gt;13), 'Raw Data'!N858, 0)</f>
        <v/>
      </c>
      <c r="R863" s="2">
        <f>IF($A863, 1, 0)</f>
        <v/>
      </c>
      <c r="S863">
        <f>IF(AND('Raw Data'!D858&gt;'Raw Data'!E858, ABS('Raw Data'!E858-'Raw Data'!D858)&gt;7), 'Raw Data'!V858, 0)</f>
        <v/>
      </c>
      <c r="T863" s="2">
        <f>IF($A863, 1, 0)</f>
        <v/>
      </c>
      <c r="U863">
        <f>IF(ABS('Raw Data'!D858-'Raw Data'!E858)&lt;8, 'Raw Data'!W858, 0)</f>
        <v/>
      </c>
      <c r="V863" s="2">
        <f>IF($A863, 1, 0)</f>
        <v/>
      </c>
      <c r="W863">
        <f>IF(AND('Raw Data'!E858&gt;'Raw Data'!D858, ABS('Raw Data'!E858-'Raw Data'!D858)&gt;7), 'Raw Data'!X858, 0)</f>
        <v/>
      </c>
      <c r="X863" s="2">
        <f>IF($A863, 1, 0)</f>
        <v/>
      </c>
      <c r="Y863">
        <f>IF(AND('Raw Data'!D858&gt;'Raw Data'!E858, ABS('Raw Data'!E858-'Raw Data'!D858)&gt;3), 'Raw Data'!Y858, 0)</f>
        <v/>
      </c>
      <c r="Z863" s="2">
        <f>IF($A863, 1, 0)</f>
        <v/>
      </c>
      <c r="AA863">
        <f>IF(ABS('Raw Data'!D858-'Raw Data'!E858)&lt;4, 'Raw Data'!Z858, 0)</f>
        <v/>
      </c>
      <c r="AB863" s="2">
        <f>IF($A863, 1, 0)</f>
        <v/>
      </c>
      <c r="AC863">
        <f>IF(AND('Raw Data'!E858&gt;'Raw Data'!D858, ABS('Raw Data'!E858-'Raw Data'!D858)&gt;7), 'Raw Data'!AA858, 0)</f>
        <v/>
      </c>
      <c r="AD863" s="2">
        <f>IF($A863, 1, 0)</f>
        <v/>
      </c>
      <c r="AE863">
        <f>IF(AND('Raw Data'!D858&gt;9, 'Raw Data'!E858&gt;9), 'Raw Data'!AL858, 0)</f>
        <v/>
      </c>
      <c r="AF863" s="2">
        <f>IF($A863, 1, 0)</f>
        <v/>
      </c>
      <c r="AG863">
        <f>IF(AE863=0, 'Raw Data'!AM858, 0)</f>
        <v/>
      </c>
      <c r="AH863" s="2">
        <f>IF($A863, 1, 0)</f>
        <v/>
      </c>
      <c r="AI863">
        <f>IF(AND('Raw Data'!$D858&gt;14, 'Raw Data'!$E858&gt;14), 'Raw Data'!AN858, 0)</f>
        <v/>
      </c>
      <c r="AJ863" s="2">
        <f>IF($A863, 1, 0)</f>
        <v/>
      </c>
      <c r="AK863">
        <f>IF(AI863=0, 'Raw Data'!AO858, 0)</f>
        <v/>
      </c>
      <c r="AL863" s="2">
        <f>IF($A863, 1, 0)</f>
        <v/>
      </c>
      <c r="AM863">
        <f>IF(AND('Raw Data'!$D858&gt;19, 'Raw Data'!$E858&gt;19), 'Raw Data'!AP858, 0)</f>
        <v/>
      </c>
      <c r="AN863" s="2">
        <f>IF($A863, 1, 0)</f>
        <v/>
      </c>
      <c r="AO863">
        <f>IF(AM863=0, 'Raw Data'!AQ858, 0)</f>
        <v/>
      </c>
      <c r="AP863" s="2">
        <f>IF($A863, 1, 0)</f>
        <v/>
      </c>
      <c r="AQ863">
        <f>IF(AND('Raw Data'!$D858&gt;24, 'Raw Data'!$E858&gt;24), 'Raw Data'!AR858, 0)</f>
        <v/>
      </c>
      <c r="AR863" s="2">
        <f>IF($A863, 1, 0)</f>
        <v/>
      </c>
      <c r="AS863">
        <f>IF(AQ863=0, 'Raw Data'!AS858, 0)</f>
        <v/>
      </c>
      <c r="AT863" s="2">
        <f>IF($A863, 1, 0)</f>
        <v/>
      </c>
      <c r="AU863">
        <f>IF(AND('Raw Data'!$D858&gt;29, 'Raw Data'!$E858&gt;29), 'Raw Data'!AT858, 0)</f>
        <v/>
      </c>
      <c r="AV863" s="2">
        <f>IF($A863, 1, 0)</f>
        <v/>
      </c>
      <c r="AW863">
        <f>IF(AU863=0, 'Raw Data'!AU858, 0)</f>
        <v/>
      </c>
      <c r="AX863" s="2">
        <f>IF($A863, 1, 0)</f>
        <v/>
      </c>
      <c r="AY863">
        <f>IF(ISNUMBER('Raw Data'!D858), IF(_xlfn.XLOOKUP(SMALL('Raw Data'!K858:N858, 1), K863:Q863, K863:Q863, 0)&gt;0, SMALL('Raw Data'!K858:N858, 1), 0), 0)</f>
        <v/>
      </c>
      <c r="AZ863" s="2">
        <f>IF($A863, 1, 0)</f>
        <v/>
      </c>
      <c r="BA863">
        <f>IF(ISNUMBER('Raw Data'!D858), IF(_xlfn.XLOOKUP(SMALL('Raw Data'!K858:N858, 2), K863:Q863, K863:Q863, 0)&gt;0, SMALL('Raw Data'!K858:N858, 2), 0), 0)</f>
        <v/>
      </c>
      <c r="BB863" s="2">
        <f>IF($A863, 1, 0)</f>
        <v/>
      </c>
      <c r="BC863">
        <f>IF(ISNUMBER('Raw Data'!D858), IF(_xlfn.XLOOKUP(SMALL('Raw Data'!K858:N858, 3), K863:Q863, K863:Q863, 0)&gt;0, SMALL('Raw Data'!K858:N858, 3), 0), 0)</f>
        <v/>
      </c>
      <c r="BD863" s="2">
        <f>IF($A863, 1, 0)</f>
        <v/>
      </c>
      <c r="BE863">
        <f>IF(ISNUMBER('Raw Data'!D858), IF(_xlfn.XLOOKUP(SMALL('Raw Data'!K858:N858, 4), K863:Q863, K863:Q863, 0)&gt;0, SMALL('Raw Data'!K858:N858, 4), 0), 0)</f>
        <v/>
      </c>
      <c r="BF863" s="2">
        <f>IF($A863, 1, 0)</f>
        <v/>
      </c>
      <c r="BG863">
        <f>IF(AND('Raw Data'!I858&lt;'Raw Data'!J858, 'Raw Data'!D858&gt;'Raw Data'!E858), 'Raw Data'!I858, IF(AND('Raw Data'!J858&lt;'Raw Data'!I858, 'Raw Data'!E858&gt;'Raw Data'!D858), 'Raw Data'!J858, 0))</f>
        <v/>
      </c>
      <c r="BH863">
        <f>IF(OR(AND('Raw Data'!I858&lt;'Raw Data'!J858, 'Raw Data'!I858&gt;BH$1), AND('Raw Data'!J858&lt;'Raw Data'!I858, 'Raw Data'!J858&gt;BH$1)), 1, 0)</f>
        <v/>
      </c>
      <c r="BI863">
        <f>IF(AND(BH863, ABS('Raw Data'!D858-'Raw Data'!E858)&lt;4), 'Raw Data'!Z858, 0)</f>
        <v/>
      </c>
      <c r="BJ863">
        <f>IF('Raw Data'!F858&gt;Analysis!BJ$1, 1, 0)</f>
        <v/>
      </c>
      <c r="BK863">
        <f>IF(BJ863, AQ863, 0)</f>
        <v/>
      </c>
      <c r="BL863">
        <f>IF(AND('Raw Data'!F858&lt;Analysis!BL$1, ISBLANK('Raw Data'!F858)=FALSE), 1, 0)</f>
        <v/>
      </c>
      <c r="BM863">
        <f>IF(BL863, AS863, 0)</f>
        <v/>
      </c>
      <c r="BN863">
        <f>IF(AND('Raw Data'!F858&lt;Analysis!BN$1, ISBLANK('Raw Data'!F858)=FALSE), 1, 0)</f>
        <v/>
      </c>
      <c r="BO863">
        <f>IF(BN863, AI863, 0)</f>
        <v/>
      </c>
    </row>
    <row r="864">
      <c r="A864" s="2">
        <f>'Raw Data'!A859</f>
        <v/>
      </c>
      <c r="B864" s="2">
        <f>IF(A864, 1, 0)</f>
        <v/>
      </c>
      <c r="C864">
        <f>IF('Raw Data'!D859&lt;'Raw Data'!E859, 'Raw Data'!J859, 0)</f>
        <v/>
      </c>
      <c r="D864" s="2">
        <f>IF(A864, 1, 0)</f>
        <v/>
      </c>
      <c r="E864">
        <f>IF('Raw Data'!D859&gt;'Raw Data'!E859, 'Raw Data'!I859, 0)</f>
        <v/>
      </c>
      <c r="F864" s="2">
        <f>IF('Raw Data'!F859&gt;0, 1, 0)</f>
        <v/>
      </c>
      <c r="G864">
        <f>IF(SUM('Raw Data'!D859:E859)&lt;'Raw Data'!F859, 'Raw Data'!H859, 0)</f>
        <v/>
      </c>
      <c r="H864">
        <f>IF('Raw Data'!F859&gt;0, 1, 0)</f>
        <v/>
      </c>
      <c r="I864">
        <f>IF(SUM('Raw Data'!D859:E859)&gt;'Raw Data'!F859, 'Raw Data'!G859, 0)</f>
        <v/>
      </c>
      <c r="J864" s="2">
        <f>IF($A864, 1, 0)</f>
        <v/>
      </c>
      <c r="K864">
        <f>IF(AND('Raw Data'!D859&gt;'Raw Data'!E859, ABS('Raw Data'!D859-'Raw Data'!E859)&lt;14), 'Raw Data'!K859, 0)</f>
        <v/>
      </c>
      <c r="L864" s="2">
        <f>IF($A864, 1, 0)</f>
        <v/>
      </c>
      <c r="M864">
        <f>IF(AND('Raw Data'!D859&gt;'Raw Data'!E859, ABS('Raw Data'!D859-'Raw Data'!E859)&gt;13), 'Raw Data'!L859, 0)</f>
        <v/>
      </c>
      <c r="N864" s="2">
        <f>IF($A864, 1, 0)</f>
        <v/>
      </c>
      <c r="O864">
        <f>IF(AND('Raw Data'!E859&gt;'Raw Data'!D859, ABS('Raw Data'!E859-'Raw Data'!D859)&lt;14), 'Raw Data'!M859, 0)</f>
        <v/>
      </c>
      <c r="P864" s="2">
        <f>IF($A864, 1, 0)</f>
        <v/>
      </c>
      <c r="Q864">
        <f>IF(AND('Raw Data'!E859&gt;'Raw Data'!D859, ABS('Raw Data'!E859-'Raw Data'!D859)&gt;13), 'Raw Data'!N859, 0)</f>
        <v/>
      </c>
      <c r="R864" s="2">
        <f>IF($A864, 1, 0)</f>
        <v/>
      </c>
      <c r="S864">
        <f>IF(AND('Raw Data'!D859&gt;'Raw Data'!E859, ABS('Raw Data'!E859-'Raw Data'!D859)&gt;7), 'Raw Data'!V859, 0)</f>
        <v/>
      </c>
      <c r="T864" s="2">
        <f>IF($A864, 1, 0)</f>
        <v/>
      </c>
      <c r="U864">
        <f>IF(ABS('Raw Data'!D859-'Raw Data'!E859)&lt;8, 'Raw Data'!W859, 0)</f>
        <v/>
      </c>
      <c r="V864" s="2">
        <f>IF($A864, 1, 0)</f>
        <v/>
      </c>
      <c r="W864">
        <f>IF(AND('Raw Data'!E859&gt;'Raw Data'!D859, ABS('Raw Data'!E859-'Raw Data'!D859)&gt;7), 'Raw Data'!X859, 0)</f>
        <v/>
      </c>
      <c r="X864" s="2">
        <f>IF($A864, 1, 0)</f>
        <v/>
      </c>
      <c r="Y864">
        <f>IF(AND('Raw Data'!D859&gt;'Raw Data'!E859, ABS('Raw Data'!E859-'Raw Data'!D859)&gt;3), 'Raw Data'!Y859, 0)</f>
        <v/>
      </c>
      <c r="Z864" s="2">
        <f>IF($A864, 1, 0)</f>
        <v/>
      </c>
      <c r="AA864">
        <f>IF(ABS('Raw Data'!D859-'Raw Data'!E859)&lt;4, 'Raw Data'!Z859, 0)</f>
        <v/>
      </c>
      <c r="AB864" s="2">
        <f>IF($A864, 1, 0)</f>
        <v/>
      </c>
      <c r="AC864">
        <f>IF(AND('Raw Data'!E859&gt;'Raw Data'!D859, ABS('Raw Data'!E859-'Raw Data'!D859)&gt;7), 'Raw Data'!AA859, 0)</f>
        <v/>
      </c>
      <c r="AD864" s="2">
        <f>IF($A864, 1, 0)</f>
        <v/>
      </c>
      <c r="AE864">
        <f>IF(AND('Raw Data'!D859&gt;9, 'Raw Data'!E859&gt;9), 'Raw Data'!AL859, 0)</f>
        <v/>
      </c>
      <c r="AF864" s="2">
        <f>IF($A864, 1, 0)</f>
        <v/>
      </c>
      <c r="AG864">
        <f>IF(AE864=0, 'Raw Data'!AM859, 0)</f>
        <v/>
      </c>
      <c r="AH864" s="2">
        <f>IF($A864, 1, 0)</f>
        <v/>
      </c>
      <c r="AI864">
        <f>IF(AND('Raw Data'!$D859&gt;14, 'Raw Data'!$E859&gt;14), 'Raw Data'!AN859, 0)</f>
        <v/>
      </c>
      <c r="AJ864" s="2">
        <f>IF($A864, 1, 0)</f>
        <v/>
      </c>
      <c r="AK864">
        <f>IF(AI864=0, 'Raw Data'!AO859, 0)</f>
        <v/>
      </c>
      <c r="AL864" s="2">
        <f>IF($A864, 1, 0)</f>
        <v/>
      </c>
      <c r="AM864">
        <f>IF(AND('Raw Data'!$D859&gt;19, 'Raw Data'!$E859&gt;19), 'Raw Data'!AP859, 0)</f>
        <v/>
      </c>
      <c r="AN864" s="2">
        <f>IF($A864, 1, 0)</f>
        <v/>
      </c>
      <c r="AO864">
        <f>IF(AM864=0, 'Raw Data'!AQ859, 0)</f>
        <v/>
      </c>
      <c r="AP864" s="2">
        <f>IF($A864, 1, 0)</f>
        <v/>
      </c>
      <c r="AQ864">
        <f>IF(AND('Raw Data'!$D859&gt;24, 'Raw Data'!$E859&gt;24), 'Raw Data'!AR859, 0)</f>
        <v/>
      </c>
      <c r="AR864" s="2">
        <f>IF($A864, 1, 0)</f>
        <v/>
      </c>
      <c r="AS864">
        <f>IF(AQ864=0, 'Raw Data'!AS859, 0)</f>
        <v/>
      </c>
      <c r="AT864" s="2">
        <f>IF($A864, 1, 0)</f>
        <v/>
      </c>
      <c r="AU864">
        <f>IF(AND('Raw Data'!$D859&gt;29, 'Raw Data'!$E859&gt;29), 'Raw Data'!AT859, 0)</f>
        <v/>
      </c>
      <c r="AV864" s="2">
        <f>IF($A864, 1, 0)</f>
        <v/>
      </c>
      <c r="AW864">
        <f>IF(AU864=0, 'Raw Data'!AU859, 0)</f>
        <v/>
      </c>
      <c r="AX864" s="2">
        <f>IF($A864, 1, 0)</f>
        <v/>
      </c>
      <c r="AY864">
        <f>IF(ISNUMBER('Raw Data'!D859), IF(_xlfn.XLOOKUP(SMALL('Raw Data'!K859:N859, 1), K864:Q864, K864:Q864, 0)&gt;0, SMALL('Raw Data'!K859:N859, 1), 0), 0)</f>
        <v/>
      </c>
      <c r="AZ864" s="2">
        <f>IF($A864, 1, 0)</f>
        <v/>
      </c>
      <c r="BA864">
        <f>IF(ISNUMBER('Raw Data'!D859), IF(_xlfn.XLOOKUP(SMALL('Raw Data'!K859:N859, 2), K864:Q864, K864:Q864, 0)&gt;0, SMALL('Raw Data'!K859:N859, 2), 0), 0)</f>
        <v/>
      </c>
      <c r="BB864" s="2">
        <f>IF($A864, 1, 0)</f>
        <v/>
      </c>
      <c r="BC864">
        <f>IF(ISNUMBER('Raw Data'!D859), IF(_xlfn.XLOOKUP(SMALL('Raw Data'!K859:N859, 3), K864:Q864, K864:Q864, 0)&gt;0, SMALL('Raw Data'!K859:N859, 3), 0), 0)</f>
        <v/>
      </c>
      <c r="BD864" s="2">
        <f>IF($A864, 1, 0)</f>
        <v/>
      </c>
      <c r="BE864">
        <f>IF(ISNUMBER('Raw Data'!D859), IF(_xlfn.XLOOKUP(SMALL('Raw Data'!K859:N859, 4), K864:Q864, K864:Q864, 0)&gt;0, SMALL('Raw Data'!K859:N859, 4), 0), 0)</f>
        <v/>
      </c>
      <c r="BF864" s="2">
        <f>IF($A864, 1, 0)</f>
        <v/>
      </c>
      <c r="BG864">
        <f>IF(AND('Raw Data'!I859&lt;'Raw Data'!J859, 'Raw Data'!D859&gt;'Raw Data'!E859), 'Raw Data'!I859, IF(AND('Raw Data'!J859&lt;'Raw Data'!I859, 'Raw Data'!E859&gt;'Raw Data'!D859), 'Raw Data'!J859, 0))</f>
        <v/>
      </c>
      <c r="BH864">
        <f>IF(OR(AND('Raw Data'!I859&lt;'Raw Data'!J859, 'Raw Data'!I859&gt;BH$1), AND('Raw Data'!J859&lt;'Raw Data'!I859, 'Raw Data'!J859&gt;BH$1)), 1, 0)</f>
        <v/>
      </c>
      <c r="BI864">
        <f>IF(AND(BH864, ABS('Raw Data'!D859-'Raw Data'!E859)&lt;4), 'Raw Data'!Z859, 0)</f>
        <v/>
      </c>
      <c r="BJ864">
        <f>IF('Raw Data'!F859&gt;Analysis!BJ$1, 1, 0)</f>
        <v/>
      </c>
      <c r="BK864">
        <f>IF(BJ864, AQ864, 0)</f>
        <v/>
      </c>
      <c r="BL864">
        <f>IF(AND('Raw Data'!F859&lt;Analysis!BL$1, ISBLANK('Raw Data'!F859)=FALSE), 1, 0)</f>
        <v/>
      </c>
      <c r="BM864">
        <f>IF(BL864, AS864, 0)</f>
        <v/>
      </c>
      <c r="BN864">
        <f>IF(AND('Raw Data'!F859&lt;Analysis!BN$1, ISBLANK('Raw Data'!F859)=FALSE), 1, 0)</f>
        <v/>
      </c>
      <c r="BO864">
        <f>IF(BN864, AI864, 0)</f>
        <v/>
      </c>
    </row>
    <row r="865">
      <c r="A865" s="2">
        <f>'Raw Data'!A860</f>
        <v/>
      </c>
      <c r="B865" s="2">
        <f>IF(A865, 1, 0)</f>
        <v/>
      </c>
      <c r="C865">
        <f>IF('Raw Data'!D860&lt;'Raw Data'!E860, 'Raw Data'!J860, 0)</f>
        <v/>
      </c>
      <c r="D865" s="2">
        <f>IF(A865, 1, 0)</f>
        <v/>
      </c>
      <c r="E865">
        <f>IF('Raw Data'!D860&gt;'Raw Data'!E860, 'Raw Data'!I860, 0)</f>
        <v/>
      </c>
      <c r="F865" s="2">
        <f>IF('Raw Data'!F860&gt;0, 1, 0)</f>
        <v/>
      </c>
      <c r="G865">
        <f>IF(SUM('Raw Data'!D860:E860)&lt;'Raw Data'!F860, 'Raw Data'!H860, 0)</f>
        <v/>
      </c>
      <c r="H865">
        <f>IF('Raw Data'!F860&gt;0, 1, 0)</f>
        <v/>
      </c>
      <c r="I865">
        <f>IF(SUM('Raw Data'!D860:E860)&gt;'Raw Data'!F860, 'Raw Data'!G860, 0)</f>
        <v/>
      </c>
      <c r="J865" s="2">
        <f>IF($A865, 1, 0)</f>
        <v/>
      </c>
      <c r="K865">
        <f>IF(AND('Raw Data'!D860&gt;'Raw Data'!E860, ABS('Raw Data'!D860-'Raw Data'!E860)&lt;14), 'Raw Data'!K860, 0)</f>
        <v/>
      </c>
      <c r="L865" s="2">
        <f>IF($A865, 1, 0)</f>
        <v/>
      </c>
      <c r="M865">
        <f>IF(AND('Raw Data'!D860&gt;'Raw Data'!E860, ABS('Raw Data'!D860-'Raw Data'!E860)&gt;13), 'Raw Data'!L860, 0)</f>
        <v/>
      </c>
      <c r="N865" s="2">
        <f>IF($A865, 1, 0)</f>
        <v/>
      </c>
      <c r="O865">
        <f>IF(AND('Raw Data'!E860&gt;'Raw Data'!D860, ABS('Raw Data'!E860-'Raw Data'!D860)&lt;14), 'Raw Data'!M860, 0)</f>
        <v/>
      </c>
      <c r="P865" s="2">
        <f>IF($A865, 1, 0)</f>
        <v/>
      </c>
      <c r="Q865">
        <f>IF(AND('Raw Data'!E860&gt;'Raw Data'!D860, ABS('Raw Data'!E860-'Raw Data'!D860)&gt;13), 'Raw Data'!N860, 0)</f>
        <v/>
      </c>
      <c r="R865" s="2">
        <f>IF($A865, 1, 0)</f>
        <v/>
      </c>
      <c r="S865">
        <f>IF(AND('Raw Data'!D860&gt;'Raw Data'!E860, ABS('Raw Data'!E860-'Raw Data'!D860)&gt;7), 'Raw Data'!V860, 0)</f>
        <v/>
      </c>
      <c r="T865" s="2">
        <f>IF($A865, 1, 0)</f>
        <v/>
      </c>
      <c r="U865">
        <f>IF(ABS('Raw Data'!D860-'Raw Data'!E860)&lt;8, 'Raw Data'!W860, 0)</f>
        <v/>
      </c>
      <c r="V865" s="2">
        <f>IF($A865, 1, 0)</f>
        <v/>
      </c>
      <c r="W865">
        <f>IF(AND('Raw Data'!E860&gt;'Raw Data'!D860, ABS('Raw Data'!E860-'Raw Data'!D860)&gt;7), 'Raw Data'!X860, 0)</f>
        <v/>
      </c>
      <c r="X865" s="2">
        <f>IF($A865, 1, 0)</f>
        <v/>
      </c>
      <c r="Y865">
        <f>IF(AND('Raw Data'!D860&gt;'Raw Data'!E860, ABS('Raw Data'!E860-'Raw Data'!D860)&gt;3), 'Raw Data'!Y860, 0)</f>
        <v/>
      </c>
      <c r="Z865" s="2">
        <f>IF($A865, 1, 0)</f>
        <v/>
      </c>
      <c r="AA865">
        <f>IF(ABS('Raw Data'!D860-'Raw Data'!E860)&lt;4, 'Raw Data'!Z860, 0)</f>
        <v/>
      </c>
      <c r="AB865" s="2">
        <f>IF($A865, 1, 0)</f>
        <v/>
      </c>
      <c r="AC865">
        <f>IF(AND('Raw Data'!E860&gt;'Raw Data'!D860, ABS('Raw Data'!E860-'Raw Data'!D860)&gt;7), 'Raw Data'!AA860, 0)</f>
        <v/>
      </c>
      <c r="AD865" s="2">
        <f>IF($A865, 1, 0)</f>
        <v/>
      </c>
      <c r="AE865">
        <f>IF(AND('Raw Data'!D860&gt;9, 'Raw Data'!E860&gt;9), 'Raw Data'!AL860, 0)</f>
        <v/>
      </c>
      <c r="AF865" s="2">
        <f>IF($A865, 1, 0)</f>
        <v/>
      </c>
      <c r="AG865">
        <f>IF(AE865=0, 'Raw Data'!AM860, 0)</f>
        <v/>
      </c>
      <c r="AH865" s="2">
        <f>IF($A865, 1, 0)</f>
        <v/>
      </c>
      <c r="AI865">
        <f>IF(AND('Raw Data'!$D860&gt;14, 'Raw Data'!$E860&gt;14), 'Raw Data'!AN860, 0)</f>
        <v/>
      </c>
      <c r="AJ865" s="2">
        <f>IF($A865, 1, 0)</f>
        <v/>
      </c>
      <c r="AK865">
        <f>IF(AI865=0, 'Raw Data'!AO860, 0)</f>
        <v/>
      </c>
      <c r="AL865" s="2">
        <f>IF($A865, 1, 0)</f>
        <v/>
      </c>
      <c r="AM865">
        <f>IF(AND('Raw Data'!$D860&gt;19, 'Raw Data'!$E860&gt;19), 'Raw Data'!AP860, 0)</f>
        <v/>
      </c>
      <c r="AN865" s="2">
        <f>IF($A865, 1, 0)</f>
        <v/>
      </c>
      <c r="AO865">
        <f>IF(AM865=0, 'Raw Data'!AQ860, 0)</f>
        <v/>
      </c>
      <c r="AP865" s="2">
        <f>IF($A865, 1, 0)</f>
        <v/>
      </c>
      <c r="AQ865">
        <f>IF(AND('Raw Data'!$D860&gt;24, 'Raw Data'!$E860&gt;24), 'Raw Data'!AR860, 0)</f>
        <v/>
      </c>
      <c r="AR865" s="2">
        <f>IF($A865, 1, 0)</f>
        <v/>
      </c>
      <c r="AS865">
        <f>IF(AQ865=0, 'Raw Data'!AS860, 0)</f>
        <v/>
      </c>
      <c r="AT865" s="2">
        <f>IF($A865, 1, 0)</f>
        <v/>
      </c>
      <c r="AU865">
        <f>IF(AND('Raw Data'!$D860&gt;29, 'Raw Data'!$E860&gt;29), 'Raw Data'!AT860, 0)</f>
        <v/>
      </c>
      <c r="AV865" s="2">
        <f>IF($A865, 1, 0)</f>
        <v/>
      </c>
      <c r="AW865">
        <f>IF(AU865=0, 'Raw Data'!AU860, 0)</f>
        <v/>
      </c>
      <c r="AX865" s="2">
        <f>IF($A865, 1, 0)</f>
        <v/>
      </c>
      <c r="AY865">
        <f>IF(ISNUMBER('Raw Data'!D860), IF(_xlfn.XLOOKUP(SMALL('Raw Data'!K860:N860, 1), K865:Q865, K865:Q865, 0)&gt;0, SMALL('Raw Data'!K860:N860, 1), 0), 0)</f>
        <v/>
      </c>
      <c r="AZ865" s="2">
        <f>IF($A865, 1, 0)</f>
        <v/>
      </c>
      <c r="BA865">
        <f>IF(ISNUMBER('Raw Data'!D860), IF(_xlfn.XLOOKUP(SMALL('Raw Data'!K860:N860, 2), K865:Q865, K865:Q865, 0)&gt;0, SMALL('Raw Data'!K860:N860, 2), 0), 0)</f>
        <v/>
      </c>
      <c r="BB865" s="2">
        <f>IF($A865, 1, 0)</f>
        <v/>
      </c>
      <c r="BC865">
        <f>IF(ISNUMBER('Raw Data'!D860), IF(_xlfn.XLOOKUP(SMALL('Raw Data'!K860:N860, 3), K865:Q865, K865:Q865, 0)&gt;0, SMALL('Raw Data'!K860:N860, 3), 0), 0)</f>
        <v/>
      </c>
      <c r="BD865" s="2">
        <f>IF($A865, 1, 0)</f>
        <v/>
      </c>
      <c r="BE865">
        <f>IF(ISNUMBER('Raw Data'!D860), IF(_xlfn.XLOOKUP(SMALL('Raw Data'!K860:N860, 4), K865:Q865, K865:Q865, 0)&gt;0, SMALL('Raw Data'!K860:N860, 4), 0), 0)</f>
        <v/>
      </c>
      <c r="BF865" s="2">
        <f>IF($A865, 1, 0)</f>
        <v/>
      </c>
      <c r="BG865">
        <f>IF(AND('Raw Data'!I860&lt;'Raw Data'!J860, 'Raw Data'!D860&gt;'Raw Data'!E860), 'Raw Data'!I860, IF(AND('Raw Data'!J860&lt;'Raw Data'!I860, 'Raw Data'!E860&gt;'Raw Data'!D860), 'Raw Data'!J860, 0))</f>
        <v/>
      </c>
      <c r="BH865">
        <f>IF(OR(AND('Raw Data'!I860&lt;'Raw Data'!J860, 'Raw Data'!I860&gt;BH$1), AND('Raw Data'!J860&lt;'Raw Data'!I860, 'Raw Data'!J860&gt;BH$1)), 1, 0)</f>
        <v/>
      </c>
      <c r="BI865">
        <f>IF(AND(BH865, ABS('Raw Data'!D860-'Raw Data'!E860)&lt;4), 'Raw Data'!Z860, 0)</f>
        <v/>
      </c>
      <c r="BJ865">
        <f>IF('Raw Data'!F860&gt;Analysis!BJ$1, 1, 0)</f>
        <v/>
      </c>
      <c r="BK865">
        <f>IF(BJ865, AQ865, 0)</f>
        <v/>
      </c>
      <c r="BL865">
        <f>IF(AND('Raw Data'!F860&lt;Analysis!BL$1, ISBLANK('Raw Data'!F860)=FALSE), 1, 0)</f>
        <v/>
      </c>
      <c r="BM865">
        <f>IF(BL865, AS865, 0)</f>
        <v/>
      </c>
      <c r="BN865">
        <f>IF(AND('Raw Data'!F860&lt;Analysis!BN$1, ISBLANK('Raw Data'!F860)=FALSE), 1, 0)</f>
        <v/>
      </c>
      <c r="BO865">
        <f>IF(BN865, AI865, 0)</f>
        <v/>
      </c>
    </row>
    <row r="866">
      <c r="A866" s="2">
        <f>'Raw Data'!A861</f>
        <v/>
      </c>
      <c r="B866" s="2">
        <f>IF(A866, 1, 0)</f>
        <v/>
      </c>
      <c r="C866">
        <f>IF('Raw Data'!D861&lt;'Raw Data'!E861, 'Raw Data'!J861, 0)</f>
        <v/>
      </c>
      <c r="D866" s="2">
        <f>IF(A866, 1, 0)</f>
        <v/>
      </c>
      <c r="E866">
        <f>IF('Raw Data'!D861&gt;'Raw Data'!E861, 'Raw Data'!I861, 0)</f>
        <v/>
      </c>
      <c r="F866" s="2">
        <f>IF('Raw Data'!F861&gt;0, 1, 0)</f>
        <v/>
      </c>
      <c r="G866">
        <f>IF(SUM('Raw Data'!D861:E861)&lt;'Raw Data'!F861, 'Raw Data'!H861, 0)</f>
        <v/>
      </c>
      <c r="H866">
        <f>IF('Raw Data'!F861&gt;0, 1, 0)</f>
        <v/>
      </c>
      <c r="I866">
        <f>IF(SUM('Raw Data'!D861:E861)&gt;'Raw Data'!F861, 'Raw Data'!G861, 0)</f>
        <v/>
      </c>
      <c r="J866" s="2">
        <f>IF($A866, 1, 0)</f>
        <v/>
      </c>
      <c r="K866">
        <f>IF(AND('Raw Data'!D861&gt;'Raw Data'!E861, ABS('Raw Data'!D861-'Raw Data'!E861)&lt;14), 'Raw Data'!K861, 0)</f>
        <v/>
      </c>
      <c r="L866" s="2">
        <f>IF($A866, 1, 0)</f>
        <v/>
      </c>
      <c r="M866">
        <f>IF(AND('Raw Data'!D861&gt;'Raw Data'!E861, ABS('Raw Data'!D861-'Raw Data'!E861)&gt;13), 'Raw Data'!L861, 0)</f>
        <v/>
      </c>
      <c r="N866" s="2">
        <f>IF($A866, 1, 0)</f>
        <v/>
      </c>
      <c r="O866">
        <f>IF(AND('Raw Data'!E861&gt;'Raw Data'!D861, ABS('Raw Data'!E861-'Raw Data'!D861)&lt;14), 'Raw Data'!M861, 0)</f>
        <v/>
      </c>
      <c r="P866" s="2">
        <f>IF($A866, 1, 0)</f>
        <v/>
      </c>
      <c r="Q866">
        <f>IF(AND('Raw Data'!E861&gt;'Raw Data'!D861, ABS('Raw Data'!E861-'Raw Data'!D861)&gt;13), 'Raw Data'!N861, 0)</f>
        <v/>
      </c>
      <c r="R866" s="2">
        <f>IF($A866, 1, 0)</f>
        <v/>
      </c>
      <c r="S866">
        <f>IF(AND('Raw Data'!D861&gt;'Raw Data'!E861, ABS('Raw Data'!E861-'Raw Data'!D861)&gt;7), 'Raw Data'!V861, 0)</f>
        <v/>
      </c>
      <c r="T866" s="2">
        <f>IF($A866, 1, 0)</f>
        <v/>
      </c>
      <c r="U866">
        <f>IF(ABS('Raw Data'!D861-'Raw Data'!E861)&lt;8, 'Raw Data'!W861, 0)</f>
        <v/>
      </c>
      <c r="V866" s="2">
        <f>IF($A866, 1, 0)</f>
        <v/>
      </c>
      <c r="W866">
        <f>IF(AND('Raw Data'!E861&gt;'Raw Data'!D861, ABS('Raw Data'!E861-'Raw Data'!D861)&gt;7), 'Raw Data'!X861, 0)</f>
        <v/>
      </c>
      <c r="X866" s="2">
        <f>IF($A866, 1, 0)</f>
        <v/>
      </c>
      <c r="Y866">
        <f>IF(AND('Raw Data'!D861&gt;'Raw Data'!E861, ABS('Raw Data'!E861-'Raw Data'!D861)&gt;3), 'Raw Data'!Y861, 0)</f>
        <v/>
      </c>
      <c r="Z866" s="2">
        <f>IF($A866, 1, 0)</f>
        <v/>
      </c>
      <c r="AA866">
        <f>IF(ABS('Raw Data'!D861-'Raw Data'!E861)&lt;4, 'Raw Data'!Z861, 0)</f>
        <v/>
      </c>
      <c r="AB866" s="2">
        <f>IF($A866, 1, 0)</f>
        <v/>
      </c>
      <c r="AC866">
        <f>IF(AND('Raw Data'!E861&gt;'Raw Data'!D861, ABS('Raw Data'!E861-'Raw Data'!D861)&gt;7), 'Raw Data'!AA861, 0)</f>
        <v/>
      </c>
      <c r="AD866" s="2">
        <f>IF($A866, 1, 0)</f>
        <v/>
      </c>
      <c r="AE866">
        <f>IF(AND('Raw Data'!D861&gt;9, 'Raw Data'!E861&gt;9), 'Raw Data'!AL861, 0)</f>
        <v/>
      </c>
      <c r="AF866" s="2">
        <f>IF($A866, 1, 0)</f>
        <v/>
      </c>
      <c r="AG866">
        <f>IF(AE866=0, 'Raw Data'!AM861, 0)</f>
        <v/>
      </c>
      <c r="AH866" s="2">
        <f>IF($A866, 1, 0)</f>
        <v/>
      </c>
      <c r="AI866">
        <f>IF(AND('Raw Data'!$D861&gt;14, 'Raw Data'!$E861&gt;14), 'Raw Data'!AN861, 0)</f>
        <v/>
      </c>
      <c r="AJ866" s="2">
        <f>IF($A866, 1, 0)</f>
        <v/>
      </c>
      <c r="AK866">
        <f>IF(AI866=0, 'Raw Data'!AO861, 0)</f>
        <v/>
      </c>
      <c r="AL866" s="2">
        <f>IF($A866, 1, 0)</f>
        <v/>
      </c>
      <c r="AM866">
        <f>IF(AND('Raw Data'!$D861&gt;19, 'Raw Data'!$E861&gt;19), 'Raw Data'!AP861, 0)</f>
        <v/>
      </c>
      <c r="AN866" s="2">
        <f>IF($A866, 1, 0)</f>
        <v/>
      </c>
      <c r="AO866">
        <f>IF(AM866=0, 'Raw Data'!AQ861, 0)</f>
        <v/>
      </c>
      <c r="AP866" s="2">
        <f>IF($A866, 1, 0)</f>
        <v/>
      </c>
      <c r="AQ866">
        <f>IF(AND('Raw Data'!$D861&gt;24, 'Raw Data'!$E861&gt;24), 'Raw Data'!AR861, 0)</f>
        <v/>
      </c>
      <c r="AR866" s="2">
        <f>IF($A866, 1, 0)</f>
        <v/>
      </c>
      <c r="AS866">
        <f>IF(AQ866=0, 'Raw Data'!AS861, 0)</f>
        <v/>
      </c>
      <c r="AT866" s="2">
        <f>IF($A866, 1, 0)</f>
        <v/>
      </c>
      <c r="AU866">
        <f>IF(AND('Raw Data'!$D861&gt;29, 'Raw Data'!$E861&gt;29), 'Raw Data'!AT861, 0)</f>
        <v/>
      </c>
      <c r="AV866" s="2">
        <f>IF($A866, 1, 0)</f>
        <v/>
      </c>
      <c r="AW866">
        <f>IF(AU866=0, 'Raw Data'!AU861, 0)</f>
        <v/>
      </c>
      <c r="AX866" s="2">
        <f>IF($A866, 1, 0)</f>
        <v/>
      </c>
      <c r="AY866">
        <f>IF(ISNUMBER('Raw Data'!D861), IF(_xlfn.XLOOKUP(SMALL('Raw Data'!K861:N861, 1), K866:Q866, K866:Q866, 0)&gt;0, SMALL('Raw Data'!K861:N861, 1), 0), 0)</f>
        <v/>
      </c>
      <c r="AZ866" s="2">
        <f>IF($A866, 1, 0)</f>
        <v/>
      </c>
      <c r="BA866">
        <f>IF(ISNUMBER('Raw Data'!D861), IF(_xlfn.XLOOKUP(SMALL('Raw Data'!K861:N861, 2), K866:Q866, K866:Q866, 0)&gt;0, SMALL('Raw Data'!K861:N861, 2), 0), 0)</f>
        <v/>
      </c>
      <c r="BB866" s="2">
        <f>IF($A866, 1, 0)</f>
        <v/>
      </c>
      <c r="BC866">
        <f>IF(ISNUMBER('Raw Data'!D861), IF(_xlfn.XLOOKUP(SMALL('Raw Data'!K861:N861, 3), K866:Q866, K866:Q866, 0)&gt;0, SMALL('Raw Data'!K861:N861, 3), 0), 0)</f>
        <v/>
      </c>
      <c r="BD866" s="2">
        <f>IF($A866, 1, 0)</f>
        <v/>
      </c>
      <c r="BE866">
        <f>IF(ISNUMBER('Raw Data'!D861), IF(_xlfn.XLOOKUP(SMALL('Raw Data'!K861:N861, 4), K866:Q866, K866:Q866, 0)&gt;0, SMALL('Raw Data'!K861:N861, 4), 0), 0)</f>
        <v/>
      </c>
      <c r="BF866" s="2">
        <f>IF($A866, 1, 0)</f>
        <v/>
      </c>
      <c r="BG866">
        <f>IF(AND('Raw Data'!I861&lt;'Raw Data'!J861, 'Raw Data'!D861&gt;'Raw Data'!E861), 'Raw Data'!I861, IF(AND('Raw Data'!J861&lt;'Raw Data'!I861, 'Raw Data'!E861&gt;'Raw Data'!D861), 'Raw Data'!J861, 0))</f>
        <v/>
      </c>
      <c r="BH866">
        <f>IF(OR(AND('Raw Data'!I861&lt;'Raw Data'!J861, 'Raw Data'!I861&gt;BH$1), AND('Raw Data'!J861&lt;'Raw Data'!I861, 'Raw Data'!J861&gt;BH$1)), 1, 0)</f>
        <v/>
      </c>
      <c r="BI866">
        <f>IF(AND(BH866, ABS('Raw Data'!D861-'Raw Data'!E861)&lt;4), 'Raw Data'!Z861, 0)</f>
        <v/>
      </c>
      <c r="BJ866">
        <f>IF('Raw Data'!F861&gt;Analysis!BJ$1, 1, 0)</f>
        <v/>
      </c>
      <c r="BK866">
        <f>IF(BJ866, AQ866, 0)</f>
        <v/>
      </c>
      <c r="BL866">
        <f>IF(AND('Raw Data'!F861&lt;Analysis!BL$1, ISBLANK('Raw Data'!F861)=FALSE), 1, 0)</f>
        <v/>
      </c>
      <c r="BM866">
        <f>IF(BL866, AS866, 0)</f>
        <v/>
      </c>
      <c r="BN866">
        <f>IF(AND('Raw Data'!F861&lt;Analysis!BN$1, ISBLANK('Raw Data'!F861)=FALSE), 1, 0)</f>
        <v/>
      </c>
      <c r="BO866">
        <f>IF(BN866, AI866, 0)</f>
        <v/>
      </c>
    </row>
    <row r="867">
      <c r="A867" s="2">
        <f>'Raw Data'!A862</f>
        <v/>
      </c>
      <c r="B867" s="2">
        <f>IF(A867, 1, 0)</f>
        <v/>
      </c>
      <c r="C867">
        <f>IF('Raw Data'!D862&lt;'Raw Data'!E862, 'Raw Data'!J862, 0)</f>
        <v/>
      </c>
      <c r="D867" s="2">
        <f>IF(A867, 1, 0)</f>
        <v/>
      </c>
      <c r="E867">
        <f>IF('Raw Data'!D862&gt;'Raw Data'!E862, 'Raw Data'!I862, 0)</f>
        <v/>
      </c>
      <c r="F867" s="2">
        <f>IF('Raw Data'!F862&gt;0, 1, 0)</f>
        <v/>
      </c>
      <c r="G867">
        <f>IF(SUM('Raw Data'!D862:E862)&lt;'Raw Data'!F862, 'Raw Data'!H862, 0)</f>
        <v/>
      </c>
      <c r="H867">
        <f>IF('Raw Data'!F862&gt;0, 1, 0)</f>
        <v/>
      </c>
      <c r="I867">
        <f>IF(SUM('Raw Data'!D862:E862)&gt;'Raw Data'!F862, 'Raw Data'!G862, 0)</f>
        <v/>
      </c>
      <c r="J867" s="2">
        <f>IF($A867, 1, 0)</f>
        <v/>
      </c>
      <c r="K867">
        <f>IF(AND('Raw Data'!D862&gt;'Raw Data'!E862, ABS('Raw Data'!D862-'Raw Data'!E862)&lt;14), 'Raw Data'!K862, 0)</f>
        <v/>
      </c>
      <c r="L867" s="2">
        <f>IF($A867, 1, 0)</f>
        <v/>
      </c>
      <c r="M867">
        <f>IF(AND('Raw Data'!D862&gt;'Raw Data'!E862, ABS('Raw Data'!D862-'Raw Data'!E862)&gt;13), 'Raw Data'!L862, 0)</f>
        <v/>
      </c>
      <c r="N867" s="2">
        <f>IF($A867, 1, 0)</f>
        <v/>
      </c>
      <c r="O867">
        <f>IF(AND('Raw Data'!E862&gt;'Raw Data'!D862, ABS('Raw Data'!E862-'Raw Data'!D862)&lt;14), 'Raw Data'!M862, 0)</f>
        <v/>
      </c>
      <c r="P867" s="2">
        <f>IF($A867, 1, 0)</f>
        <v/>
      </c>
      <c r="Q867">
        <f>IF(AND('Raw Data'!E862&gt;'Raw Data'!D862, ABS('Raw Data'!E862-'Raw Data'!D862)&gt;13), 'Raw Data'!N862, 0)</f>
        <v/>
      </c>
      <c r="R867" s="2">
        <f>IF($A867, 1, 0)</f>
        <v/>
      </c>
      <c r="S867">
        <f>IF(AND('Raw Data'!D862&gt;'Raw Data'!E862, ABS('Raw Data'!E862-'Raw Data'!D862)&gt;7), 'Raw Data'!V862, 0)</f>
        <v/>
      </c>
      <c r="T867" s="2">
        <f>IF($A867, 1, 0)</f>
        <v/>
      </c>
      <c r="U867">
        <f>IF(ABS('Raw Data'!D862-'Raw Data'!E862)&lt;8, 'Raw Data'!W862, 0)</f>
        <v/>
      </c>
      <c r="V867" s="2">
        <f>IF($A867, 1, 0)</f>
        <v/>
      </c>
      <c r="W867">
        <f>IF(AND('Raw Data'!E862&gt;'Raw Data'!D862, ABS('Raw Data'!E862-'Raw Data'!D862)&gt;7), 'Raw Data'!X862, 0)</f>
        <v/>
      </c>
      <c r="X867" s="2">
        <f>IF($A867, 1, 0)</f>
        <v/>
      </c>
      <c r="Y867">
        <f>IF(AND('Raw Data'!D862&gt;'Raw Data'!E862, ABS('Raw Data'!E862-'Raw Data'!D862)&gt;3), 'Raw Data'!Y862, 0)</f>
        <v/>
      </c>
      <c r="Z867" s="2">
        <f>IF($A867, 1, 0)</f>
        <v/>
      </c>
      <c r="AA867">
        <f>IF(ABS('Raw Data'!D862-'Raw Data'!E862)&lt;4, 'Raw Data'!Z862, 0)</f>
        <v/>
      </c>
      <c r="AB867" s="2">
        <f>IF($A867, 1, 0)</f>
        <v/>
      </c>
      <c r="AC867">
        <f>IF(AND('Raw Data'!E862&gt;'Raw Data'!D862, ABS('Raw Data'!E862-'Raw Data'!D862)&gt;7), 'Raw Data'!AA862, 0)</f>
        <v/>
      </c>
      <c r="AD867" s="2">
        <f>IF($A867, 1, 0)</f>
        <v/>
      </c>
      <c r="AE867">
        <f>IF(AND('Raw Data'!D862&gt;9, 'Raw Data'!E862&gt;9), 'Raw Data'!AL862, 0)</f>
        <v/>
      </c>
      <c r="AF867" s="2">
        <f>IF($A867, 1, 0)</f>
        <v/>
      </c>
      <c r="AG867">
        <f>IF(AE867=0, 'Raw Data'!AM862, 0)</f>
        <v/>
      </c>
      <c r="AH867" s="2">
        <f>IF($A867, 1, 0)</f>
        <v/>
      </c>
      <c r="AI867">
        <f>IF(AND('Raw Data'!$D862&gt;14, 'Raw Data'!$E862&gt;14), 'Raw Data'!AN862, 0)</f>
        <v/>
      </c>
      <c r="AJ867" s="2">
        <f>IF($A867, 1, 0)</f>
        <v/>
      </c>
      <c r="AK867">
        <f>IF(AI867=0, 'Raw Data'!AO862, 0)</f>
        <v/>
      </c>
      <c r="AL867" s="2">
        <f>IF($A867, 1, 0)</f>
        <v/>
      </c>
      <c r="AM867">
        <f>IF(AND('Raw Data'!$D862&gt;19, 'Raw Data'!$E862&gt;19), 'Raw Data'!AP862, 0)</f>
        <v/>
      </c>
      <c r="AN867" s="2">
        <f>IF($A867, 1, 0)</f>
        <v/>
      </c>
      <c r="AO867">
        <f>IF(AM867=0, 'Raw Data'!AQ862, 0)</f>
        <v/>
      </c>
      <c r="AP867" s="2">
        <f>IF($A867, 1, 0)</f>
        <v/>
      </c>
      <c r="AQ867">
        <f>IF(AND('Raw Data'!$D862&gt;24, 'Raw Data'!$E862&gt;24), 'Raw Data'!AR862, 0)</f>
        <v/>
      </c>
      <c r="AR867" s="2">
        <f>IF($A867, 1, 0)</f>
        <v/>
      </c>
      <c r="AS867">
        <f>IF(AQ867=0, 'Raw Data'!AS862, 0)</f>
        <v/>
      </c>
      <c r="AT867" s="2">
        <f>IF($A867, 1, 0)</f>
        <v/>
      </c>
      <c r="AU867">
        <f>IF(AND('Raw Data'!$D862&gt;29, 'Raw Data'!$E862&gt;29), 'Raw Data'!AT862, 0)</f>
        <v/>
      </c>
      <c r="AV867" s="2">
        <f>IF($A867, 1, 0)</f>
        <v/>
      </c>
      <c r="AW867">
        <f>IF(AU867=0, 'Raw Data'!AU862, 0)</f>
        <v/>
      </c>
      <c r="AX867" s="2">
        <f>IF($A867, 1, 0)</f>
        <v/>
      </c>
      <c r="AY867">
        <f>IF(ISNUMBER('Raw Data'!D862), IF(_xlfn.XLOOKUP(SMALL('Raw Data'!K862:N862, 1), K867:Q867, K867:Q867, 0)&gt;0, SMALL('Raw Data'!K862:N862, 1), 0), 0)</f>
        <v/>
      </c>
      <c r="AZ867" s="2">
        <f>IF($A867, 1, 0)</f>
        <v/>
      </c>
      <c r="BA867">
        <f>IF(ISNUMBER('Raw Data'!D862), IF(_xlfn.XLOOKUP(SMALL('Raw Data'!K862:N862, 2), K867:Q867, K867:Q867, 0)&gt;0, SMALL('Raw Data'!K862:N862, 2), 0), 0)</f>
        <v/>
      </c>
      <c r="BB867" s="2">
        <f>IF($A867, 1, 0)</f>
        <v/>
      </c>
      <c r="BC867">
        <f>IF(ISNUMBER('Raw Data'!D862), IF(_xlfn.XLOOKUP(SMALL('Raw Data'!K862:N862, 3), K867:Q867, K867:Q867, 0)&gt;0, SMALL('Raw Data'!K862:N862, 3), 0), 0)</f>
        <v/>
      </c>
      <c r="BD867" s="2">
        <f>IF($A867, 1, 0)</f>
        <v/>
      </c>
      <c r="BE867">
        <f>IF(ISNUMBER('Raw Data'!D862), IF(_xlfn.XLOOKUP(SMALL('Raw Data'!K862:N862, 4), K867:Q867, K867:Q867, 0)&gt;0, SMALL('Raw Data'!K862:N862, 4), 0), 0)</f>
        <v/>
      </c>
      <c r="BF867" s="2">
        <f>IF($A867, 1, 0)</f>
        <v/>
      </c>
      <c r="BG867">
        <f>IF(AND('Raw Data'!I862&lt;'Raw Data'!J862, 'Raw Data'!D862&gt;'Raw Data'!E862), 'Raw Data'!I862, IF(AND('Raw Data'!J862&lt;'Raw Data'!I862, 'Raw Data'!E862&gt;'Raw Data'!D862), 'Raw Data'!J862, 0))</f>
        <v/>
      </c>
      <c r="BH867">
        <f>IF(OR(AND('Raw Data'!I862&lt;'Raw Data'!J862, 'Raw Data'!I862&gt;BH$1), AND('Raw Data'!J862&lt;'Raw Data'!I862, 'Raw Data'!J862&gt;BH$1)), 1, 0)</f>
        <v/>
      </c>
      <c r="BI867">
        <f>IF(AND(BH867, ABS('Raw Data'!D862-'Raw Data'!E862)&lt;4), 'Raw Data'!Z862, 0)</f>
        <v/>
      </c>
      <c r="BJ867">
        <f>IF('Raw Data'!F862&gt;Analysis!BJ$1, 1, 0)</f>
        <v/>
      </c>
      <c r="BK867">
        <f>IF(BJ867, AQ867, 0)</f>
        <v/>
      </c>
      <c r="BL867">
        <f>IF(AND('Raw Data'!F862&lt;Analysis!BL$1, ISBLANK('Raw Data'!F862)=FALSE), 1, 0)</f>
        <v/>
      </c>
      <c r="BM867">
        <f>IF(BL867, AS867, 0)</f>
        <v/>
      </c>
      <c r="BN867">
        <f>IF(AND('Raw Data'!F862&lt;Analysis!BN$1, ISBLANK('Raw Data'!F862)=FALSE), 1, 0)</f>
        <v/>
      </c>
      <c r="BO867">
        <f>IF(BN867, AI867, 0)</f>
        <v/>
      </c>
    </row>
    <row r="868">
      <c r="A868" s="2">
        <f>'Raw Data'!A863</f>
        <v/>
      </c>
      <c r="B868" s="2">
        <f>IF(A868, 1, 0)</f>
        <v/>
      </c>
      <c r="C868">
        <f>IF('Raw Data'!D863&lt;'Raw Data'!E863, 'Raw Data'!J863, 0)</f>
        <v/>
      </c>
      <c r="D868" s="2">
        <f>IF(A868, 1, 0)</f>
        <v/>
      </c>
      <c r="E868">
        <f>IF('Raw Data'!D863&gt;'Raw Data'!E863, 'Raw Data'!I863, 0)</f>
        <v/>
      </c>
      <c r="F868" s="2">
        <f>IF('Raw Data'!F863&gt;0, 1, 0)</f>
        <v/>
      </c>
      <c r="G868">
        <f>IF(SUM('Raw Data'!D863:E863)&lt;'Raw Data'!F863, 'Raw Data'!H863, 0)</f>
        <v/>
      </c>
      <c r="H868">
        <f>IF('Raw Data'!F863&gt;0, 1, 0)</f>
        <v/>
      </c>
      <c r="I868">
        <f>IF(SUM('Raw Data'!D863:E863)&gt;'Raw Data'!F863, 'Raw Data'!G863, 0)</f>
        <v/>
      </c>
      <c r="J868" s="2">
        <f>IF($A868, 1, 0)</f>
        <v/>
      </c>
      <c r="K868">
        <f>IF(AND('Raw Data'!D863&gt;'Raw Data'!E863, ABS('Raw Data'!D863-'Raw Data'!E863)&lt;14), 'Raw Data'!K863, 0)</f>
        <v/>
      </c>
      <c r="L868" s="2">
        <f>IF($A868, 1, 0)</f>
        <v/>
      </c>
      <c r="M868">
        <f>IF(AND('Raw Data'!D863&gt;'Raw Data'!E863, ABS('Raw Data'!D863-'Raw Data'!E863)&gt;13), 'Raw Data'!L863, 0)</f>
        <v/>
      </c>
      <c r="N868" s="2">
        <f>IF($A868, 1, 0)</f>
        <v/>
      </c>
      <c r="O868">
        <f>IF(AND('Raw Data'!E863&gt;'Raw Data'!D863, ABS('Raw Data'!E863-'Raw Data'!D863)&lt;14), 'Raw Data'!M863, 0)</f>
        <v/>
      </c>
      <c r="P868" s="2">
        <f>IF($A868, 1, 0)</f>
        <v/>
      </c>
      <c r="Q868">
        <f>IF(AND('Raw Data'!E863&gt;'Raw Data'!D863, ABS('Raw Data'!E863-'Raw Data'!D863)&gt;13), 'Raw Data'!N863, 0)</f>
        <v/>
      </c>
      <c r="R868" s="2">
        <f>IF($A868, 1, 0)</f>
        <v/>
      </c>
      <c r="S868">
        <f>IF(AND('Raw Data'!D863&gt;'Raw Data'!E863, ABS('Raw Data'!E863-'Raw Data'!D863)&gt;7), 'Raw Data'!V863, 0)</f>
        <v/>
      </c>
      <c r="T868" s="2">
        <f>IF($A868, 1, 0)</f>
        <v/>
      </c>
      <c r="U868">
        <f>IF(ABS('Raw Data'!D863-'Raw Data'!E863)&lt;8, 'Raw Data'!W863, 0)</f>
        <v/>
      </c>
      <c r="V868" s="2">
        <f>IF($A868, 1, 0)</f>
        <v/>
      </c>
      <c r="W868">
        <f>IF(AND('Raw Data'!E863&gt;'Raw Data'!D863, ABS('Raw Data'!E863-'Raw Data'!D863)&gt;7), 'Raw Data'!X863, 0)</f>
        <v/>
      </c>
      <c r="X868" s="2">
        <f>IF($A868, 1, 0)</f>
        <v/>
      </c>
      <c r="Y868">
        <f>IF(AND('Raw Data'!D863&gt;'Raw Data'!E863, ABS('Raw Data'!E863-'Raw Data'!D863)&gt;3), 'Raw Data'!Y863, 0)</f>
        <v/>
      </c>
      <c r="Z868" s="2">
        <f>IF($A868, 1, 0)</f>
        <v/>
      </c>
      <c r="AA868">
        <f>IF(ABS('Raw Data'!D863-'Raw Data'!E863)&lt;4, 'Raw Data'!Z863, 0)</f>
        <v/>
      </c>
      <c r="AB868" s="2">
        <f>IF($A868, 1, 0)</f>
        <v/>
      </c>
      <c r="AC868">
        <f>IF(AND('Raw Data'!E863&gt;'Raw Data'!D863, ABS('Raw Data'!E863-'Raw Data'!D863)&gt;7), 'Raw Data'!AA863, 0)</f>
        <v/>
      </c>
      <c r="AD868" s="2">
        <f>IF($A868, 1, 0)</f>
        <v/>
      </c>
      <c r="AE868">
        <f>IF(AND('Raw Data'!D863&gt;9, 'Raw Data'!E863&gt;9), 'Raw Data'!AL863, 0)</f>
        <v/>
      </c>
      <c r="AF868" s="2">
        <f>IF($A868, 1, 0)</f>
        <v/>
      </c>
      <c r="AG868">
        <f>IF(AE868=0, 'Raw Data'!AM863, 0)</f>
        <v/>
      </c>
      <c r="AH868" s="2">
        <f>IF($A868, 1, 0)</f>
        <v/>
      </c>
      <c r="AI868">
        <f>IF(AND('Raw Data'!$D863&gt;14, 'Raw Data'!$E863&gt;14), 'Raw Data'!AN863, 0)</f>
        <v/>
      </c>
      <c r="AJ868" s="2">
        <f>IF($A868, 1, 0)</f>
        <v/>
      </c>
      <c r="AK868">
        <f>IF(AI868=0, 'Raw Data'!AO863, 0)</f>
        <v/>
      </c>
      <c r="AL868" s="2">
        <f>IF($A868, 1, 0)</f>
        <v/>
      </c>
      <c r="AM868">
        <f>IF(AND('Raw Data'!$D863&gt;19, 'Raw Data'!$E863&gt;19), 'Raw Data'!AP863, 0)</f>
        <v/>
      </c>
      <c r="AN868" s="2">
        <f>IF($A868, 1, 0)</f>
        <v/>
      </c>
      <c r="AO868">
        <f>IF(AM868=0, 'Raw Data'!AQ863, 0)</f>
        <v/>
      </c>
      <c r="AP868" s="2">
        <f>IF($A868, 1, 0)</f>
        <v/>
      </c>
      <c r="AQ868">
        <f>IF(AND('Raw Data'!$D863&gt;24, 'Raw Data'!$E863&gt;24), 'Raw Data'!AR863, 0)</f>
        <v/>
      </c>
      <c r="AR868" s="2">
        <f>IF($A868, 1, 0)</f>
        <v/>
      </c>
      <c r="AS868">
        <f>IF(AQ868=0, 'Raw Data'!AS863, 0)</f>
        <v/>
      </c>
      <c r="AT868" s="2">
        <f>IF($A868, 1, 0)</f>
        <v/>
      </c>
      <c r="AU868">
        <f>IF(AND('Raw Data'!$D863&gt;29, 'Raw Data'!$E863&gt;29), 'Raw Data'!AT863, 0)</f>
        <v/>
      </c>
      <c r="AV868" s="2">
        <f>IF($A868, 1, 0)</f>
        <v/>
      </c>
      <c r="AW868">
        <f>IF(AU868=0, 'Raw Data'!AU863, 0)</f>
        <v/>
      </c>
      <c r="AX868" s="2">
        <f>IF($A868, 1, 0)</f>
        <v/>
      </c>
      <c r="AY868">
        <f>IF(ISNUMBER('Raw Data'!D863), IF(_xlfn.XLOOKUP(SMALL('Raw Data'!K863:N863, 1), K868:Q868, K868:Q868, 0)&gt;0, SMALL('Raw Data'!K863:N863, 1), 0), 0)</f>
        <v/>
      </c>
      <c r="AZ868" s="2">
        <f>IF($A868, 1, 0)</f>
        <v/>
      </c>
      <c r="BA868">
        <f>IF(ISNUMBER('Raw Data'!D863), IF(_xlfn.XLOOKUP(SMALL('Raw Data'!K863:N863, 2), K868:Q868, K868:Q868, 0)&gt;0, SMALL('Raw Data'!K863:N863, 2), 0), 0)</f>
        <v/>
      </c>
      <c r="BB868" s="2">
        <f>IF($A868, 1, 0)</f>
        <v/>
      </c>
      <c r="BC868">
        <f>IF(ISNUMBER('Raw Data'!D863), IF(_xlfn.XLOOKUP(SMALL('Raw Data'!K863:N863, 3), K868:Q868, K868:Q868, 0)&gt;0, SMALL('Raw Data'!K863:N863, 3), 0), 0)</f>
        <v/>
      </c>
      <c r="BD868" s="2">
        <f>IF($A868, 1, 0)</f>
        <v/>
      </c>
      <c r="BE868">
        <f>IF(ISNUMBER('Raw Data'!D863), IF(_xlfn.XLOOKUP(SMALL('Raw Data'!K863:N863, 4), K868:Q868, K868:Q868, 0)&gt;0, SMALL('Raw Data'!K863:N863, 4), 0), 0)</f>
        <v/>
      </c>
      <c r="BF868" s="2">
        <f>IF($A868, 1, 0)</f>
        <v/>
      </c>
      <c r="BG868">
        <f>IF(AND('Raw Data'!I863&lt;'Raw Data'!J863, 'Raw Data'!D863&gt;'Raw Data'!E863), 'Raw Data'!I863, IF(AND('Raw Data'!J863&lt;'Raw Data'!I863, 'Raw Data'!E863&gt;'Raw Data'!D863), 'Raw Data'!J863, 0))</f>
        <v/>
      </c>
      <c r="BH868">
        <f>IF(OR(AND('Raw Data'!I863&lt;'Raw Data'!J863, 'Raw Data'!I863&gt;BH$1), AND('Raw Data'!J863&lt;'Raw Data'!I863, 'Raw Data'!J863&gt;BH$1)), 1, 0)</f>
        <v/>
      </c>
      <c r="BI868">
        <f>IF(AND(BH868, ABS('Raw Data'!D863-'Raw Data'!E863)&lt;4), 'Raw Data'!Z863, 0)</f>
        <v/>
      </c>
      <c r="BJ868">
        <f>IF('Raw Data'!F863&gt;Analysis!BJ$1, 1, 0)</f>
        <v/>
      </c>
      <c r="BK868">
        <f>IF(BJ868, AQ868, 0)</f>
        <v/>
      </c>
      <c r="BL868">
        <f>IF(AND('Raw Data'!F863&lt;Analysis!BL$1, ISBLANK('Raw Data'!F863)=FALSE), 1, 0)</f>
        <v/>
      </c>
      <c r="BM868">
        <f>IF(BL868, AS868, 0)</f>
        <v/>
      </c>
      <c r="BN868">
        <f>IF(AND('Raw Data'!F863&lt;Analysis!BN$1, ISBLANK('Raw Data'!F863)=FALSE), 1, 0)</f>
        <v/>
      </c>
      <c r="BO868">
        <f>IF(BN868, AI868, 0)</f>
        <v/>
      </c>
    </row>
    <row r="869">
      <c r="A869" s="2">
        <f>'Raw Data'!A864</f>
        <v/>
      </c>
      <c r="B869" s="2">
        <f>IF(A869, 1, 0)</f>
        <v/>
      </c>
      <c r="C869">
        <f>IF('Raw Data'!D864&lt;'Raw Data'!E864, 'Raw Data'!J864, 0)</f>
        <v/>
      </c>
      <c r="D869" s="2">
        <f>IF(A869, 1, 0)</f>
        <v/>
      </c>
      <c r="E869">
        <f>IF('Raw Data'!D864&gt;'Raw Data'!E864, 'Raw Data'!I864, 0)</f>
        <v/>
      </c>
      <c r="F869" s="2">
        <f>IF('Raw Data'!F864&gt;0, 1, 0)</f>
        <v/>
      </c>
      <c r="G869">
        <f>IF(SUM('Raw Data'!D864:E864)&lt;'Raw Data'!F864, 'Raw Data'!H864, 0)</f>
        <v/>
      </c>
      <c r="H869">
        <f>IF('Raw Data'!F864&gt;0, 1, 0)</f>
        <v/>
      </c>
      <c r="I869">
        <f>IF(SUM('Raw Data'!D864:E864)&gt;'Raw Data'!F864, 'Raw Data'!G864, 0)</f>
        <v/>
      </c>
      <c r="J869" s="2">
        <f>IF($A869, 1, 0)</f>
        <v/>
      </c>
      <c r="K869">
        <f>IF(AND('Raw Data'!D864&gt;'Raw Data'!E864, ABS('Raw Data'!D864-'Raw Data'!E864)&lt;14), 'Raw Data'!K864, 0)</f>
        <v/>
      </c>
      <c r="L869" s="2">
        <f>IF($A869, 1, 0)</f>
        <v/>
      </c>
      <c r="M869">
        <f>IF(AND('Raw Data'!D864&gt;'Raw Data'!E864, ABS('Raw Data'!D864-'Raw Data'!E864)&gt;13), 'Raw Data'!L864, 0)</f>
        <v/>
      </c>
      <c r="N869" s="2">
        <f>IF($A869, 1, 0)</f>
        <v/>
      </c>
      <c r="O869">
        <f>IF(AND('Raw Data'!E864&gt;'Raw Data'!D864, ABS('Raw Data'!E864-'Raw Data'!D864)&lt;14), 'Raw Data'!M864, 0)</f>
        <v/>
      </c>
      <c r="P869" s="2">
        <f>IF($A869, 1, 0)</f>
        <v/>
      </c>
      <c r="Q869">
        <f>IF(AND('Raw Data'!E864&gt;'Raw Data'!D864, ABS('Raw Data'!E864-'Raw Data'!D864)&gt;13), 'Raw Data'!N864, 0)</f>
        <v/>
      </c>
      <c r="R869" s="2">
        <f>IF($A869, 1, 0)</f>
        <v/>
      </c>
      <c r="S869">
        <f>IF(AND('Raw Data'!D864&gt;'Raw Data'!E864, ABS('Raw Data'!E864-'Raw Data'!D864)&gt;7), 'Raw Data'!V864, 0)</f>
        <v/>
      </c>
      <c r="T869" s="2">
        <f>IF($A869, 1, 0)</f>
        <v/>
      </c>
      <c r="U869">
        <f>IF(ABS('Raw Data'!D864-'Raw Data'!E864)&lt;8, 'Raw Data'!W864, 0)</f>
        <v/>
      </c>
      <c r="V869" s="2">
        <f>IF($A869, 1, 0)</f>
        <v/>
      </c>
      <c r="W869">
        <f>IF(AND('Raw Data'!E864&gt;'Raw Data'!D864, ABS('Raw Data'!E864-'Raw Data'!D864)&gt;7), 'Raw Data'!X864, 0)</f>
        <v/>
      </c>
      <c r="X869" s="2">
        <f>IF($A869, 1, 0)</f>
        <v/>
      </c>
      <c r="Y869">
        <f>IF(AND('Raw Data'!D864&gt;'Raw Data'!E864, ABS('Raw Data'!E864-'Raw Data'!D864)&gt;3), 'Raw Data'!Y864, 0)</f>
        <v/>
      </c>
      <c r="Z869" s="2">
        <f>IF($A869, 1, 0)</f>
        <v/>
      </c>
      <c r="AA869">
        <f>IF(ABS('Raw Data'!D864-'Raw Data'!E864)&lt;4, 'Raw Data'!Z864, 0)</f>
        <v/>
      </c>
      <c r="AB869" s="2">
        <f>IF($A869, 1, 0)</f>
        <v/>
      </c>
      <c r="AC869">
        <f>IF(AND('Raw Data'!E864&gt;'Raw Data'!D864, ABS('Raw Data'!E864-'Raw Data'!D864)&gt;7), 'Raw Data'!AA864, 0)</f>
        <v/>
      </c>
      <c r="AD869" s="2">
        <f>IF($A869, 1, 0)</f>
        <v/>
      </c>
      <c r="AE869">
        <f>IF(AND('Raw Data'!D864&gt;9, 'Raw Data'!E864&gt;9), 'Raw Data'!AL864, 0)</f>
        <v/>
      </c>
      <c r="AF869" s="2">
        <f>IF($A869, 1, 0)</f>
        <v/>
      </c>
      <c r="AG869">
        <f>IF(AE869=0, 'Raw Data'!AM864, 0)</f>
        <v/>
      </c>
      <c r="AH869" s="2">
        <f>IF($A869, 1, 0)</f>
        <v/>
      </c>
      <c r="AI869">
        <f>IF(AND('Raw Data'!$D864&gt;14, 'Raw Data'!$E864&gt;14), 'Raw Data'!AN864, 0)</f>
        <v/>
      </c>
      <c r="AJ869" s="2">
        <f>IF($A869, 1, 0)</f>
        <v/>
      </c>
      <c r="AK869">
        <f>IF(AI869=0, 'Raw Data'!AO864, 0)</f>
        <v/>
      </c>
      <c r="AL869" s="2">
        <f>IF($A869, 1, 0)</f>
        <v/>
      </c>
      <c r="AM869">
        <f>IF(AND('Raw Data'!$D864&gt;19, 'Raw Data'!$E864&gt;19), 'Raw Data'!AP864, 0)</f>
        <v/>
      </c>
      <c r="AN869" s="2">
        <f>IF($A869, 1, 0)</f>
        <v/>
      </c>
      <c r="AO869">
        <f>IF(AM869=0, 'Raw Data'!AQ864, 0)</f>
        <v/>
      </c>
      <c r="AP869" s="2">
        <f>IF($A869, 1, 0)</f>
        <v/>
      </c>
      <c r="AQ869">
        <f>IF(AND('Raw Data'!$D864&gt;24, 'Raw Data'!$E864&gt;24), 'Raw Data'!AR864, 0)</f>
        <v/>
      </c>
      <c r="AR869" s="2">
        <f>IF($A869, 1, 0)</f>
        <v/>
      </c>
      <c r="AS869">
        <f>IF(AQ869=0, 'Raw Data'!AS864, 0)</f>
        <v/>
      </c>
      <c r="AT869" s="2">
        <f>IF($A869, 1, 0)</f>
        <v/>
      </c>
      <c r="AU869">
        <f>IF(AND('Raw Data'!$D864&gt;29, 'Raw Data'!$E864&gt;29), 'Raw Data'!AT864, 0)</f>
        <v/>
      </c>
      <c r="AV869" s="2">
        <f>IF($A869, 1, 0)</f>
        <v/>
      </c>
      <c r="AW869">
        <f>IF(AU869=0, 'Raw Data'!AU864, 0)</f>
        <v/>
      </c>
      <c r="AX869" s="2">
        <f>IF($A869, 1, 0)</f>
        <v/>
      </c>
      <c r="AY869">
        <f>IF(ISNUMBER('Raw Data'!D864), IF(_xlfn.XLOOKUP(SMALL('Raw Data'!K864:N864, 1), K869:Q869, K869:Q869, 0)&gt;0, SMALL('Raw Data'!K864:N864, 1), 0), 0)</f>
        <v/>
      </c>
      <c r="AZ869" s="2">
        <f>IF($A869, 1, 0)</f>
        <v/>
      </c>
      <c r="BA869">
        <f>IF(ISNUMBER('Raw Data'!D864), IF(_xlfn.XLOOKUP(SMALL('Raw Data'!K864:N864, 2), K869:Q869, K869:Q869, 0)&gt;0, SMALL('Raw Data'!K864:N864, 2), 0), 0)</f>
        <v/>
      </c>
      <c r="BB869" s="2">
        <f>IF($A869, 1, 0)</f>
        <v/>
      </c>
      <c r="BC869">
        <f>IF(ISNUMBER('Raw Data'!D864), IF(_xlfn.XLOOKUP(SMALL('Raw Data'!K864:N864, 3), K869:Q869, K869:Q869, 0)&gt;0, SMALL('Raw Data'!K864:N864, 3), 0), 0)</f>
        <v/>
      </c>
      <c r="BD869" s="2">
        <f>IF($A869, 1, 0)</f>
        <v/>
      </c>
      <c r="BE869">
        <f>IF(ISNUMBER('Raw Data'!D864), IF(_xlfn.XLOOKUP(SMALL('Raw Data'!K864:N864, 4), K869:Q869, K869:Q869, 0)&gt;0, SMALL('Raw Data'!K864:N864, 4), 0), 0)</f>
        <v/>
      </c>
      <c r="BF869" s="2">
        <f>IF($A869, 1, 0)</f>
        <v/>
      </c>
      <c r="BG869">
        <f>IF(AND('Raw Data'!I864&lt;'Raw Data'!J864, 'Raw Data'!D864&gt;'Raw Data'!E864), 'Raw Data'!I864, IF(AND('Raw Data'!J864&lt;'Raw Data'!I864, 'Raw Data'!E864&gt;'Raw Data'!D864), 'Raw Data'!J864, 0))</f>
        <v/>
      </c>
      <c r="BH869">
        <f>IF(OR(AND('Raw Data'!I864&lt;'Raw Data'!J864, 'Raw Data'!I864&gt;BH$1), AND('Raw Data'!J864&lt;'Raw Data'!I864, 'Raw Data'!J864&gt;BH$1)), 1, 0)</f>
        <v/>
      </c>
      <c r="BI869">
        <f>IF(AND(BH869, ABS('Raw Data'!D864-'Raw Data'!E864)&lt;4), 'Raw Data'!Z864, 0)</f>
        <v/>
      </c>
      <c r="BJ869">
        <f>IF('Raw Data'!F864&gt;Analysis!BJ$1, 1, 0)</f>
        <v/>
      </c>
      <c r="BK869">
        <f>IF(BJ869, AQ869, 0)</f>
        <v/>
      </c>
      <c r="BL869">
        <f>IF(AND('Raw Data'!F864&lt;Analysis!BL$1, ISBLANK('Raw Data'!F864)=FALSE), 1, 0)</f>
        <v/>
      </c>
      <c r="BM869">
        <f>IF(BL869, AS869, 0)</f>
        <v/>
      </c>
      <c r="BN869">
        <f>IF(AND('Raw Data'!F864&lt;Analysis!BN$1, ISBLANK('Raw Data'!F864)=FALSE), 1, 0)</f>
        <v/>
      </c>
      <c r="BO869">
        <f>IF(BN869, AI869, 0)</f>
        <v/>
      </c>
    </row>
    <row r="870">
      <c r="A870" s="2">
        <f>'Raw Data'!A865</f>
        <v/>
      </c>
      <c r="B870" s="2">
        <f>IF(A870, 1, 0)</f>
        <v/>
      </c>
      <c r="C870">
        <f>IF('Raw Data'!D865&lt;'Raw Data'!E865, 'Raw Data'!J865, 0)</f>
        <v/>
      </c>
      <c r="D870" s="2">
        <f>IF(A870, 1, 0)</f>
        <v/>
      </c>
      <c r="E870">
        <f>IF('Raw Data'!D865&gt;'Raw Data'!E865, 'Raw Data'!I865, 0)</f>
        <v/>
      </c>
      <c r="F870" s="2">
        <f>IF('Raw Data'!F865&gt;0, 1, 0)</f>
        <v/>
      </c>
      <c r="G870">
        <f>IF(SUM('Raw Data'!D865:E865)&lt;'Raw Data'!F865, 'Raw Data'!H865, 0)</f>
        <v/>
      </c>
      <c r="H870">
        <f>IF('Raw Data'!F865&gt;0, 1, 0)</f>
        <v/>
      </c>
      <c r="I870">
        <f>IF(SUM('Raw Data'!D865:E865)&gt;'Raw Data'!F865, 'Raw Data'!G865, 0)</f>
        <v/>
      </c>
      <c r="J870" s="2">
        <f>IF($A870, 1, 0)</f>
        <v/>
      </c>
      <c r="K870">
        <f>IF(AND('Raw Data'!D865&gt;'Raw Data'!E865, ABS('Raw Data'!D865-'Raw Data'!E865)&lt;14), 'Raw Data'!K865, 0)</f>
        <v/>
      </c>
      <c r="L870" s="2">
        <f>IF($A870, 1, 0)</f>
        <v/>
      </c>
      <c r="M870">
        <f>IF(AND('Raw Data'!D865&gt;'Raw Data'!E865, ABS('Raw Data'!D865-'Raw Data'!E865)&gt;13), 'Raw Data'!L865, 0)</f>
        <v/>
      </c>
      <c r="N870" s="2">
        <f>IF($A870, 1, 0)</f>
        <v/>
      </c>
      <c r="O870">
        <f>IF(AND('Raw Data'!E865&gt;'Raw Data'!D865, ABS('Raw Data'!E865-'Raw Data'!D865)&lt;14), 'Raw Data'!M865, 0)</f>
        <v/>
      </c>
      <c r="P870" s="2">
        <f>IF($A870, 1, 0)</f>
        <v/>
      </c>
      <c r="Q870">
        <f>IF(AND('Raw Data'!E865&gt;'Raw Data'!D865, ABS('Raw Data'!E865-'Raw Data'!D865)&gt;13), 'Raw Data'!N865, 0)</f>
        <v/>
      </c>
      <c r="R870" s="2">
        <f>IF($A870, 1, 0)</f>
        <v/>
      </c>
      <c r="S870">
        <f>IF(AND('Raw Data'!D865&gt;'Raw Data'!E865, ABS('Raw Data'!E865-'Raw Data'!D865)&gt;7), 'Raw Data'!V865, 0)</f>
        <v/>
      </c>
      <c r="T870" s="2">
        <f>IF($A870, 1, 0)</f>
        <v/>
      </c>
      <c r="U870">
        <f>IF(ABS('Raw Data'!D865-'Raw Data'!E865)&lt;8, 'Raw Data'!W865, 0)</f>
        <v/>
      </c>
      <c r="V870" s="2">
        <f>IF($A870, 1, 0)</f>
        <v/>
      </c>
      <c r="W870">
        <f>IF(AND('Raw Data'!E865&gt;'Raw Data'!D865, ABS('Raw Data'!E865-'Raw Data'!D865)&gt;7), 'Raw Data'!X865, 0)</f>
        <v/>
      </c>
      <c r="X870" s="2">
        <f>IF($A870, 1, 0)</f>
        <v/>
      </c>
      <c r="Y870">
        <f>IF(AND('Raw Data'!D865&gt;'Raw Data'!E865, ABS('Raw Data'!E865-'Raw Data'!D865)&gt;3), 'Raw Data'!Y865, 0)</f>
        <v/>
      </c>
      <c r="Z870" s="2">
        <f>IF($A870, 1, 0)</f>
        <v/>
      </c>
      <c r="AA870">
        <f>IF(ABS('Raw Data'!D865-'Raw Data'!E865)&lt;4, 'Raw Data'!Z865, 0)</f>
        <v/>
      </c>
      <c r="AB870" s="2">
        <f>IF($A870, 1, 0)</f>
        <v/>
      </c>
      <c r="AC870">
        <f>IF(AND('Raw Data'!E865&gt;'Raw Data'!D865, ABS('Raw Data'!E865-'Raw Data'!D865)&gt;7), 'Raw Data'!AA865, 0)</f>
        <v/>
      </c>
      <c r="AD870" s="2">
        <f>IF($A870, 1, 0)</f>
        <v/>
      </c>
      <c r="AE870">
        <f>IF(AND('Raw Data'!D865&gt;9, 'Raw Data'!E865&gt;9), 'Raw Data'!AL865, 0)</f>
        <v/>
      </c>
      <c r="AF870" s="2">
        <f>IF($A870, 1, 0)</f>
        <v/>
      </c>
      <c r="AG870">
        <f>IF(AE870=0, 'Raw Data'!AM865, 0)</f>
        <v/>
      </c>
      <c r="AH870" s="2">
        <f>IF($A870, 1, 0)</f>
        <v/>
      </c>
      <c r="AI870">
        <f>IF(AND('Raw Data'!$D865&gt;14, 'Raw Data'!$E865&gt;14), 'Raw Data'!AN865, 0)</f>
        <v/>
      </c>
      <c r="AJ870" s="2">
        <f>IF($A870, 1, 0)</f>
        <v/>
      </c>
      <c r="AK870">
        <f>IF(AI870=0, 'Raw Data'!AO865, 0)</f>
        <v/>
      </c>
      <c r="AL870" s="2">
        <f>IF($A870, 1, 0)</f>
        <v/>
      </c>
      <c r="AM870">
        <f>IF(AND('Raw Data'!$D865&gt;19, 'Raw Data'!$E865&gt;19), 'Raw Data'!AP865, 0)</f>
        <v/>
      </c>
      <c r="AN870" s="2">
        <f>IF($A870, 1, 0)</f>
        <v/>
      </c>
      <c r="AO870">
        <f>IF(AM870=0, 'Raw Data'!AQ865, 0)</f>
        <v/>
      </c>
      <c r="AP870" s="2">
        <f>IF($A870, 1, 0)</f>
        <v/>
      </c>
      <c r="AQ870">
        <f>IF(AND('Raw Data'!$D865&gt;24, 'Raw Data'!$E865&gt;24), 'Raw Data'!AR865, 0)</f>
        <v/>
      </c>
      <c r="AR870" s="2">
        <f>IF($A870, 1, 0)</f>
        <v/>
      </c>
      <c r="AS870">
        <f>IF(AQ870=0, 'Raw Data'!AS865, 0)</f>
        <v/>
      </c>
      <c r="AT870" s="2">
        <f>IF($A870, 1, 0)</f>
        <v/>
      </c>
      <c r="AU870">
        <f>IF(AND('Raw Data'!$D865&gt;29, 'Raw Data'!$E865&gt;29), 'Raw Data'!AT865, 0)</f>
        <v/>
      </c>
      <c r="AV870" s="2">
        <f>IF($A870, 1, 0)</f>
        <v/>
      </c>
      <c r="AW870">
        <f>IF(AU870=0, 'Raw Data'!AU865, 0)</f>
        <v/>
      </c>
      <c r="AX870" s="2">
        <f>IF($A870, 1, 0)</f>
        <v/>
      </c>
      <c r="AY870">
        <f>IF(ISNUMBER('Raw Data'!D865), IF(_xlfn.XLOOKUP(SMALL('Raw Data'!K865:N865, 1), K870:Q870, K870:Q870, 0)&gt;0, SMALL('Raw Data'!K865:N865, 1), 0), 0)</f>
        <v/>
      </c>
      <c r="AZ870" s="2">
        <f>IF($A870, 1, 0)</f>
        <v/>
      </c>
      <c r="BA870">
        <f>IF(ISNUMBER('Raw Data'!D865), IF(_xlfn.XLOOKUP(SMALL('Raw Data'!K865:N865, 2), K870:Q870, K870:Q870, 0)&gt;0, SMALL('Raw Data'!K865:N865, 2), 0), 0)</f>
        <v/>
      </c>
      <c r="BB870" s="2">
        <f>IF($A870, 1, 0)</f>
        <v/>
      </c>
      <c r="BC870">
        <f>IF(ISNUMBER('Raw Data'!D865), IF(_xlfn.XLOOKUP(SMALL('Raw Data'!K865:N865, 3), K870:Q870, K870:Q870, 0)&gt;0, SMALL('Raw Data'!K865:N865, 3), 0), 0)</f>
        <v/>
      </c>
      <c r="BD870" s="2">
        <f>IF($A870, 1, 0)</f>
        <v/>
      </c>
      <c r="BE870">
        <f>IF(ISNUMBER('Raw Data'!D865), IF(_xlfn.XLOOKUP(SMALL('Raw Data'!K865:N865, 4), K870:Q870, K870:Q870, 0)&gt;0, SMALL('Raw Data'!K865:N865, 4), 0), 0)</f>
        <v/>
      </c>
      <c r="BF870" s="2">
        <f>IF($A870, 1, 0)</f>
        <v/>
      </c>
      <c r="BG870">
        <f>IF(AND('Raw Data'!I865&lt;'Raw Data'!J865, 'Raw Data'!D865&gt;'Raw Data'!E865), 'Raw Data'!I865, IF(AND('Raw Data'!J865&lt;'Raw Data'!I865, 'Raw Data'!E865&gt;'Raw Data'!D865), 'Raw Data'!J865, 0))</f>
        <v/>
      </c>
      <c r="BH870">
        <f>IF(OR(AND('Raw Data'!I865&lt;'Raw Data'!J865, 'Raw Data'!I865&gt;BH$1), AND('Raw Data'!J865&lt;'Raw Data'!I865, 'Raw Data'!J865&gt;BH$1)), 1, 0)</f>
        <v/>
      </c>
      <c r="BI870">
        <f>IF(AND(BH870, ABS('Raw Data'!D865-'Raw Data'!E865)&lt;4), 'Raw Data'!Z865, 0)</f>
        <v/>
      </c>
      <c r="BJ870">
        <f>IF('Raw Data'!F865&gt;Analysis!BJ$1, 1, 0)</f>
        <v/>
      </c>
      <c r="BK870">
        <f>IF(BJ870, AQ870, 0)</f>
        <v/>
      </c>
      <c r="BL870">
        <f>IF(AND('Raw Data'!F865&lt;Analysis!BL$1, ISBLANK('Raw Data'!F865)=FALSE), 1, 0)</f>
        <v/>
      </c>
      <c r="BM870">
        <f>IF(BL870, AS870, 0)</f>
        <v/>
      </c>
      <c r="BN870">
        <f>IF(AND('Raw Data'!F865&lt;Analysis!BN$1, ISBLANK('Raw Data'!F865)=FALSE), 1, 0)</f>
        <v/>
      </c>
      <c r="BO870">
        <f>IF(BN870, AI870, 0)</f>
        <v/>
      </c>
    </row>
    <row r="871">
      <c r="A871" s="2">
        <f>'Raw Data'!A866</f>
        <v/>
      </c>
      <c r="B871" s="2">
        <f>IF(A871, 1, 0)</f>
        <v/>
      </c>
      <c r="C871">
        <f>IF('Raw Data'!D866&lt;'Raw Data'!E866, 'Raw Data'!J866, 0)</f>
        <v/>
      </c>
      <c r="D871" s="2">
        <f>IF(A871, 1, 0)</f>
        <v/>
      </c>
      <c r="E871">
        <f>IF('Raw Data'!D866&gt;'Raw Data'!E866, 'Raw Data'!I866, 0)</f>
        <v/>
      </c>
      <c r="F871" s="2">
        <f>IF('Raw Data'!F866&gt;0, 1, 0)</f>
        <v/>
      </c>
      <c r="G871">
        <f>IF(SUM('Raw Data'!D866:E866)&lt;'Raw Data'!F866, 'Raw Data'!H866, 0)</f>
        <v/>
      </c>
      <c r="H871">
        <f>IF('Raw Data'!F866&gt;0, 1, 0)</f>
        <v/>
      </c>
      <c r="I871">
        <f>IF(SUM('Raw Data'!D866:E866)&gt;'Raw Data'!F866, 'Raw Data'!G866, 0)</f>
        <v/>
      </c>
      <c r="J871" s="2">
        <f>IF($A871, 1, 0)</f>
        <v/>
      </c>
      <c r="K871">
        <f>IF(AND('Raw Data'!D866&gt;'Raw Data'!E866, ABS('Raw Data'!D866-'Raw Data'!E866)&lt;14), 'Raw Data'!K866, 0)</f>
        <v/>
      </c>
      <c r="L871" s="2">
        <f>IF($A871, 1, 0)</f>
        <v/>
      </c>
      <c r="M871">
        <f>IF(AND('Raw Data'!D866&gt;'Raw Data'!E866, ABS('Raw Data'!D866-'Raw Data'!E866)&gt;13), 'Raw Data'!L866, 0)</f>
        <v/>
      </c>
      <c r="N871" s="2">
        <f>IF($A871, 1, 0)</f>
        <v/>
      </c>
      <c r="O871">
        <f>IF(AND('Raw Data'!E866&gt;'Raw Data'!D866, ABS('Raw Data'!E866-'Raw Data'!D866)&lt;14), 'Raw Data'!M866, 0)</f>
        <v/>
      </c>
      <c r="P871" s="2">
        <f>IF($A871, 1, 0)</f>
        <v/>
      </c>
      <c r="Q871">
        <f>IF(AND('Raw Data'!E866&gt;'Raw Data'!D866, ABS('Raw Data'!E866-'Raw Data'!D866)&gt;13), 'Raw Data'!N866, 0)</f>
        <v/>
      </c>
      <c r="R871" s="2">
        <f>IF($A871, 1, 0)</f>
        <v/>
      </c>
      <c r="S871">
        <f>IF(AND('Raw Data'!D866&gt;'Raw Data'!E866, ABS('Raw Data'!E866-'Raw Data'!D866)&gt;7), 'Raw Data'!V866, 0)</f>
        <v/>
      </c>
      <c r="T871" s="2">
        <f>IF($A871, 1, 0)</f>
        <v/>
      </c>
      <c r="U871">
        <f>IF(ABS('Raw Data'!D866-'Raw Data'!E866)&lt;8, 'Raw Data'!W866, 0)</f>
        <v/>
      </c>
      <c r="V871" s="2">
        <f>IF($A871, 1, 0)</f>
        <v/>
      </c>
      <c r="W871">
        <f>IF(AND('Raw Data'!E866&gt;'Raw Data'!D866, ABS('Raw Data'!E866-'Raw Data'!D866)&gt;7), 'Raw Data'!X866, 0)</f>
        <v/>
      </c>
      <c r="X871" s="2">
        <f>IF($A871, 1, 0)</f>
        <v/>
      </c>
      <c r="Y871">
        <f>IF(AND('Raw Data'!D866&gt;'Raw Data'!E866, ABS('Raw Data'!E866-'Raw Data'!D866)&gt;3), 'Raw Data'!Y866, 0)</f>
        <v/>
      </c>
      <c r="Z871" s="2">
        <f>IF($A871, 1, 0)</f>
        <v/>
      </c>
      <c r="AA871">
        <f>IF(ABS('Raw Data'!D866-'Raw Data'!E866)&lt;4, 'Raw Data'!Z866, 0)</f>
        <v/>
      </c>
      <c r="AB871" s="2">
        <f>IF($A871, 1, 0)</f>
        <v/>
      </c>
      <c r="AC871">
        <f>IF(AND('Raw Data'!E866&gt;'Raw Data'!D866, ABS('Raw Data'!E866-'Raw Data'!D866)&gt;7), 'Raw Data'!AA866, 0)</f>
        <v/>
      </c>
      <c r="AD871" s="2">
        <f>IF($A871, 1, 0)</f>
        <v/>
      </c>
      <c r="AE871">
        <f>IF(AND('Raw Data'!D866&gt;9, 'Raw Data'!E866&gt;9), 'Raw Data'!AL866, 0)</f>
        <v/>
      </c>
      <c r="AF871" s="2">
        <f>IF($A871, 1, 0)</f>
        <v/>
      </c>
      <c r="AG871">
        <f>IF(AE871=0, 'Raw Data'!AM866, 0)</f>
        <v/>
      </c>
      <c r="AH871" s="2">
        <f>IF($A871, 1, 0)</f>
        <v/>
      </c>
      <c r="AI871">
        <f>IF(AND('Raw Data'!$D866&gt;14, 'Raw Data'!$E866&gt;14), 'Raw Data'!AN866, 0)</f>
        <v/>
      </c>
      <c r="AJ871" s="2">
        <f>IF($A871, 1, 0)</f>
        <v/>
      </c>
      <c r="AK871">
        <f>IF(AI871=0, 'Raw Data'!AO866, 0)</f>
        <v/>
      </c>
      <c r="AL871" s="2">
        <f>IF($A871, 1, 0)</f>
        <v/>
      </c>
      <c r="AM871">
        <f>IF(AND('Raw Data'!$D866&gt;19, 'Raw Data'!$E866&gt;19), 'Raw Data'!AP866, 0)</f>
        <v/>
      </c>
      <c r="AN871" s="2">
        <f>IF($A871, 1, 0)</f>
        <v/>
      </c>
      <c r="AO871">
        <f>IF(AM871=0, 'Raw Data'!AQ866, 0)</f>
        <v/>
      </c>
      <c r="AP871" s="2">
        <f>IF($A871, 1, 0)</f>
        <v/>
      </c>
      <c r="AQ871">
        <f>IF(AND('Raw Data'!$D866&gt;24, 'Raw Data'!$E866&gt;24), 'Raw Data'!AR866, 0)</f>
        <v/>
      </c>
      <c r="AR871" s="2">
        <f>IF($A871, 1, 0)</f>
        <v/>
      </c>
      <c r="AS871">
        <f>IF(AQ871=0, 'Raw Data'!AS866, 0)</f>
        <v/>
      </c>
      <c r="AT871" s="2">
        <f>IF($A871, 1, 0)</f>
        <v/>
      </c>
      <c r="AU871">
        <f>IF(AND('Raw Data'!$D866&gt;29, 'Raw Data'!$E866&gt;29), 'Raw Data'!AT866, 0)</f>
        <v/>
      </c>
      <c r="AV871" s="2">
        <f>IF($A871, 1, 0)</f>
        <v/>
      </c>
      <c r="AW871">
        <f>IF(AU871=0, 'Raw Data'!AU866, 0)</f>
        <v/>
      </c>
      <c r="AX871" s="2">
        <f>IF($A871, 1, 0)</f>
        <v/>
      </c>
      <c r="AY871">
        <f>IF(ISNUMBER('Raw Data'!D866), IF(_xlfn.XLOOKUP(SMALL('Raw Data'!K866:N866, 1), K871:Q871, K871:Q871, 0)&gt;0, SMALL('Raw Data'!K866:N866, 1), 0), 0)</f>
        <v/>
      </c>
      <c r="AZ871" s="2">
        <f>IF($A871, 1, 0)</f>
        <v/>
      </c>
      <c r="BA871">
        <f>IF(ISNUMBER('Raw Data'!D866), IF(_xlfn.XLOOKUP(SMALL('Raw Data'!K866:N866, 2), K871:Q871, K871:Q871, 0)&gt;0, SMALL('Raw Data'!K866:N866, 2), 0), 0)</f>
        <v/>
      </c>
      <c r="BB871" s="2">
        <f>IF($A871, 1, 0)</f>
        <v/>
      </c>
      <c r="BC871">
        <f>IF(ISNUMBER('Raw Data'!D866), IF(_xlfn.XLOOKUP(SMALL('Raw Data'!K866:N866, 3), K871:Q871, K871:Q871, 0)&gt;0, SMALL('Raw Data'!K866:N866, 3), 0), 0)</f>
        <v/>
      </c>
      <c r="BD871" s="2">
        <f>IF($A871, 1, 0)</f>
        <v/>
      </c>
      <c r="BE871">
        <f>IF(ISNUMBER('Raw Data'!D866), IF(_xlfn.XLOOKUP(SMALL('Raw Data'!K866:N866, 4), K871:Q871, K871:Q871, 0)&gt;0, SMALL('Raw Data'!K866:N866, 4), 0), 0)</f>
        <v/>
      </c>
      <c r="BF871" s="2">
        <f>IF($A871, 1, 0)</f>
        <v/>
      </c>
      <c r="BG871">
        <f>IF(AND('Raw Data'!I866&lt;'Raw Data'!J866, 'Raw Data'!D866&gt;'Raw Data'!E866), 'Raw Data'!I866, IF(AND('Raw Data'!J866&lt;'Raw Data'!I866, 'Raw Data'!E866&gt;'Raw Data'!D866), 'Raw Data'!J866, 0))</f>
        <v/>
      </c>
      <c r="BH871">
        <f>IF(OR(AND('Raw Data'!I866&lt;'Raw Data'!J866, 'Raw Data'!I866&gt;BH$1), AND('Raw Data'!J866&lt;'Raw Data'!I866, 'Raw Data'!J866&gt;BH$1)), 1, 0)</f>
        <v/>
      </c>
      <c r="BI871">
        <f>IF(AND(BH871, ABS('Raw Data'!D866-'Raw Data'!E866)&lt;4), 'Raw Data'!Z866, 0)</f>
        <v/>
      </c>
      <c r="BJ871">
        <f>IF('Raw Data'!F866&gt;Analysis!BJ$1, 1, 0)</f>
        <v/>
      </c>
      <c r="BK871">
        <f>IF(BJ871, AQ871, 0)</f>
        <v/>
      </c>
      <c r="BL871">
        <f>IF(AND('Raw Data'!F866&lt;Analysis!BL$1, ISBLANK('Raw Data'!F866)=FALSE), 1, 0)</f>
        <v/>
      </c>
      <c r="BM871">
        <f>IF(BL871, AS871, 0)</f>
        <v/>
      </c>
      <c r="BN871">
        <f>IF(AND('Raw Data'!F866&lt;Analysis!BN$1, ISBLANK('Raw Data'!F866)=FALSE), 1, 0)</f>
        <v/>
      </c>
      <c r="BO871">
        <f>IF(BN871, AI871, 0)</f>
        <v/>
      </c>
    </row>
    <row r="872">
      <c r="A872" s="2">
        <f>'Raw Data'!A867</f>
        <v/>
      </c>
      <c r="B872" s="2">
        <f>IF(A872, 1, 0)</f>
        <v/>
      </c>
      <c r="C872">
        <f>IF('Raw Data'!D867&lt;'Raw Data'!E867, 'Raw Data'!J867, 0)</f>
        <v/>
      </c>
      <c r="D872" s="2">
        <f>IF(A872, 1, 0)</f>
        <v/>
      </c>
      <c r="E872">
        <f>IF('Raw Data'!D867&gt;'Raw Data'!E867, 'Raw Data'!I867, 0)</f>
        <v/>
      </c>
      <c r="F872" s="2">
        <f>IF('Raw Data'!F867&gt;0, 1, 0)</f>
        <v/>
      </c>
      <c r="G872">
        <f>IF(SUM('Raw Data'!D867:E867)&lt;'Raw Data'!F867, 'Raw Data'!H867, 0)</f>
        <v/>
      </c>
      <c r="H872">
        <f>IF('Raw Data'!F867&gt;0, 1, 0)</f>
        <v/>
      </c>
      <c r="I872">
        <f>IF(SUM('Raw Data'!D867:E867)&gt;'Raw Data'!F867, 'Raw Data'!G867, 0)</f>
        <v/>
      </c>
      <c r="J872" s="2">
        <f>IF($A872, 1, 0)</f>
        <v/>
      </c>
      <c r="K872">
        <f>IF(AND('Raw Data'!D867&gt;'Raw Data'!E867, ABS('Raw Data'!D867-'Raw Data'!E867)&lt;14), 'Raw Data'!K867, 0)</f>
        <v/>
      </c>
      <c r="L872" s="2">
        <f>IF($A872, 1, 0)</f>
        <v/>
      </c>
      <c r="M872">
        <f>IF(AND('Raw Data'!D867&gt;'Raw Data'!E867, ABS('Raw Data'!D867-'Raw Data'!E867)&gt;13), 'Raw Data'!L867, 0)</f>
        <v/>
      </c>
      <c r="N872" s="2">
        <f>IF($A872, 1, 0)</f>
        <v/>
      </c>
      <c r="O872">
        <f>IF(AND('Raw Data'!E867&gt;'Raw Data'!D867, ABS('Raw Data'!E867-'Raw Data'!D867)&lt;14), 'Raw Data'!M867, 0)</f>
        <v/>
      </c>
      <c r="P872" s="2">
        <f>IF($A872, 1, 0)</f>
        <v/>
      </c>
      <c r="Q872">
        <f>IF(AND('Raw Data'!E867&gt;'Raw Data'!D867, ABS('Raw Data'!E867-'Raw Data'!D867)&gt;13), 'Raw Data'!N867, 0)</f>
        <v/>
      </c>
      <c r="R872" s="2">
        <f>IF($A872, 1, 0)</f>
        <v/>
      </c>
      <c r="S872">
        <f>IF(AND('Raw Data'!D867&gt;'Raw Data'!E867, ABS('Raw Data'!E867-'Raw Data'!D867)&gt;7), 'Raw Data'!V867, 0)</f>
        <v/>
      </c>
      <c r="T872" s="2">
        <f>IF($A872, 1, 0)</f>
        <v/>
      </c>
      <c r="U872">
        <f>IF(ABS('Raw Data'!D867-'Raw Data'!E867)&lt;8, 'Raw Data'!W867, 0)</f>
        <v/>
      </c>
      <c r="V872" s="2">
        <f>IF($A872, 1, 0)</f>
        <v/>
      </c>
      <c r="W872">
        <f>IF(AND('Raw Data'!E867&gt;'Raw Data'!D867, ABS('Raw Data'!E867-'Raw Data'!D867)&gt;7), 'Raw Data'!X867, 0)</f>
        <v/>
      </c>
      <c r="X872" s="2">
        <f>IF($A872, 1, 0)</f>
        <v/>
      </c>
      <c r="Y872">
        <f>IF(AND('Raw Data'!D867&gt;'Raw Data'!E867, ABS('Raw Data'!E867-'Raw Data'!D867)&gt;3), 'Raw Data'!Y867, 0)</f>
        <v/>
      </c>
      <c r="Z872" s="2">
        <f>IF($A872, 1, 0)</f>
        <v/>
      </c>
      <c r="AA872">
        <f>IF(ABS('Raw Data'!D867-'Raw Data'!E867)&lt;4, 'Raw Data'!Z867, 0)</f>
        <v/>
      </c>
      <c r="AB872" s="2">
        <f>IF($A872, 1, 0)</f>
        <v/>
      </c>
      <c r="AC872">
        <f>IF(AND('Raw Data'!E867&gt;'Raw Data'!D867, ABS('Raw Data'!E867-'Raw Data'!D867)&gt;7), 'Raw Data'!AA867, 0)</f>
        <v/>
      </c>
      <c r="AD872" s="2">
        <f>IF($A872, 1, 0)</f>
        <v/>
      </c>
      <c r="AE872">
        <f>IF(AND('Raw Data'!D867&gt;9, 'Raw Data'!E867&gt;9), 'Raw Data'!AL867, 0)</f>
        <v/>
      </c>
      <c r="AF872" s="2">
        <f>IF($A872, 1, 0)</f>
        <v/>
      </c>
      <c r="AG872">
        <f>IF(AE872=0, 'Raw Data'!AM867, 0)</f>
        <v/>
      </c>
      <c r="AH872" s="2">
        <f>IF($A872, 1, 0)</f>
        <v/>
      </c>
      <c r="AI872">
        <f>IF(AND('Raw Data'!$D867&gt;14, 'Raw Data'!$E867&gt;14), 'Raw Data'!AN867, 0)</f>
        <v/>
      </c>
      <c r="AJ872" s="2">
        <f>IF($A872, 1, 0)</f>
        <v/>
      </c>
      <c r="AK872">
        <f>IF(AI872=0, 'Raw Data'!AO867, 0)</f>
        <v/>
      </c>
      <c r="AL872" s="2">
        <f>IF($A872, 1, 0)</f>
        <v/>
      </c>
      <c r="AM872">
        <f>IF(AND('Raw Data'!$D867&gt;19, 'Raw Data'!$E867&gt;19), 'Raw Data'!AP867, 0)</f>
        <v/>
      </c>
      <c r="AN872" s="2">
        <f>IF($A872, 1, 0)</f>
        <v/>
      </c>
      <c r="AO872">
        <f>IF(AM872=0, 'Raw Data'!AQ867, 0)</f>
        <v/>
      </c>
      <c r="AP872" s="2">
        <f>IF($A872, 1, 0)</f>
        <v/>
      </c>
      <c r="AQ872">
        <f>IF(AND('Raw Data'!$D867&gt;24, 'Raw Data'!$E867&gt;24), 'Raw Data'!AR867, 0)</f>
        <v/>
      </c>
      <c r="AR872" s="2">
        <f>IF($A872, 1, 0)</f>
        <v/>
      </c>
      <c r="AS872">
        <f>IF(AQ872=0, 'Raw Data'!AS867, 0)</f>
        <v/>
      </c>
      <c r="AT872" s="2">
        <f>IF($A872, 1, 0)</f>
        <v/>
      </c>
      <c r="AU872">
        <f>IF(AND('Raw Data'!$D867&gt;29, 'Raw Data'!$E867&gt;29), 'Raw Data'!AT867, 0)</f>
        <v/>
      </c>
      <c r="AV872" s="2">
        <f>IF($A872, 1, 0)</f>
        <v/>
      </c>
      <c r="AW872">
        <f>IF(AU872=0, 'Raw Data'!AU867, 0)</f>
        <v/>
      </c>
      <c r="AX872" s="2">
        <f>IF($A872, 1, 0)</f>
        <v/>
      </c>
      <c r="AY872">
        <f>IF(ISNUMBER('Raw Data'!D867), IF(_xlfn.XLOOKUP(SMALL('Raw Data'!K867:N867, 1), K872:Q872, K872:Q872, 0)&gt;0, SMALL('Raw Data'!K867:N867, 1), 0), 0)</f>
        <v/>
      </c>
      <c r="AZ872" s="2">
        <f>IF($A872, 1, 0)</f>
        <v/>
      </c>
      <c r="BA872">
        <f>IF(ISNUMBER('Raw Data'!D867), IF(_xlfn.XLOOKUP(SMALL('Raw Data'!K867:N867, 2), K872:Q872, K872:Q872, 0)&gt;0, SMALL('Raw Data'!K867:N867, 2), 0), 0)</f>
        <v/>
      </c>
      <c r="BB872" s="2">
        <f>IF($A872, 1, 0)</f>
        <v/>
      </c>
      <c r="BC872">
        <f>IF(ISNUMBER('Raw Data'!D867), IF(_xlfn.XLOOKUP(SMALL('Raw Data'!K867:N867, 3), K872:Q872, K872:Q872, 0)&gt;0, SMALL('Raw Data'!K867:N867, 3), 0), 0)</f>
        <v/>
      </c>
      <c r="BD872" s="2">
        <f>IF($A872, 1, 0)</f>
        <v/>
      </c>
      <c r="BE872">
        <f>IF(ISNUMBER('Raw Data'!D867), IF(_xlfn.XLOOKUP(SMALL('Raw Data'!K867:N867, 4), K872:Q872, K872:Q872, 0)&gt;0, SMALL('Raw Data'!K867:N867, 4), 0), 0)</f>
        <v/>
      </c>
      <c r="BF872" s="2">
        <f>IF($A872, 1, 0)</f>
        <v/>
      </c>
      <c r="BG872">
        <f>IF(AND('Raw Data'!I867&lt;'Raw Data'!J867, 'Raw Data'!D867&gt;'Raw Data'!E867), 'Raw Data'!I867, IF(AND('Raw Data'!J867&lt;'Raw Data'!I867, 'Raw Data'!E867&gt;'Raw Data'!D867), 'Raw Data'!J867, 0))</f>
        <v/>
      </c>
      <c r="BH872">
        <f>IF(OR(AND('Raw Data'!I867&lt;'Raw Data'!J867, 'Raw Data'!I867&gt;BH$1), AND('Raw Data'!J867&lt;'Raw Data'!I867, 'Raw Data'!J867&gt;BH$1)), 1, 0)</f>
        <v/>
      </c>
      <c r="BI872">
        <f>IF(AND(BH872, ABS('Raw Data'!D867-'Raw Data'!E867)&lt;4), 'Raw Data'!Z867, 0)</f>
        <v/>
      </c>
      <c r="BJ872">
        <f>IF('Raw Data'!F867&gt;Analysis!BJ$1, 1, 0)</f>
        <v/>
      </c>
      <c r="BK872">
        <f>IF(BJ872, AQ872, 0)</f>
        <v/>
      </c>
      <c r="BL872">
        <f>IF(AND('Raw Data'!F867&lt;Analysis!BL$1, ISBLANK('Raw Data'!F867)=FALSE), 1, 0)</f>
        <v/>
      </c>
      <c r="BM872">
        <f>IF(BL872, AS872, 0)</f>
        <v/>
      </c>
      <c r="BN872">
        <f>IF(AND('Raw Data'!F867&lt;Analysis!BN$1, ISBLANK('Raw Data'!F867)=FALSE), 1, 0)</f>
        <v/>
      </c>
      <c r="BO872">
        <f>IF(BN872, AI872, 0)</f>
        <v/>
      </c>
    </row>
    <row r="873">
      <c r="A873" s="2">
        <f>'Raw Data'!A868</f>
        <v/>
      </c>
      <c r="B873" s="2">
        <f>IF(A873, 1, 0)</f>
        <v/>
      </c>
      <c r="C873">
        <f>IF('Raw Data'!D868&lt;'Raw Data'!E868, 'Raw Data'!J868, 0)</f>
        <v/>
      </c>
      <c r="D873" s="2">
        <f>IF(A873, 1, 0)</f>
        <v/>
      </c>
      <c r="E873">
        <f>IF('Raw Data'!D868&gt;'Raw Data'!E868, 'Raw Data'!I868, 0)</f>
        <v/>
      </c>
      <c r="F873" s="2">
        <f>IF('Raw Data'!F868&gt;0, 1, 0)</f>
        <v/>
      </c>
      <c r="G873">
        <f>IF(SUM('Raw Data'!D868:E868)&lt;'Raw Data'!F868, 'Raw Data'!H868, 0)</f>
        <v/>
      </c>
      <c r="H873">
        <f>IF('Raw Data'!F868&gt;0, 1, 0)</f>
        <v/>
      </c>
      <c r="I873">
        <f>IF(SUM('Raw Data'!D868:E868)&gt;'Raw Data'!F868, 'Raw Data'!G868, 0)</f>
        <v/>
      </c>
      <c r="J873" s="2">
        <f>IF($A873, 1, 0)</f>
        <v/>
      </c>
      <c r="K873">
        <f>IF(AND('Raw Data'!D868&gt;'Raw Data'!E868, ABS('Raw Data'!D868-'Raw Data'!E868)&lt;14), 'Raw Data'!K868, 0)</f>
        <v/>
      </c>
      <c r="L873" s="2">
        <f>IF($A873, 1, 0)</f>
        <v/>
      </c>
      <c r="M873">
        <f>IF(AND('Raw Data'!D868&gt;'Raw Data'!E868, ABS('Raw Data'!D868-'Raw Data'!E868)&gt;13), 'Raw Data'!L868, 0)</f>
        <v/>
      </c>
      <c r="N873" s="2">
        <f>IF($A873, 1, 0)</f>
        <v/>
      </c>
      <c r="O873">
        <f>IF(AND('Raw Data'!E868&gt;'Raw Data'!D868, ABS('Raw Data'!E868-'Raw Data'!D868)&lt;14), 'Raw Data'!M868, 0)</f>
        <v/>
      </c>
      <c r="P873" s="2">
        <f>IF($A873, 1, 0)</f>
        <v/>
      </c>
      <c r="Q873">
        <f>IF(AND('Raw Data'!E868&gt;'Raw Data'!D868, ABS('Raw Data'!E868-'Raw Data'!D868)&gt;13), 'Raw Data'!N868, 0)</f>
        <v/>
      </c>
      <c r="R873" s="2">
        <f>IF($A873, 1, 0)</f>
        <v/>
      </c>
      <c r="S873">
        <f>IF(AND('Raw Data'!D868&gt;'Raw Data'!E868, ABS('Raw Data'!E868-'Raw Data'!D868)&gt;7), 'Raw Data'!V868, 0)</f>
        <v/>
      </c>
      <c r="T873" s="2">
        <f>IF($A873, 1, 0)</f>
        <v/>
      </c>
      <c r="U873">
        <f>IF(ABS('Raw Data'!D868-'Raw Data'!E868)&lt;8, 'Raw Data'!W868, 0)</f>
        <v/>
      </c>
      <c r="V873" s="2">
        <f>IF($A873, 1, 0)</f>
        <v/>
      </c>
      <c r="W873">
        <f>IF(AND('Raw Data'!E868&gt;'Raw Data'!D868, ABS('Raw Data'!E868-'Raw Data'!D868)&gt;7), 'Raw Data'!X868, 0)</f>
        <v/>
      </c>
      <c r="X873" s="2">
        <f>IF($A873, 1, 0)</f>
        <v/>
      </c>
      <c r="Y873">
        <f>IF(AND('Raw Data'!D868&gt;'Raw Data'!E868, ABS('Raw Data'!E868-'Raw Data'!D868)&gt;3), 'Raw Data'!Y868, 0)</f>
        <v/>
      </c>
      <c r="Z873" s="2">
        <f>IF($A873, 1, 0)</f>
        <v/>
      </c>
      <c r="AA873">
        <f>IF(ABS('Raw Data'!D868-'Raw Data'!E868)&lt;4, 'Raw Data'!Z868, 0)</f>
        <v/>
      </c>
      <c r="AB873" s="2">
        <f>IF($A873, 1, 0)</f>
        <v/>
      </c>
      <c r="AC873">
        <f>IF(AND('Raw Data'!E868&gt;'Raw Data'!D868, ABS('Raw Data'!E868-'Raw Data'!D868)&gt;7), 'Raw Data'!AA868, 0)</f>
        <v/>
      </c>
      <c r="AD873" s="2">
        <f>IF($A873, 1, 0)</f>
        <v/>
      </c>
      <c r="AE873">
        <f>IF(AND('Raw Data'!D868&gt;9, 'Raw Data'!E868&gt;9), 'Raw Data'!AL868, 0)</f>
        <v/>
      </c>
      <c r="AF873" s="2">
        <f>IF($A873, 1, 0)</f>
        <v/>
      </c>
      <c r="AG873">
        <f>IF(AE873=0, 'Raw Data'!AM868, 0)</f>
        <v/>
      </c>
      <c r="AH873" s="2">
        <f>IF($A873, 1, 0)</f>
        <v/>
      </c>
      <c r="AI873">
        <f>IF(AND('Raw Data'!$D868&gt;14, 'Raw Data'!$E868&gt;14), 'Raw Data'!AN868, 0)</f>
        <v/>
      </c>
      <c r="AJ873" s="2">
        <f>IF($A873, 1, 0)</f>
        <v/>
      </c>
      <c r="AK873">
        <f>IF(AI873=0, 'Raw Data'!AO868, 0)</f>
        <v/>
      </c>
      <c r="AL873" s="2">
        <f>IF($A873, 1, 0)</f>
        <v/>
      </c>
      <c r="AM873">
        <f>IF(AND('Raw Data'!$D868&gt;19, 'Raw Data'!$E868&gt;19), 'Raw Data'!AP868, 0)</f>
        <v/>
      </c>
      <c r="AN873" s="2">
        <f>IF($A873, 1, 0)</f>
        <v/>
      </c>
      <c r="AO873">
        <f>IF(AM873=0, 'Raw Data'!AQ868, 0)</f>
        <v/>
      </c>
      <c r="AP873" s="2">
        <f>IF($A873, 1, 0)</f>
        <v/>
      </c>
      <c r="AQ873">
        <f>IF(AND('Raw Data'!$D868&gt;24, 'Raw Data'!$E868&gt;24), 'Raw Data'!AR868, 0)</f>
        <v/>
      </c>
      <c r="AR873" s="2">
        <f>IF($A873, 1, 0)</f>
        <v/>
      </c>
      <c r="AS873">
        <f>IF(AQ873=0, 'Raw Data'!AS868, 0)</f>
        <v/>
      </c>
      <c r="AT873" s="2">
        <f>IF($A873, 1, 0)</f>
        <v/>
      </c>
      <c r="AU873">
        <f>IF(AND('Raw Data'!$D868&gt;29, 'Raw Data'!$E868&gt;29), 'Raw Data'!AT868, 0)</f>
        <v/>
      </c>
      <c r="AV873" s="2">
        <f>IF($A873, 1, 0)</f>
        <v/>
      </c>
      <c r="AW873">
        <f>IF(AU873=0, 'Raw Data'!AU868, 0)</f>
        <v/>
      </c>
      <c r="AX873" s="2">
        <f>IF($A873, 1, 0)</f>
        <v/>
      </c>
      <c r="AY873">
        <f>IF(ISNUMBER('Raw Data'!D868), IF(_xlfn.XLOOKUP(SMALL('Raw Data'!K868:N868, 1), K873:Q873, K873:Q873, 0)&gt;0, SMALL('Raw Data'!K868:N868, 1), 0), 0)</f>
        <v/>
      </c>
      <c r="AZ873" s="2">
        <f>IF($A873, 1, 0)</f>
        <v/>
      </c>
      <c r="BA873">
        <f>IF(ISNUMBER('Raw Data'!D868), IF(_xlfn.XLOOKUP(SMALL('Raw Data'!K868:N868, 2), K873:Q873, K873:Q873, 0)&gt;0, SMALL('Raw Data'!K868:N868, 2), 0), 0)</f>
        <v/>
      </c>
      <c r="BB873" s="2">
        <f>IF($A873, 1, 0)</f>
        <v/>
      </c>
      <c r="BC873">
        <f>IF(ISNUMBER('Raw Data'!D868), IF(_xlfn.XLOOKUP(SMALL('Raw Data'!K868:N868, 3), K873:Q873, K873:Q873, 0)&gt;0, SMALL('Raw Data'!K868:N868, 3), 0), 0)</f>
        <v/>
      </c>
      <c r="BD873" s="2">
        <f>IF($A873, 1, 0)</f>
        <v/>
      </c>
      <c r="BE873">
        <f>IF(ISNUMBER('Raw Data'!D868), IF(_xlfn.XLOOKUP(SMALL('Raw Data'!K868:N868, 4), K873:Q873, K873:Q873, 0)&gt;0, SMALL('Raw Data'!K868:N868, 4), 0), 0)</f>
        <v/>
      </c>
      <c r="BF873" s="2">
        <f>IF($A873, 1, 0)</f>
        <v/>
      </c>
      <c r="BG873">
        <f>IF(AND('Raw Data'!I868&lt;'Raw Data'!J868, 'Raw Data'!D868&gt;'Raw Data'!E868), 'Raw Data'!I868, IF(AND('Raw Data'!J868&lt;'Raw Data'!I868, 'Raw Data'!E868&gt;'Raw Data'!D868), 'Raw Data'!J868, 0))</f>
        <v/>
      </c>
      <c r="BH873">
        <f>IF(OR(AND('Raw Data'!I868&lt;'Raw Data'!J868, 'Raw Data'!I868&gt;BH$1), AND('Raw Data'!J868&lt;'Raw Data'!I868, 'Raw Data'!J868&gt;BH$1)), 1, 0)</f>
        <v/>
      </c>
      <c r="BI873">
        <f>IF(AND(BH873, ABS('Raw Data'!D868-'Raw Data'!E868)&lt;4), 'Raw Data'!Z868, 0)</f>
        <v/>
      </c>
      <c r="BJ873">
        <f>IF('Raw Data'!F868&gt;Analysis!BJ$1, 1, 0)</f>
        <v/>
      </c>
      <c r="BK873">
        <f>IF(BJ873, AQ873, 0)</f>
        <v/>
      </c>
      <c r="BL873">
        <f>IF(AND('Raw Data'!F868&lt;Analysis!BL$1, ISBLANK('Raw Data'!F868)=FALSE), 1, 0)</f>
        <v/>
      </c>
      <c r="BM873">
        <f>IF(BL873, AS873, 0)</f>
        <v/>
      </c>
      <c r="BN873">
        <f>IF(AND('Raw Data'!F868&lt;Analysis!BN$1, ISBLANK('Raw Data'!F868)=FALSE), 1, 0)</f>
        <v/>
      </c>
      <c r="BO873">
        <f>IF(BN873, AI873, 0)</f>
        <v/>
      </c>
    </row>
    <row r="874">
      <c r="A874" s="2">
        <f>'Raw Data'!A869</f>
        <v/>
      </c>
      <c r="B874" s="2">
        <f>IF(A874, 1, 0)</f>
        <v/>
      </c>
      <c r="C874">
        <f>IF('Raw Data'!D869&lt;'Raw Data'!E869, 'Raw Data'!J869, 0)</f>
        <v/>
      </c>
      <c r="D874" s="2">
        <f>IF(A874, 1, 0)</f>
        <v/>
      </c>
      <c r="E874">
        <f>IF('Raw Data'!D869&gt;'Raw Data'!E869, 'Raw Data'!I869, 0)</f>
        <v/>
      </c>
      <c r="F874" s="2">
        <f>IF('Raw Data'!F869&gt;0, 1, 0)</f>
        <v/>
      </c>
      <c r="G874">
        <f>IF(SUM('Raw Data'!D869:E869)&lt;'Raw Data'!F869, 'Raw Data'!H869, 0)</f>
        <v/>
      </c>
      <c r="H874">
        <f>IF('Raw Data'!F869&gt;0, 1, 0)</f>
        <v/>
      </c>
      <c r="I874">
        <f>IF(SUM('Raw Data'!D869:E869)&gt;'Raw Data'!F869, 'Raw Data'!G869, 0)</f>
        <v/>
      </c>
      <c r="J874" s="2">
        <f>IF($A874, 1, 0)</f>
        <v/>
      </c>
      <c r="K874">
        <f>IF(AND('Raw Data'!D869&gt;'Raw Data'!E869, ABS('Raw Data'!D869-'Raw Data'!E869)&lt;14), 'Raw Data'!K869, 0)</f>
        <v/>
      </c>
      <c r="L874" s="2">
        <f>IF($A874, 1, 0)</f>
        <v/>
      </c>
      <c r="M874">
        <f>IF(AND('Raw Data'!D869&gt;'Raw Data'!E869, ABS('Raw Data'!D869-'Raw Data'!E869)&gt;13), 'Raw Data'!L869, 0)</f>
        <v/>
      </c>
      <c r="N874" s="2">
        <f>IF($A874, 1, 0)</f>
        <v/>
      </c>
      <c r="O874">
        <f>IF(AND('Raw Data'!E869&gt;'Raw Data'!D869, ABS('Raw Data'!E869-'Raw Data'!D869)&lt;14), 'Raw Data'!M869, 0)</f>
        <v/>
      </c>
      <c r="P874" s="2">
        <f>IF($A874, 1, 0)</f>
        <v/>
      </c>
      <c r="Q874">
        <f>IF(AND('Raw Data'!E869&gt;'Raw Data'!D869, ABS('Raw Data'!E869-'Raw Data'!D869)&gt;13), 'Raw Data'!N869, 0)</f>
        <v/>
      </c>
      <c r="R874" s="2">
        <f>IF($A874, 1, 0)</f>
        <v/>
      </c>
      <c r="S874">
        <f>IF(AND('Raw Data'!D869&gt;'Raw Data'!E869, ABS('Raw Data'!E869-'Raw Data'!D869)&gt;7), 'Raw Data'!V869, 0)</f>
        <v/>
      </c>
      <c r="T874" s="2">
        <f>IF($A874, 1, 0)</f>
        <v/>
      </c>
      <c r="U874">
        <f>IF(ABS('Raw Data'!D869-'Raw Data'!E869)&lt;8, 'Raw Data'!W869, 0)</f>
        <v/>
      </c>
      <c r="V874" s="2">
        <f>IF($A874, 1, 0)</f>
        <v/>
      </c>
      <c r="W874">
        <f>IF(AND('Raw Data'!E869&gt;'Raw Data'!D869, ABS('Raw Data'!E869-'Raw Data'!D869)&gt;7), 'Raw Data'!X869, 0)</f>
        <v/>
      </c>
      <c r="X874" s="2">
        <f>IF($A874, 1, 0)</f>
        <v/>
      </c>
      <c r="Y874">
        <f>IF(AND('Raw Data'!D869&gt;'Raw Data'!E869, ABS('Raw Data'!E869-'Raw Data'!D869)&gt;3), 'Raw Data'!Y869, 0)</f>
        <v/>
      </c>
      <c r="Z874" s="2">
        <f>IF($A874, 1, 0)</f>
        <v/>
      </c>
      <c r="AA874">
        <f>IF(ABS('Raw Data'!D869-'Raw Data'!E869)&lt;4, 'Raw Data'!Z869, 0)</f>
        <v/>
      </c>
      <c r="AB874" s="2">
        <f>IF($A874, 1, 0)</f>
        <v/>
      </c>
      <c r="AC874">
        <f>IF(AND('Raw Data'!E869&gt;'Raw Data'!D869, ABS('Raw Data'!E869-'Raw Data'!D869)&gt;7), 'Raw Data'!AA869, 0)</f>
        <v/>
      </c>
      <c r="AD874" s="2">
        <f>IF($A874, 1, 0)</f>
        <v/>
      </c>
      <c r="AE874">
        <f>IF(AND('Raw Data'!D869&gt;9, 'Raw Data'!E869&gt;9), 'Raw Data'!AL869, 0)</f>
        <v/>
      </c>
      <c r="AF874" s="2">
        <f>IF($A874, 1, 0)</f>
        <v/>
      </c>
      <c r="AG874">
        <f>IF(AE874=0, 'Raw Data'!AM869, 0)</f>
        <v/>
      </c>
      <c r="AH874" s="2">
        <f>IF($A874, 1, 0)</f>
        <v/>
      </c>
      <c r="AI874">
        <f>IF(AND('Raw Data'!$D869&gt;14, 'Raw Data'!$E869&gt;14), 'Raw Data'!AN869, 0)</f>
        <v/>
      </c>
      <c r="AJ874" s="2">
        <f>IF($A874, 1, 0)</f>
        <v/>
      </c>
      <c r="AK874">
        <f>IF(AI874=0, 'Raw Data'!AO869, 0)</f>
        <v/>
      </c>
      <c r="AL874" s="2">
        <f>IF($A874, 1, 0)</f>
        <v/>
      </c>
      <c r="AM874">
        <f>IF(AND('Raw Data'!$D869&gt;19, 'Raw Data'!$E869&gt;19), 'Raw Data'!AP869, 0)</f>
        <v/>
      </c>
      <c r="AN874" s="2">
        <f>IF($A874, 1, 0)</f>
        <v/>
      </c>
      <c r="AO874">
        <f>IF(AM874=0, 'Raw Data'!AQ869, 0)</f>
        <v/>
      </c>
      <c r="AP874" s="2">
        <f>IF($A874, 1, 0)</f>
        <v/>
      </c>
      <c r="AQ874">
        <f>IF(AND('Raw Data'!$D869&gt;24, 'Raw Data'!$E869&gt;24), 'Raw Data'!AR869, 0)</f>
        <v/>
      </c>
      <c r="AR874" s="2">
        <f>IF($A874, 1, 0)</f>
        <v/>
      </c>
      <c r="AS874">
        <f>IF(AQ874=0, 'Raw Data'!AS869, 0)</f>
        <v/>
      </c>
      <c r="AT874" s="2">
        <f>IF($A874, 1, 0)</f>
        <v/>
      </c>
      <c r="AU874">
        <f>IF(AND('Raw Data'!$D869&gt;29, 'Raw Data'!$E869&gt;29), 'Raw Data'!AT869, 0)</f>
        <v/>
      </c>
      <c r="AV874" s="2">
        <f>IF($A874, 1, 0)</f>
        <v/>
      </c>
      <c r="AW874">
        <f>IF(AU874=0, 'Raw Data'!AU869, 0)</f>
        <v/>
      </c>
      <c r="AX874" s="2">
        <f>IF($A874, 1, 0)</f>
        <v/>
      </c>
      <c r="AY874">
        <f>IF(ISNUMBER('Raw Data'!D869), IF(_xlfn.XLOOKUP(SMALL('Raw Data'!K869:N869, 1), K874:Q874, K874:Q874, 0)&gt;0, SMALL('Raw Data'!K869:N869, 1), 0), 0)</f>
        <v/>
      </c>
      <c r="AZ874" s="2">
        <f>IF($A874, 1, 0)</f>
        <v/>
      </c>
      <c r="BA874">
        <f>IF(ISNUMBER('Raw Data'!D869), IF(_xlfn.XLOOKUP(SMALL('Raw Data'!K869:N869, 2), K874:Q874, K874:Q874, 0)&gt;0, SMALL('Raw Data'!K869:N869, 2), 0), 0)</f>
        <v/>
      </c>
      <c r="BB874" s="2">
        <f>IF($A874, 1, 0)</f>
        <v/>
      </c>
      <c r="BC874">
        <f>IF(ISNUMBER('Raw Data'!D869), IF(_xlfn.XLOOKUP(SMALL('Raw Data'!K869:N869, 3), K874:Q874, K874:Q874, 0)&gt;0, SMALL('Raw Data'!K869:N869, 3), 0), 0)</f>
        <v/>
      </c>
      <c r="BD874" s="2">
        <f>IF($A874, 1, 0)</f>
        <v/>
      </c>
      <c r="BE874">
        <f>IF(ISNUMBER('Raw Data'!D869), IF(_xlfn.XLOOKUP(SMALL('Raw Data'!K869:N869, 4), K874:Q874, K874:Q874, 0)&gt;0, SMALL('Raw Data'!K869:N869, 4), 0), 0)</f>
        <v/>
      </c>
      <c r="BF874" s="2">
        <f>IF($A874, 1, 0)</f>
        <v/>
      </c>
      <c r="BG874">
        <f>IF(AND('Raw Data'!I869&lt;'Raw Data'!J869, 'Raw Data'!D869&gt;'Raw Data'!E869), 'Raw Data'!I869, IF(AND('Raw Data'!J869&lt;'Raw Data'!I869, 'Raw Data'!E869&gt;'Raw Data'!D869), 'Raw Data'!J869, 0))</f>
        <v/>
      </c>
      <c r="BH874">
        <f>IF(OR(AND('Raw Data'!I869&lt;'Raw Data'!J869, 'Raw Data'!I869&gt;BH$1), AND('Raw Data'!J869&lt;'Raw Data'!I869, 'Raw Data'!J869&gt;BH$1)), 1, 0)</f>
        <v/>
      </c>
      <c r="BI874">
        <f>IF(AND(BH874, ABS('Raw Data'!D869-'Raw Data'!E869)&lt;4), 'Raw Data'!Z869, 0)</f>
        <v/>
      </c>
      <c r="BJ874">
        <f>IF('Raw Data'!F869&gt;Analysis!BJ$1, 1, 0)</f>
        <v/>
      </c>
      <c r="BK874">
        <f>IF(BJ874, AQ874, 0)</f>
        <v/>
      </c>
      <c r="BL874">
        <f>IF(AND('Raw Data'!F869&lt;Analysis!BL$1, ISBLANK('Raw Data'!F869)=FALSE), 1, 0)</f>
        <v/>
      </c>
      <c r="BM874">
        <f>IF(BL874, AS874, 0)</f>
        <v/>
      </c>
      <c r="BN874">
        <f>IF(AND('Raw Data'!F869&lt;Analysis!BN$1, ISBLANK('Raw Data'!F869)=FALSE), 1, 0)</f>
        <v/>
      </c>
      <c r="BO874">
        <f>IF(BN874, AI874, 0)</f>
        <v/>
      </c>
    </row>
    <row r="875">
      <c r="A875" s="2">
        <f>'Raw Data'!A870</f>
        <v/>
      </c>
      <c r="B875" s="2">
        <f>IF(A875, 1, 0)</f>
        <v/>
      </c>
      <c r="C875">
        <f>IF('Raw Data'!D870&lt;'Raw Data'!E870, 'Raw Data'!J870, 0)</f>
        <v/>
      </c>
      <c r="D875" s="2">
        <f>IF(A875, 1, 0)</f>
        <v/>
      </c>
      <c r="E875">
        <f>IF('Raw Data'!D870&gt;'Raw Data'!E870, 'Raw Data'!I870, 0)</f>
        <v/>
      </c>
      <c r="F875" s="2">
        <f>IF('Raw Data'!F870&gt;0, 1, 0)</f>
        <v/>
      </c>
      <c r="G875">
        <f>IF(SUM('Raw Data'!D870:E870)&lt;'Raw Data'!F870, 'Raw Data'!H870, 0)</f>
        <v/>
      </c>
      <c r="H875">
        <f>IF('Raw Data'!F870&gt;0, 1, 0)</f>
        <v/>
      </c>
      <c r="I875">
        <f>IF(SUM('Raw Data'!D870:E870)&gt;'Raw Data'!F870, 'Raw Data'!G870, 0)</f>
        <v/>
      </c>
      <c r="J875" s="2">
        <f>IF($A875, 1, 0)</f>
        <v/>
      </c>
      <c r="K875">
        <f>IF(AND('Raw Data'!D870&gt;'Raw Data'!E870, ABS('Raw Data'!D870-'Raw Data'!E870)&lt;14), 'Raw Data'!K870, 0)</f>
        <v/>
      </c>
      <c r="L875" s="2">
        <f>IF($A875, 1, 0)</f>
        <v/>
      </c>
      <c r="M875">
        <f>IF(AND('Raw Data'!D870&gt;'Raw Data'!E870, ABS('Raw Data'!D870-'Raw Data'!E870)&gt;13), 'Raw Data'!L870, 0)</f>
        <v/>
      </c>
      <c r="N875" s="2">
        <f>IF($A875, 1, 0)</f>
        <v/>
      </c>
      <c r="O875">
        <f>IF(AND('Raw Data'!E870&gt;'Raw Data'!D870, ABS('Raw Data'!E870-'Raw Data'!D870)&lt;14), 'Raw Data'!M870, 0)</f>
        <v/>
      </c>
      <c r="P875" s="2">
        <f>IF($A875, 1, 0)</f>
        <v/>
      </c>
      <c r="Q875">
        <f>IF(AND('Raw Data'!E870&gt;'Raw Data'!D870, ABS('Raw Data'!E870-'Raw Data'!D870)&gt;13), 'Raw Data'!N870, 0)</f>
        <v/>
      </c>
      <c r="R875" s="2">
        <f>IF($A875, 1, 0)</f>
        <v/>
      </c>
      <c r="S875">
        <f>IF(AND('Raw Data'!D870&gt;'Raw Data'!E870, ABS('Raw Data'!E870-'Raw Data'!D870)&gt;7), 'Raw Data'!V870, 0)</f>
        <v/>
      </c>
      <c r="T875" s="2">
        <f>IF($A875, 1, 0)</f>
        <v/>
      </c>
      <c r="U875">
        <f>IF(ABS('Raw Data'!D870-'Raw Data'!E870)&lt;8, 'Raw Data'!W870, 0)</f>
        <v/>
      </c>
      <c r="V875" s="2">
        <f>IF($A875, 1, 0)</f>
        <v/>
      </c>
      <c r="W875">
        <f>IF(AND('Raw Data'!E870&gt;'Raw Data'!D870, ABS('Raw Data'!E870-'Raw Data'!D870)&gt;7), 'Raw Data'!X870, 0)</f>
        <v/>
      </c>
      <c r="X875" s="2">
        <f>IF($A875, 1, 0)</f>
        <v/>
      </c>
      <c r="Y875">
        <f>IF(AND('Raw Data'!D870&gt;'Raw Data'!E870, ABS('Raw Data'!E870-'Raw Data'!D870)&gt;3), 'Raw Data'!Y870, 0)</f>
        <v/>
      </c>
      <c r="Z875" s="2">
        <f>IF($A875, 1, 0)</f>
        <v/>
      </c>
      <c r="AA875">
        <f>IF(ABS('Raw Data'!D870-'Raw Data'!E870)&lt;4, 'Raw Data'!Z870, 0)</f>
        <v/>
      </c>
      <c r="AB875" s="2">
        <f>IF($A875, 1, 0)</f>
        <v/>
      </c>
      <c r="AC875">
        <f>IF(AND('Raw Data'!E870&gt;'Raw Data'!D870, ABS('Raw Data'!E870-'Raw Data'!D870)&gt;7), 'Raw Data'!AA870, 0)</f>
        <v/>
      </c>
      <c r="AD875" s="2">
        <f>IF($A875, 1, 0)</f>
        <v/>
      </c>
      <c r="AE875">
        <f>IF(AND('Raw Data'!D870&gt;9, 'Raw Data'!E870&gt;9), 'Raw Data'!AL870, 0)</f>
        <v/>
      </c>
      <c r="AF875" s="2">
        <f>IF($A875, 1, 0)</f>
        <v/>
      </c>
      <c r="AG875">
        <f>IF(AE875=0, 'Raw Data'!AM870, 0)</f>
        <v/>
      </c>
      <c r="AH875" s="2">
        <f>IF($A875, 1, 0)</f>
        <v/>
      </c>
      <c r="AI875">
        <f>IF(AND('Raw Data'!$D870&gt;14, 'Raw Data'!$E870&gt;14), 'Raw Data'!AN870, 0)</f>
        <v/>
      </c>
      <c r="AJ875" s="2">
        <f>IF($A875, 1, 0)</f>
        <v/>
      </c>
      <c r="AK875">
        <f>IF(AI875=0, 'Raw Data'!AO870, 0)</f>
        <v/>
      </c>
      <c r="AL875" s="2">
        <f>IF($A875, 1, 0)</f>
        <v/>
      </c>
      <c r="AM875">
        <f>IF(AND('Raw Data'!$D870&gt;19, 'Raw Data'!$E870&gt;19), 'Raw Data'!AP870, 0)</f>
        <v/>
      </c>
      <c r="AN875" s="2">
        <f>IF($A875, 1, 0)</f>
        <v/>
      </c>
      <c r="AO875">
        <f>IF(AM875=0, 'Raw Data'!AQ870, 0)</f>
        <v/>
      </c>
      <c r="AP875" s="2">
        <f>IF($A875, 1, 0)</f>
        <v/>
      </c>
      <c r="AQ875">
        <f>IF(AND('Raw Data'!$D870&gt;24, 'Raw Data'!$E870&gt;24), 'Raw Data'!AR870, 0)</f>
        <v/>
      </c>
      <c r="AR875" s="2">
        <f>IF($A875, 1, 0)</f>
        <v/>
      </c>
      <c r="AS875">
        <f>IF(AQ875=0, 'Raw Data'!AS870, 0)</f>
        <v/>
      </c>
      <c r="AT875" s="2">
        <f>IF($A875, 1, 0)</f>
        <v/>
      </c>
      <c r="AU875">
        <f>IF(AND('Raw Data'!$D870&gt;29, 'Raw Data'!$E870&gt;29), 'Raw Data'!AT870, 0)</f>
        <v/>
      </c>
      <c r="AV875" s="2">
        <f>IF($A875, 1, 0)</f>
        <v/>
      </c>
      <c r="AW875">
        <f>IF(AU875=0, 'Raw Data'!AU870, 0)</f>
        <v/>
      </c>
      <c r="AX875" s="2">
        <f>IF($A875, 1, 0)</f>
        <v/>
      </c>
      <c r="AY875">
        <f>IF(ISNUMBER('Raw Data'!D870), IF(_xlfn.XLOOKUP(SMALL('Raw Data'!K870:N870, 1), K875:Q875, K875:Q875, 0)&gt;0, SMALL('Raw Data'!K870:N870, 1), 0), 0)</f>
        <v/>
      </c>
      <c r="AZ875" s="2">
        <f>IF($A875, 1, 0)</f>
        <v/>
      </c>
      <c r="BA875">
        <f>IF(ISNUMBER('Raw Data'!D870), IF(_xlfn.XLOOKUP(SMALL('Raw Data'!K870:N870, 2), K875:Q875, K875:Q875, 0)&gt;0, SMALL('Raw Data'!K870:N870, 2), 0), 0)</f>
        <v/>
      </c>
      <c r="BB875" s="2">
        <f>IF($A875, 1, 0)</f>
        <v/>
      </c>
      <c r="BC875">
        <f>IF(ISNUMBER('Raw Data'!D870), IF(_xlfn.XLOOKUP(SMALL('Raw Data'!K870:N870, 3), K875:Q875, K875:Q875, 0)&gt;0, SMALL('Raw Data'!K870:N870, 3), 0), 0)</f>
        <v/>
      </c>
      <c r="BD875" s="2">
        <f>IF($A875, 1, 0)</f>
        <v/>
      </c>
      <c r="BE875">
        <f>IF(ISNUMBER('Raw Data'!D870), IF(_xlfn.XLOOKUP(SMALL('Raw Data'!K870:N870, 4), K875:Q875, K875:Q875, 0)&gt;0, SMALL('Raw Data'!K870:N870, 4), 0), 0)</f>
        <v/>
      </c>
      <c r="BF875" s="2">
        <f>IF($A875, 1, 0)</f>
        <v/>
      </c>
      <c r="BG875">
        <f>IF(AND('Raw Data'!I870&lt;'Raw Data'!J870, 'Raw Data'!D870&gt;'Raw Data'!E870), 'Raw Data'!I870, IF(AND('Raw Data'!J870&lt;'Raw Data'!I870, 'Raw Data'!E870&gt;'Raw Data'!D870), 'Raw Data'!J870, 0))</f>
        <v/>
      </c>
      <c r="BH875">
        <f>IF(OR(AND('Raw Data'!I870&lt;'Raw Data'!J870, 'Raw Data'!I870&gt;BH$1), AND('Raw Data'!J870&lt;'Raw Data'!I870, 'Raw Data'!J870&gt;BH$1)), 1, 0)</f>
        <v/>
      </c>
      <c r="BI875">
        <f>IF(AND(BH875, ABS('Raw Data'!D870-'Raw Data'!E870)&lt;4), 'Raw Data'!Z870, 0)</f>
        <v/>
      </c>
      <c r="BJ875">
        <f>IF('Raw Data'!F870&gt;Analysis!BJ$1, 1, 0)</f>
        <v/>
      </c>
      <c r="BK875">
        <f>IF(BJ875, AQ875, 0)</f>
        <v/>
      </c>
      <c r="BL875">
        <f>IF(AND('Raw Data'!F870&lt;Analysis!BL$1, ISBLANK('Raw Data'!F870)=FALSE), 1, 0)</f>
        <v/>
      </c>
      <c r="BM875">
        <f>IF(BL875, AS875, 0)</f>
        <v/>
      </c>
      <c r="BN875">
        <f>IF(AND('Raw Data'!F870&lt;Analysis!BN$1, ISBLANK('Raw Data'!F870)=FALSE), 1, 0)</f>
        <v/>
      </c>
      <c r="BO875">
        <f>IF(BN875, AI875, 0)</f>
        <v/>
      </c>
    </row>
    <row r="876">
      <c r="A876" s="2">
        <f>'Raw Data'!A871</f>
        <v/>
      </c>
      <c r="B876" s="2">
        <f>IF(A876, 1, 0)</f>
        <v/>
      </c>
      <c r="C876">
        <f>IF('Raw Data'!D871&lt;'Raw Data'!E871, 'Raw Data'!J871, 0)</f>
        <v/>
      </c>
      <c r="D876" s="2">
        <f>IF(A876, 1, 0)</f>
        <v/>
      </c>
      <c r="E876">
        <f>IF('Raw Data'!D871&gt;'Raw Data'!E871, 'Raw Data'!I871, 0)</f>
        <v/>
      </c>
      <c r="F876" s="2">
        <f>IF('Raw Data'!F871&gt;0, 1, 0)</f>
        <v/>
      </c>
      <c r="G876">
        <f>IF(SUM('Raw Data'!D871:E871)&lt;'Raw Data'!F871, 'Raw Data'!H871, 0)</f>
        <v/>
      </c>
      <c r="H876">
        <f>IF('Raw Data'!F871&gt;0, 1, 0)</f>
        <v/>
      </c>
      <c r="I876">
        <f>IF(SUM('Raw Data'!D871:E871)&gt;'Raw Data'!F871, 'Raw Data'!G871, 0)</f>
        <v/>
      </c>
      <c r="J876" s="2">
        <f>IF($A876, 1, 0)</f>
        <v/>
      </c>
      <c r="K876">
        <f>IF(AND('Raw Data'!D871&gt;'Raw Data'!E871, ABS('Raw Data'!D871-'Raw Data'!E871)&lt;14), 'Raw Data'!K871, 0)</f>
        <v/>
      </c>
      <c r="L876" s="2">
        <f>IF($A876, 1, 0)</f>
        <v/>
      </c>
      <c r="M876">
        <f>IF(AND('Raw Data'!D871&gt;'Raw Data'!E871, ABS('Raw Data'!D871-'Raw Data'!E871)&gt;13), 'Raw Data'!L871, 0)</f>
        <v/>
      </c>
      <c r="N876" s="2">
        <f>IF($A876, 1, 0)</f>
        <v/>
      </c>
      <c r="O876">
        <f>IF(AND('Raw Data'!E871&gt;'Raw Data'!D871, ABS('Raw Data'!E871-'Raw Data'!D871)&lt;14), 'Raw Data'!M871, 0)</f>
        <v/>
      </c>
      <c r="P876" s="2">
        <f>IF($A876, 1, 0)</f>
        <v/>
      </c>
      <c r="Q876">
        <f>IF(AND('Raw Data'!E871&gt;'Raw Data'!D871, ABS('Raw Data'!E871-'Raw Data'!D871)&gt;13), 'Raw Data'!N871, 0)</f>
        <v/>
      </c>
      <c r="R876" s="2">
        <f>IF($A876, 1, 0)</f>
        <v/>
      </c>
      <c r="S876">
        <f>IF(AND('Raw Data'!D871&gt;'Raw Data'!E871, ABS('Raw Data'!E871-'Raw Data'!D871)&gt;7), 'Raw Data'!V871, 0)</f>
        <v/>
      </c>
      <c r="T876" s="2">
        <f>IF($A876, 1, 0)</f>
        <v/>
      </c>
      <c r="U876">
        <f>IF(ABS('Raw Data'!D871-'Raw Data'!E871)&lt;8, 'Raw Data'!W871, 0)</f>
        <v/>
      </c>
      <c r="V876" s="2">
        <f>IF($A876, 1, 0)</f>
        <v/>
      </c>
      <c r="W876">
        <f>IF(AND('Raw Data'!E871&gt;'Raw Data'!D871, ABS('Raw Data'!E871-'Raw Data'!D871)&gt;7), 'Raw Data'!X871, 0)</f>
        <v/>
      </c>
      <c r="X876" s="2">
        <f>IF($A876, 1, 0)</f>
        <v/>
      </c>
      <c r="Y876">
        <f>IF(AND('Raw Data'!D871&gt;'Raw Data'!E871, ABS('Raw Data'!E871-'Raw Data'!D871)&gt;3), 'Raw Data'!Y871, 0)</f>
        <v/>
      </c>
      <c r="Z876" s="2">
        <f>IF($A876, 1, 0)</f>
        <v/>
      </c>
      <c r="AA876">
        <f>IF(ABS('Raw Data'!D871-'Raw Data'!E871)&lt;4, 'Raw Data'!Z871, 0)</f>
        <v/>
      </c>
      <c r="AB876" s="2">
        <f>IF($A876, 1, 0)</f>
        <v/>
      </c>
      <c r="AC876">
        <f>IF(AND('Raw Data'!E871&gt;'Raw Data'!D871, ABS('Raw Data'!E871-'Raw Data'!D871)&gt;7), 'Raw Data'!AA871, 0)</f>
        <v/>
      </c>
      <c r="AD876" s="2">
        <f>IF($A876, 1, 0)</f>
        <v/>
      </c>
      <c r="AE876">
        <f>IF(AND('Raw Data'!D871&gt;9, 'Raw Data'!E871&gt;9), 'Raw Data'!AL871, 0)</f>
        <v/>
      </c>
      <c r="AF876" s="2">
        <f>IF($A876, 1, 0)</f>
        <v/>
      </c>
      <c r="AG876">
        <f>IF(AE876=0, 'Raw Data'!AM871, 0)</f>
        <v/>
      </c>
      <c r="AH876" s="2">
        <f>IF($A876, 1, 0)</f>
        <v/>
      </c>
      <c r="AI876">
        <f>IF(AND('Raw Data'!$D871&gt;14, 'Raw Data'!$E871&gt;14), 'Raw Data'!AN871, 0)</f>
        <v/>
      </c>
      <c r="AJ876" s="2">
        <f>IF($A876, 1, 0)</f>
        <v/>
      </c>
      <c r="AK876">
        <f>IF(AI876=0, 'Raw Data'!AO871, 0)</f>
        <v/>
      </c>
      <c r="AL876" s="2">
        <f>IF($A876, 1, 0)</f>
        <v/>
      </c>
      <c r="AM876">
        <f>IF(AND('Raw Data'!$D871&gt;19, 'Raw Data'!$E871&gt;19), 'Raw Data'!AP871, 0)</f>
        <v/>
      </c>
      <c r="AN876" s="2">
        <f>IF($A876, 1, 0)</f>
        <v/>
      </c>
      <c r="AO876">
        <f>IF(AM876=0, 'Raw Data'!AQ871, 0)</f>
        <v/>
      </c>
      <c r="AP876" s="2">
        <f>IF($A876, 1, 0)</f>
        <v/>
      </c>
      <c r="AQ876">
        <f>IF(AND('Raw Data'!$D871&gt;24, 'Raw Data'!$E871&gt;24), 'Raw Data'!AR871, 0)</f>
        <v/>
      </c>
      <c r="AR876" s="2">
        <f>IF($A876, 1, 0)</f>
        <v/>
      </c>
      <c r="AS876">
        <f>IF(AQ876=0, 'Raw Data'!AS871, 0)</f>
        <v/>
      </c>
      <c r="AT876" s="2">
        <f>IF($A876, 1, 0)</f>
        <v/>
      </c>
      <c r="AU876">
        <f>IF(AND('Raw Data'!$D871&gt;29, 'Raw Data'!$E871&gt;29), 'Raw Data'!AT871, 0)</f>
        <v/>
      </c>
      <c r="AV876" s="2">
        <f>IF($A876, 1, 0)</f>
        <v/>
      </c>
      <c r="AW876">
        <f>IF(AU876=0, 'Raw Data'!AU871, 0)</f>
        <v/>
      </c>
      <c r="AX876" s="2">
        <f>IF($A876, 1, 0)</f>
        <v/>
      </c>
      <c r="AY876">
        <f>IF(ISNUMBER('Raw Data'!D871), IF(_xlfn.XLOOKUP(SMALL('Raw Data'!K871:N871, 1), K876:Q876, K876:Q876, 0)&gt;0, SMALL('Raw Data'!K871:N871, 1), 0), 0)</f>
        <v/>
      </c>
      <c r="AZ876" s="2">
        <f>IF($A876, 1, 0)</f>
        <v/>
      </c>
      <c r="BA876">
        <f>IF(ISNUMBER('Raw Data'!D871), IF(_xlfn.XLOOKUP(SMALL('Raw Data'!K871:N871, 2), K876:Q876, K876:Q876, 0)&gt;0, SMALL('Raw Data'!K871:N871, 2), 0), 0)</f>
        <v/>
      </c>
      <c r="BB876" s="2">
        <f>IF($A876, 1, 0)</f>
        <v/>
      </c>
      <c r="BC876">
        <f>IF(ISNUMBER('Raw Data'!D871), IF(_xlfn.XLOOKUP(SMALL('Raw Data'!K871:N871, 3), K876:Q876, K876:Q876, 0)&gt;0, SMALL('Raw Data'!K871:N871, 3), 0), 0)</f>
        <v/>
      </c>
      <c r="BD876" s="2">
        <f>IF($A876, 1, 0)</f>
        <v/>
      </c>
      <c r="BE876">
        <f>IF(ISNUMBER('Raw Data'!D871), IF(_xlfn.XLOOKUP(SMALL('Raw Data'!K871:N871, 4), K876:Q876, K876:Q876, 0)&gt;0, SMALL('Raw Data'!K871:N871, 4), 0), 0)</f>
        <v/>
      </c>
      <c r="BF876" s="2">
        <f>IF($A876, 1, 0)</f>
        <v/>
      </c>
      <c r="BG876">
        <f>IF(AND('Raw Data'!I871&lt;'Raw Data'!J871, 'Raw Data'!D871&gt;'Raw Data'!E871), 'Raw Data'!I871, IF(AND('Raw Data'!J871&lt;'Raw Data'!I871, 'Raw Data'!E871&gt;'Raw Data'!D871), 'Raw Data'!J871, 0))</f>
        <v/>
      </c>
      <c r="BH876">
        <f>IF(OR(AND('Raw Data'!I871&lt;'Raw Data'!J871, 'Raw Data'!I871&gt;BH$1), AND('Raw Data'!J871&lt;'Raw Data'!I871, 'Raw Data'!J871&gt;BH$1)), 1, 0)</f>
        <v/>
      </c>
      <c r="BI876">
        <f>IF(AND(BH876, ABS('Raw Data'!D871-'Raw Data'!E871)&lt;4), 'Raw Data'!Z871, 0)</f>
        <v/>
      </c>
      <c r="BJ876">
        <f>IF('Raw Data'!F871&gt;Analysis!BJ$1, 1, 0)</f>
        <v/>
      </c>
      <c r="BK876">
        <f>IF(BJ876, AQ876, 0)</f>
        <v/>
      </c>
      <c r="BL876">
        <f>IF(AND('Raw Data'!F871&lt;Analysis!BL$1, ISBLANK('Raw Data'!F871)=FALSE), 1, 0)</f>
        <v/>
      </c>
      <c r="BM876">
        <f>IF(BL876, AS876, 0)</f>
        <v/>
      </c>
      <c r="BN876">
        <f>IF(AND('Raw Data'!F871&lt;Analysis!BN$1, ISBLANK('Raw Data'!F871)=FALSE), 1, 0)</f>
        <v/>
      </c>
      <c r="BO876">
        <f>IF(BN876, AI876, 0)</f>
        <v/>
      </c>
    </row>
    <row r="877">
      <c r="A877" s="2">
        <f>'Raw Data'!A872</f>
        <v/>
      </c>
      <c r="B877" s="2">
        <f>IF(A877, 1, 0)</f>
        <v/>
      </c>
      <c r="C877">
        <f>IF('Raw Data'!D872&lt;'Raw Data'!E872, 'Raw Data'!J872, 0)</f>
        <v/>
      </c>
      <c r="D877" s="2">
        <f>IF(A877, 1, 0)</f>
        <v/>
      </c>
      <c r="E877">
        <f>IF('Raw Data'!D872&gt;'Raw Data'!E872, 'Raw Data'!I872, 0)</f>
        <v/>
      </c>
      <c r="F877" s="2">
        <f>IF('Raw Data'!F872&gt;0, 1, 0)</f>
        <v/>
      </c>
      <c r="G877">
        <f>IF(SUM('Raw Data'!D872:E872)&lt;'Raw Data'!F872, 'Raw Data'!H872, 0)</f>
        <v/>
      </c>
      <c r="H877">
        <f>IF('Raw Data'!F872&gt;0, 1, 0)</f>
        <v/>
      </c>
      <c r="I877">
        <f>IF(SUM('Raw Data'!D872:E872)&gt;'Raw Data'!F872, 'Raw Data'!G872, 0)</f>
        <v/>
      </c>
      <c r="J877" s="2">
        <f>IF($A877, 1, 0)</f>
        <v/>
      </c>
      <c r="K877">
        <f>IF(AND('Raw Data'!D872&gt;'Raw Data'!E872, ABS('Raw Data'!D872-'Raw Data'!E872)&lt;14), 'Raw Data'!K872, 0)</f>
        <v/>
      </c>
      <c r="L877" s="2">
        <f>IF($A877, 1, 0)</f>
        <v/>
      </c>
      <c r="M877">
        <f>IF(AND('Raw Data'!D872&gt;'Raw Data'!E872, ABS('Raw Data'!D872-'Raw Data'!E872)&gt;13), 'Raw Data'!L872, 0)</f>
        <v/>
      </c>
      <c r="N877" s="2">
        <f>IF($A877, 1, 0)</f>
        <v/>
      </c>
      <c r="O877">
        <f>IF(AND('Raw Data'!E872&gt;'Raw Data'!D872, ABS('Raw Data'!E872-'Raw Data'!D872)&lt;14), 'Raw Data'!M872, 0)</f>
        <v/>
      </c>
      <c r="P877" s="2">
        <f>IF($A877, 1, 0)</f>
        <v/>
      </c>
      <c r="Q877">
        <f>IF(AND('Raw Data'!E872&gt;'Raw Data'!D872, ABS('Raw Data'!E872-'Raw Data'!D872)&gt;13), 'Raw Data'!N872, 0)</f>
        <v/>
      </c>
      <c r="R877" s="2">
        <f>IF($A877, 1, 0)</f>
        <v/>
      </c>
      <c r="S877">
        <f>IF(AND('Raw Data'!D872&gt;'Raw Data'!E872, ABS('Raw Data'!E872-'Raw Data'!D872)&gt;7), 'Raw Data'!V872, 0)</f>
        <v/>
      </c>
      <c r="T877" s="2">
        <f>IF($A877, 1, 0)</f>
        <v/>
      </c>
      <c r="U877">
        <f>IF(ABS('Raw Data'!D872-'Raw Data'!E872)&lt;8, 'Raw Data'!W872, 0)</f>
        <v/>
      </c>
      <c r="V877" s="2">
        <f>IF($A877, 1, 0)</f>
        <v/>
      </c>
      <c r="W877">
        <f>IF(AND('Raw Data'!E872&gt;'Raw Data'!D872, ABS('Raw Data'!E872-'Raw Data'!D872)&gt;7), 'Raw Data'!X872, 0)</f>
        <v/>
      </c>
      <c r="X877" s="2">
        <f>IF($A877, 1, 0)</f>
        <v/>
      </c>
      <c r="Y877">
        <f>IF(AND('Raw Data'!D872&gt;'Raw Data'!E872, ABS('Raw Data'!E872-'Raw Data'!D872)&gt;3), 'Raw Data'!Y872, 0)</f>
        <v/>
      </c>
      <c r="Z877" s="2">
        <f>IF($A877, 1, 0)</f>
        <v/>
      </c>
      <c r="AA877">
        <f>IF(ABS('Raw Data'!D872-'Raw Data'!E872)&lt;4, 'Raw Data'!Z872, 0)</f>
        <v/>
      </c>
      <c r="AB877" s="2">
        <f>IF($A877, 1, 0)</f>
        <v/>
      </c>
      <c r="AC877">
        <f>IF(AND('Raw Data'!E872&gt;'Raw Data'!D872, ABS('Raw Data'!E872-'Raw Data'!D872)&gt;7), 'Raw Data'!AA872, 0)</f>
        <v/>
      </c>
      <c r="AD877" s="2">
        <f>IF($A877, 1, 0)</f>
        <v/>
      </c>
      <c r="AE877">
        <f>IF(AND('Raw Data'!D872&gt;9, 'Raw Data'!E872&gt;9), 'Raw Data'!AL872, 0)</f>
        <v/>
      </c>
      <c r="AF877" s="2">
        <f>IF($A877, 1, 0)</f>
        <v/>
      </c>
      <c r="AG877">
        <f>IF(AE877=0, 'Raw Data'!AM872, 0)</f>
        <v/>
      </c>
      <c r="AH877" s="2">
        <f>IF($A877, 1, 0)</f>
        <v/>
      </c>
      <c r="AI877">
        <f>IF(AND('Raw Data'!$D872&gt;14, 'Raw Data'!$E872&gt;14), 'Raw Data'!AN872, 0)</f>
        <v/>
      </c>
      <c r="AJ877" s="2">
        <f>IF($A877, 1, 0)</f>
        <v/>
      </c>
      <c r="AK877">
        <f>IF(AI877=0, 'Raw Data'!AO872, 0)</f>
        <v/>
      </c>
      <c r="AL877" s="2">
        <f>IF($A877, 1, 0)</f>
        <v/>
      </c>
      <c r="AM877">
        <f>IF(AND('Raw Data'!$D872&gt;19, 'Raw Data'!$E872&gt;19), 'Raw Data'!AP872, 0)</f>
        <v/>
      </c>
      <c r="AN877" s="2">
        <f>IF($A877, 1, 0)</f>
        <v/>
      </c>
      <c r="AO877">
        <f>IF(AM877=0, 'Raw Data'!AQ872, 0)</f>
        <v/>
      </c>
      <c r="AP877" s="2">
        <f>IF($A877, 1, 0)</f>
        <v/>
      </c>
      <c r="AQ877">
        <f>IF(AND('Raw Data'!$D872&gt;24, 'Raw Data'!$E872&gt;24), 'Raw Data'!AR872, 0)</f>
        <v/>
      </c>
      <c r="AR877" s="2">
        <f>IF($A877, 1, 0)</f>
        <v/>
      </c>
      <c r="AS877">
        <f>IF(AQ877=0, 'Raw Data'!AS872, 0)</f>
        <v/>
      </c>
      <c r="AT877" s="2">
        <f>IF($A877, 1, 0)</f>
        <v/>
      </c>
      <c r="AU877">
        <f>IF(AND('Raw Data'!$D872&gt;29, 'Raw Data'!$E872&gt;29), 'Raw Data'!AT872, 0)</f>
        <v/>
      </c>
      <c r="AV877" s="2">
        <f>IF($A877, 1, 0)</f>
        <v/>
      </c>
      <c r="AW877">
        <f>IF(AU877=0, 'Raw Data'!AU872, 0)</f>
        <v/>
      </c>
      <c r="AX877" s="2">
        <f>IF($A877, 1, 0)</f>
        <v/>
      </c>
      <c r="AY877">
        <f>IF(ISNUMBER('Raw Data'!D872), IF(_xlfn.XLOOKUP(SMALL('Raw Data'!K872:N872, 1), K877:Q877, K877:Q877, 0)&gt;0, SMALL('Raw Data'!K872:N872, 1), 0), 0)</f>
        <v/>
      </c>
      <c r="AZ877" s="2">
        <f>IF($A877, 1, 0)</f>
        <v/>
      </c>
      <c r="BA877">
        <f>IF(ISNUMBER('Raw Data'!D872), IF(_xlfn.XLOOKUP(SMALL('Raw Data'!K872:N872, 2), K877:Q877, K877:Q877, 0)&gt;0, SMALL('Raw Data'!K872:N872, 2), 0), 0)</f>
        <v/>
      </c>
      <c r="BB877" s="2">
        <f>IF($A877, 1, 0)</f>
        <v/>
      </c>
      <c r="BC877">
        <f>IF(ISNUMBER('Raw Data'!D872), IF(_xlfn.XLOOKUP(SMALL('Raw Data'!K872:N872, 3), K877:Q877, K877:Q877, 0)&gt;0, SMALL('Raw Data'!K872:N872, 3), 0), 0)</f>
        <v/>
      </c>
      <c r="BD877" s="2">
        <f>IF($A877, 1, 0)</f>
        <v/>
      </c>
      <c r="BE877">
        <f>IF(ISNUMBER('Raw Data'!D872), IF(_xlfn.XLOOKUP(SMALL('Raw Data'!K872:N872, 4), K877:Q877, K877:Q877, 0)&gt;0, SMALL('Raw Data'!K872:N872, 4), 0), 0)</f>
        <v/>
      </c>
      <c r="BF877" s="2">
        <f>IF($A877, 1, 0)</f>
        <v/>
      </c>
      <c r="BG877">
        <f>IF(AND('Raw Data'!I872&lt;'Raw Data'!J872, 'Raw Data'!D872&gt;'Raw Data'!E872), 'Raw Data'!I872, IF(AND('Raw Data'!J872&lt;'Raw Data'!I872, 'Raw Data'!E872&gt;'Raw Data'!D872), 'Raw Data'!J872, 0))</f>
        <v/>
      </c>
      <c r="BH877">
        <f>IF(OR(AND('Raw Data'!I872&lt;'Raw Data'!J872, 'Raw Data'!I872&gt;BH$1), AND('Raw Data'!J872&lt;'Raw Data'!I872, 'Raw Data'!J872&gt;BH$1)), 1, 0)</f>
        <v/>
      </c>
      <c r="BI877">
        <f>IF(AND(BH877, ABS('Raw Data'!D872-'Raw Data'!E872)&lt;4), 'Raw Data'!Z872, 0)</f>
        <v/>
      </c>
      <c r="BJ877">
        <f>IF('Raw Data'!F872&gt;Analysis!BJ$1, 1, 0)</f>
        <v/>
      </c>
      <c r="BK877">
        <f>IF(BJ877, AQ877, 0)</f>
        <v/>
      </c>
      <c r="BL877">
        <f>IF(AND('Raw Data'!F872&lt;Analysis!BL$1, ISBLANK('Raw Data'!F872)=FALSE), 1, 0)</f>
        <v/>
      </c>
      <c r="BM877">
        <f>IF(BL877, AS877, 0)</f>
        <v/>
      </c>
      <c r="BN877">
        <f>IF(AND('Raw Data'!F872&lt;Analysis!BN$1, ISBLANK('Raw Data'!F872)=FALSE), 1, 0)</f>
        <v/>
      </c>
      <c r="BO877">
        <f>IF(BN877, AI877, 0)</f>
        <v/>
      </c>
    </row>
    <row r="878">
      <c r="A878" s="2">
        <f>'Raw Data'!A873</f>
        <v/>
      </c>
      <c r="B878" s="2">
        <f>IF(A878, 1, 0)</f>
        <v/>
      </c>
      <c r="C878">
        <f>IF('Raw Data'!D873&lt;'Raw Data'!E873, 'Raw Data'!J873, 0)</f>
        <v/>
      </c>
      <c r="D878" s="2">
        <f>IF(A878, 1, 0)</f>
        <v/>
      </c>
      <c r="E878">
        <f>IF('Raw Data'!D873&gt;'Raw Data'!E873, 'Raw Data'!I873, 0)</f>
        <v/>
      </c>
      <c r="F878" s="2">
        <f>IF('Raw Data'!F873&gt;0, 1, 0)</f>
        <v/>
      </c>
      <c r="G878">
        <f>IF(SUM('Raw Data'!D873:E873)&lt;'Raw Data'!F873, 'Raw Data'!H873, 0)</f>
        <v/>
      </c>
      <c r="H878">
        <f>IF('Raw Data'!F873&gt;0, 1, 0)</f>
        <v/>
      </c>
      <c r="I878">
        <f>IF(SUM('Raw Data'!D873:E873)&gt;'Raw Data'!F873, 'Raw Data'!G873, 0)</f>
        <v/>
      </c>
      <c r="J878" s="2">
        <f>IF($A878, 1, 0)</f>
        <v/>
      </c>
      <c r="K878">
        <f>IF(AND('Raw Data'!D873&gt;'Raw Data'!E873, ABS('Raw Data'!D873-'Raw Data'!E873)&lt;14), 'Raw Data'!K873, 0)</f>
        <v/>
      </c>
      <c r="L878" s="2">
        <f>IF($A878, 1, 0)</f>
        <v/>
      </c>
      <c r="M878">
        <f>IF(AND('Raw Data'!D873&gt;'Raw Data'!E873, ABS('Raw Data'!D873-'Raw Data'!E873)&gt;13), 'Raw Data'!L873, 0)</f>
        <v/>
      </c>
      <c r="N878" s="2">
        <f>IF($A878, 1, 0)</f>
        <v/>
      </c>
      <c r="O878">
        <f>IF(AND('Raw Data'!E873&gt;'Raw Data'!D873, ABS('Raw Data'!E873-'Raw Data'!D873)&lt;14), 'Raw Data'!M873, 0)</f>
        <v/>
      </c>
      <c r="P878" s="2">
        <f>IF($A878, 1, 0)</f>
        <v/>
      </c>
      <c r="Q878">
        <f>IF(AND('Raw Data'!E873&gt;'Raw Data'!D873, ABS('Raw Data'!E873-'Raw Data'!D873)&gt;13), 'Raw Data'!N873, 0)</f>
        <v/>
      </c>
      <c r="R878" s="2">
        <f>IF($A878, 1, 0)</f>
        <v/>
      </c>
      <c r="S878">
        <f>IF(AND('Raw Data'!D873&gt;'Raw Data'!E873, ABS('Raw Data'!E873-'Raw Data'!D873)&gt;7), 'Raw Data'!V873, 0)</f>
        <v/>
      </c>
      <c r="T878" s="2">
        <f>IF($A878, 1, 0)</f>
        <v/>
      </c>
      <c r="U878">
        <f>IF(ABS('Raw Data'!D873-'Raw Data'!E873)&lt;8, 'Raw Data'!W873, 0)</f>
        <v/>
      </c>
      <c r="V878" s="2">
        <f>IF($A878, 1, 0)</f>
        <v/>
      </c>
      <c r="W878">
        <f>IF(AND('Raw Data'!E873&gt;'Raw Data'!D873, ABS('Raw Data'!E873-'Raw Data'!D873)&gt;7), 'Raw Data'!X873, 0)</f>
        <v/>
      </c>
      <c r="X878" s="2">
        <f>IF($A878, 1, 0)</f>
        <v/>
      </c>
      <c r="Y878">
        <f>IF(AND('Raw Data'!D873&gt;'Raw Data'!E873, ABS('Raw Data'!E873-'Raw Data'!D873)&gt;3), 'Raw Data'!Y873, 0)</f>
        <v/>
      </c>
      <c r="Z878" s="2">
        <f>IF($A878, 1, 0)</f>
        <v/>
      </c>
      <c r="AA878">
        <f>IF(ABS('Raw Data'!D873-'Raw Data'!E873)&lt;4, 'Raw Data'!Z873, 0)</f>
        <v/>
      </c>
      <c r="AB878" s="2">
        <f>IF($A878, 1, 0)</f>
        <v/>
      </c>
      <c r="AC878">
        <f>IF(AND('Raw Data'!E873&gt;'Raw Data'!D873, ABS('Raw Data'!E873-'Raw Data'!D873)&gt;7), 'Raw Data'!AA873, 0)</f>
        <v/>
      </c>
      <c r="AD878" s="2">
        <f>IF($A878, 1, 0)</f>
        <v/>
      </c>
      <c r="AE878">
        <f>IF(AND('Raw Data'!D873&gt;9, 'Raw Data'!E873&gt;9), 'Raw Data'!AL873, 0)</f>
        <v/>
      </c>
      <c r="AF878" s="2">
        <f>IF($A878, 1, 0)</f>
        <v/>
      </c>
      <c r="AG878">
        <f>IF(AE878=0, 'Raw Data'!AM873, 0)</f>
        <v/>
      </c>
      <c r="AH878" s="2">
        <f>IF($A878, 1, 0)</f>
        <v/>
      </c>
      <c r="AI878">
        <f>IF(AND('Raw Data'!$D873&gt;14, 'Raw Data'!$E873&gt;14), 'Raw Data'!AN873, 0)</f>
        <v/>
      </c>
      <c r="AJ878" s="2">
        <f>IF($A878, 1, 0)</f>
        <v/>
      </c>
      <c r="AK878">
        <f>IF(AI878=0, 'Raw Data'!AO873, 0)</f>
        <v/>
      </c>
      <c r="AL878" s="2">
        <f>IF($A878, 1, 0)</f>
        <v/>
      </c>
      <c r="AM878">
        <f>IF(AND('Raw Data'!$D873&gt;19, 'Raw Data'!$E873&gt;19), 'Raw Data'!AP873, 0)</f>
        <v/>
      </c>
      <c r="AN878" s="2">
        <f>IF($A878, 1, 0)</f>
        <v/>
      </c>
      <c r="AO878">
        <f>IF(AM878=0, 'Raw Data'!AQ873, 0)</f>
        <v/>
      </c>
      <c r="AP878" s="2">
        <f>IF($A878, 1, 0)</f>
        <v/>
      </c>
      <c r="AQ878">
        <f>IF(AND('Raw Data'!$D873&gt;24, 'Raw Data'!$E873&gt;24), 'Raw Data'!AR873, 0)</f>
        <v/>
      </c>
      <c r="AR878" s="2">
        <f>IF($A878, 1, 0)</f>
        <v/>
      </c>
      <c r="AS878">
        <f>IF(AQ878=0, 'Raw Data'!AS873, 0)</f>
        <v/>
      </c>
      <c r="AT878" s="2">
        <f>IF($A878, 1, 0)</f>
        <v/>
      </c>
      <c r="AU878">
        <f>IF(AND('Raw Data'!$D873&gt;29, 'Raw Data'!$E873&gt;29), 'Raw Data'!AT873, 0)</f>
        <v/>
      </c>
      <c r="AV878" s="2">
        <f>IF($A878, 1, 0)</f>
        <v/>
      </c>
      <c r="AW878">
        <f>IF(AU878=0, 'Raw Data'!AU873, 0)</f>
        <v/>
      </c>
      <c r="AX878" s="2">
        <f>IF($A878, 1, 0)</f>
        <v/>
      </c>
      <c r="AY878">
        <f>IF(ISNUMBER('Raw Data'!D873), IF(_xlfn.XLOOKUP(SMALL('Raw Data'!K873:N873, 1), K878:Q878, K878:Q878, 0)&gt;0, SMALL('Raw Data'!K873:N873, 1), 0), 0)</f>
        <v/>
      </c>
      <c r="AZ878" s="2">
        <f>IF($A878, 1, 0)</f>
        <v/>
      </c>
      <c r="BA878">
        <f>IF(ISNUMBER('Raw Data'!D873), IF(_xlfn.XLOOKUP(SMALL('Raw Data'!K873:N873, 2), K878:Q878, K878:Q878, 0)&gt;0, SMALL('Raw Data'!K873:N873, 2), 0), 0)</f>
        <v/>
      </c>
      <c r="BB878" s="2">
        <f>IF($A878, 1, 0)</f>
        <v/>
      </c>
      <c r="BC878">
        <f>IF(ISNUMBER('Raw Data'!D873), IF(_xlfn.XLOOKUP(SMALL('Raw Data'!K873:N873, 3), K878:Q878, K878:Q878, 0)&gt;0, SMALL('Raw Data'!K873:N873, 3), 0), 0)</f>
        <v/>
      </c>
      <c r="BD878" s="2">
        <f>IF($A878, 1, 0)</f>
        <v/>
      </c>
      <c r="BE878">
        <f>IF(ISNUMBER('Raw Data'!D873), IF(_xlfn.XLOOKUP(SMALL('Raw Data'!K873:N873, 4), K878:Q878, K878:Q878, 0)&gt;0, SMALL('Raw Data'!K873:N873, 4), 0), 0)</f>
        <v/>
      </c>
      <c r="BF878" s="2">
        <f>IF($A878, 1, 0)</f>
        <v/>
      </c>
      <c r="BG878">
        <f>IF(AND('Raw Data'!I873&lt;'Raw Data'!J873, 'Raw Data'!D873&gt;'Raw Data'!E873), 'Raw Data'!I873, IF(AND('Raw Data'!J873&lt;'Raw Data'!I873, 'Raw Data'!E873&gt;'Raw Data'!D873), 'Raw Data'!J873, 0))</f>
        <v/>
      </c>
      <c r="BH878">
        <f>IF(OR(AND('Raw Data'!I873&lt;'Raw Data'!J873, 'Raw Data'!I873&gt;BH$1), AND('Raw Data'!J873&lt;'Raw Data'!I873, 'Raw Data'!J873&gt;BH$1)), 1, 0)</f>
        <v/>
      </c>
      <c r="BI878">
        <f>IF(AND(BH878, ABS('Raw Data'!D873-'Raw Data'!E873)&lt;4), 'Raw Data'!Z873, 0)</f>
        <v/>
      </c>
      <c r="BJ878">
        <f>IF('Raw Data'!F873&gt;Analysis!BJ$1, 1, 0)</f>
        <v/>
      </c>
      <c r="BK878">
        <f>IF(BJ878, AQ878, 0)</f>
        <v/>
      </c>
      <c r="BL878">
        <f>IF(AND('Raw Data'!F873&lt;Analysis!BL$1, ISBLANK('Raw Data'!F873)=FALSE), 1, 0)</f>
        <v/>
      </c>
      <c r="BM878">
        <f>IF(BL878, AS878, 0)</f>
        <v/>
      </c>
      <c r="BN878">
        <f>IF(AND('Raw Data'!F873&lt;Analysis!BN$1, ISBLANK('Raw Data'!F873)=FALSE), 1, 0)</f>
        <v/>
      </c>
      <c r="BO878">
        <f>IF(BN878, AI878, 0)</f>
        <v/>
      </c>
    </row>
    <row r="879">
      <c r="A879" s="2">
        <f>'Raw Data'!A874</f>
        <v/>
      </c>
      <c r="B879" s="2">
        <f>IF(A879, 1, 0)</f>
        <v/>
      </c>
      <c r="C879">
        <f>IF('Raw Data'!D874&lt;'Raw Data'!E874, 'Raw Data'!J874, 0)</f>
        <v/>
      </c>
      <c r="D879" s="2">
        <f>IF(A879, 1, 0)</f>
        <v/>
      </c>
      <c r="E879">
        <f>IF('Raw Data'!D874&gt;'Raw Data'!E874, 'Raw Data'!I874, 0)</f>
        <v/>
      </c>
      <c r="F879" s="2">
        <f>IF('Raw Data'!F874&gt;0, 1, 0)</f>
        <v/>
      </c>
      <c r="G879">
        <f>IF(SUM('Raw Data'!D874:E874)&lt;'Raw Data'!F874, 'Raw Data'!H874, 0)</f>
        <v/>
      </c>
      <c r="H879">
        <f>IF('Raw Data'!F874&gt;0, 1, 0)</f>
        <v/>
      </c>
      <c r="I879">
        <f>IF(SUM('Raw Data'!D874:E874)&gt;'Raw Data'!F874, 'Raw Data'!G874, 0)</f>
        <v/>
      </c>
      <c r="J879" s="2">
        <f>IF($A879, 1, 0)</f>
        <v/>
      </c>
      <c r="K879">
        <f>IF(AND('Raw Data'!D874&gt;'Raw Data'!E874, ABS('Raw Data'!D874-'Raw Data'!E874)&lt;14), 'Raw Data'!K874, 0)</f>
        <v/>
      </c>
      <c r="L879" s="2">
        <f>IF($A879, 1, 0)</f>
        <v/>
      </c>
      <c r="M879">
        <f>IF(AND('Raw Data'!D874&gt;'Raw Data'!E874, ABS('Raw Data'!D874-'Raw Data'!E874)&gt;13), 'Raw Data'!L874, 0)</f>
        <v/>
      </c>
      <c r="N879" s="2">
        <f>IF($A879, 1, 0)</f>
        <v/>
      </c>
      <c r="O879">
        <f>IF(AND('Raw Data'!E874&gt;'Raw Data'!D874, ABS('Raw Data'!E874-'Raw Data'!D874)&lt;14), 'Raw Data'!M874, 0)</f>
        <v/>
      </c>
      <c r="P879" s="2">
        <f>IF($A879, 1, 0)</f>
        <v/>
      </c>
      <c r="Q879">
        <f>IF(AND('Raw Data'!E874&gt;'Raw Data'!D874, ABS('Raw Data'!E874-'Raw Data'!D874)&gt;13), 'Raw Data'!N874, 0)</f>
        <v/>
      </c>
      <c r="R879" s="2">
        <f>IF($A879, 1, 0)</f>
        <v/>
      </c>
      <c r="S879">
        <f>IF(AND('Raw Data'!D874&gt;'Raw Data'!E874, ABS('Raw Data'!E874-'Raw Data'!D874)&gt;7), 'Raw Data'!V874, 0)</f>
        <v/>
      </c>
      <c r="T879" s="2">
        <f>IF($A879, 1, 0)</f>
        <v/>
      </c>
      <c r="U879">
        <f>IF(ABS('Raw Data'!D874-'Raw Data'!E874)&lt;8, 'Raw Data'!W874, 0)</f>
        <v/>
      </c>
      <c r="V879" s="2">
        <f>IF($A879, 1, 0)</f>
        <v/>
      </c>
      <c r="W879">
        <f>IF(AND('Raw Data'!E874&gt;'Raw Data'!D874, ABS('Raw Data'!E874-'Raw Data'!D874)&gt;7), 'Raw Data'!X874, 0)</f>
        <v/>
      </c>
      <c r="X879" s="2">
        <f>IF($A879, 1, 0)</f>
        <v/>
      </c>
      <c r="Y879">
        <f>IF(AND('Raw Data'!D874&gt;'Raw Data'!E874, ABS('Raw Data'!E874-'Raw Data'!D874)&gt;3), 'Raw Data'!Y874, 0)</f>
        <v/>
      </c>
      <c r="Z879" s="2">
        <f>IF($A879, 1, 0)</f>
        <v/>
      </c>
      <c r="AA879">
        <f>IF(ABS('Raw Data'!D874-'Raw Data'!E874)&lt;4, 'Raw Data'!Z874, 0)</f>
        <v/>
      </c>
      <c r="AB879" s="2">
        <f>IF($A879, 1, 0)</f>
        <v/>
      </c>
      <c r="AC879">
        <f>IF(AND('Raw Data'!E874&gt;'Raw Data'!D874, ABS('Raw Data'!E874-'Raw Data'!D874)&gt;7), 'Raw Data'!AA874, 0)</f>
        <v/>
      </c>
      <c r="AD879" s="2">
        <f>IF($A879, 1, 0)</f>
        <v/>
      </c>
      <c r="AE879">
        <f>IF(AND('Raw Data'!D874&gt;9, 'Raw Data'!E874&gt;9), 'Raw Data'!AL874, 0)</f>
        <v/>
      </c>
      <c r="AF879" s="2">
        <f>IF($A879, 1, 0)</f>
        <v/>
      </c>
      <c r="AG879">
        <f>IF(AE879=0, 'Raw Data'!AM874, 0)</f>
        <v/>
      </c>
      <c r="AH879" s="2">
        <f>IF($A879, 1, 0)</f>
        <v/>
      </c>
      <c r="AI879">
        <f>IF(AND('Raw Data'!$D874&gt;14, 'Raw Data'!$E874&gt;14), 'Raw Data'!AN874, 0)</f>
        <v/>
      </c>
      <c r="AJ879" s="2">
        <f>IF($A879, 1, 0)</f>
        <v/>
      </c>
      <c r="AK879">
        <f>IF(AI879=0, 'Raw Data'!AO874, 0)</f>
        <v/>
      </c>
      <c r="AL879" s="2">
        <f>IF($A879, 1, 0)</f>
        <v/>
      </c>
      <c r="AM879">
        <f>IF(AND('Raw Data'!$D874&gt;19, 'Raw Data'!$E874&gt;19), 'Raw Data'!AP874, 0)</f>
        <v/>
      </c>
      <c r="AN879" s="2">
        <f>IF($A879, 1, 0)</f>
        <v/>
      </c>
      <c r="AO879">
        <f>IF(AM879=0, 'Raw Data'!AQ874, 0)</f>
        <v/>
      </c>
      <c r="AP879" s="2">
        <f>IF($A879, 1, 0)</f>
        <v/>
      </c>
      <c r="AQ879">
        <f>IF(AND('Raw Data'!$D874&gt;24, 'Raw Data'!$E874&gt;24), 'Raw Data'!AR874, 0)</f>
        <v/>
      </c>
      <c r="AR879" s="2">
        <f>IF($A879, 1, 0)</f>
        <v/>
      </c>
      <c r="AS879">
        <f>IF(AQ879=0, 'Raw Data'!AS874, 0)</f>
        <v/>
      </c>
      <c r="AT879" s="2">
        <f>IF($A879, 1, 0)</f>
        <v/>
      </c>
      <c r="AU879">
        <f>IF(AND('Raw Data'!$D874&gt;29, 'Raw Data'!$E874&gt;29), 'Raw Data'!AT874, 0)</f>
        <v/>
      </c>
      <c r="AV879" s="2">
        <f>IF($A879, 1, 0)</f>
        <v/>
      </c>
      <c r="AW879">
        <f>IF(AU879=0, 'Raw Data'!AU874, 0)</f>
        <v/>
      </c>
      <c r="AX879" s="2">
        <f>IF($A879, 1, 0)</f>
        <v/>
      </c>
      <c r="AY879">
        <f>IF(ISNUMBER('Raw Data'!D874), IF(_xlfn.XLOOKUP(SMALL('Raw Data'!K874:N874, 1), K879:Q879, K879:Q879, 0)&gt;0, SMALL('Raw Data'!K874:N874, 1), 0), 0)</f>
        <v/>
      </c>
      <c r="AZ879" s="2">
        <f>IF($A879, 1, 0)</f>
        <v/>
      </c>
      <c r="BA879">
        <f>IF(ISNUMBER('Raw Data'!D874), IF(_xlfn.XLOOKUP(SMALL('Raw Data'!K874:N874, 2), K879:Q879, K879:Q879, 0)&gt;0, SMALL('Raw Data'!K874:N874, 2), 0), 0)</f>
        <v/>
      </c>
      <c r="BB879" s="2">
        <f>IF($A879, 1, 0)</f>
        <v/>
      </c>
      <c r="BC879">
        <f>IF(ISNUMBER('Raw Data'!D874), IF(_xlfn.XLOOKUP(SMALL('Raw Data'!K874:N874, 3), K879:Q879, K879:Q879, 0)&gt;0, SMALL('Raw Data'!K874:N874, 3), 0), 0)</f>
        <v/>
      </c>
      <c r="BD879" s="2">
        <f>IF($A879, 1, 0)</f>
        <v/>
      </c>
      <c r="BE879">
        <f>IF(ISNUMBER('Raw Data'!D874), IF(_xlfn.XLOOKUP(SMALL('Raw Data'!K874:N874, 4), K879:Q879, K879:Q879, 0)&gt;0, SMALL('Raw Data'!K874:N874, 4), 0), 0)</f>
        <v/>
      </c>
      <c r="BF879" s="2">
        <f>IF($A879, 1, 0)</f>
        <v/>
      </c>
      <c r="BG879">
        <f>IF(AND('Raw Data'!I874&lt;'Raw Data'!J874, 'Raw Data'!D874&gt;'Raw Data'!E874), 'Raw Data'!I874, IF(AND('Raw Data'!J874&lt;'Raw Data'!I874, 'Raw Data'!E874&gt;'Raw Data'!D874), 'Raw Data'!J874, 0))</f>
        <v/>
      </c>
      <c r="BH879">
        <f>IF(OR(AND('Raw Data'!I874&lt;'Raw Data'!J874, 'Raw Data'!I874&gt;BH$1), AND('Raw Data'!J874&lt;'Raw Data'!I874, 'Raw Data'!J874&gt;BH$1)), 1, 0)</f>
        <v/>
      </c>
      <c r="BI879">
        <f>IF(AND(BH879, ABS('Raw Data'!D874-'Raw Data'!E874)&lt;4), 'Raw Data'!Z874, 0)</f>
        <v/>
      </c>
      <c r="BJ879">
        <f>IF('Raw Data'!F874&gt;Analysis!BJ$1, 1, 0)</f>
        <v/>
      </c>
      <c r="BK879">
        <f>IF(BJ879, AQ879, 0)</f>
        <v/>
      </c>
      <c r="BL879">
        <f>IF(AND('Raw Data'!F874&lt;Analysis!BL$1, ISBLANK('Raw Data'!F874)=FALSE), 1, 0)</f>
        <v/>
      </c>
      <c r="BM879">
        <f>IF(BL879, AS879, 0)</f>
        <v/>
      </c>
      <c r="BN879">
        <f>IF(AND('Raw Data'!F874&lt;Analysis!BN$1, ISBLANK('Raw Data'!F874)=FALSE), 1, 0)</f>
        <v/>
      </c>
      <c r="BO879">
        <f>IF(BN879, AI879, 0)</f>
        <v/>
      </c>
    </row>
    <row r="880">
      <c r="A880" s="2">
        <f>'Raw Data'!A875</f>
        <v/>
      </c>
      <c r="B880" s="2">
        <f>IF(A880, 1, 0)</f>
        <v/>
      </c>
      <c r="C880">
        <f>IF('Raw Data'!D875&lt;'Raw Data'!E875, 'Raw Data'!J875, 0)</f>
        <v/>
      </c>
      <c r="D880" s="2">
        <f>IF(A880, 1, 0)</f>
        <v/>
      </c>
      <c r="E880">
        <f>IF('Raw Data'!D875&gt;'Raw Data'!E875, 'Raw Data'!I875, 0)</f>
        <v/>
      </c>
      <c r="F880" s="2">
        <f>IF('Raw Data'!F875&gt;0, 1, 0)</f>
        <v/>
      </c>
      <c r="G880">
        <f>IF(SUM('Raw Data'!D875:E875)&lt;'Raw Data'!F875, 'Raw Data'!H875, 0)</f>
        <v/>
      </c>
      <c r="H880">
        <f>IF('Raw Data'!F875&gt;0, 1, 0)</f>
        <v/>
      </c>
      <c r="I880">
        <f>IF(SUM('Raw Data'!D875:E875)&gt;'Raw Data'!F875, 'Raw Data'!G875, 0)</f>
        <v/>
      </c>
      <c r="J880" s="2">
        <f>IF($A880, 1, 0)</f>
        <v/>
      </c>
      <c r="K880">
        <f>IF(AND('Raw Data'!D875&gt;'Raw Data'!E875, ABS('Raw Data'!D875-'Raw Data'!E875)&lt;14), 'Raw Data'!K875, 0)</f>
        <v/>
      </c>
      <c r="L880" s="2">
        <f>IF($A880, 1, 0)</f>
        <v/>
      </c>
      <c r="M880">
        <f>IF(AND('Raw Data'!D875&gt;'Raw Data'!E875, ABS('Raw Data'!D875-'Raw Data'!E875)&gt;13), 'Raw Data'!L875, 0)</f>
        <v/>
      </c>
      <c r="N880" s="2">
        <f>IF($A880, 1, 0)</f>
        <v/>
      </c>
      <c r="O880">
        <f>IF(AND('Raw Data'!E875&gt;'Raw Data'!D875, ABS('Raw Data'!E875-'Raw Data'!D875)&lt;14), 'Raw Data'!M875, 0)</f>
        <v/>
      </c>
      <c r="P880" s="2">
        <f>IF($A880, 1, 0)</f>
        <v/>
      </c>
      <c r="Q880">
        <f>IF(AND('Raw Data'!E875&gt;'Raw Data'!D875, ABS('Raw Data'!E875-'Raw Data'!D875)&gt;13), 'Raw Data'!N875, 0)</f>
        <v/>
      </c>
      <c r="R880" s="2">
        <f>IF($A880, 1, 0)</f>
        <v/>
      </c>
      <c r="S880">
        <f>IF(AND('Raw Data'!D875&gt;'Raw Data'!E875, ABS('Raw Data'!E875-'Raw Data'!D875)&gt;7), 'Raw Data'!V875, 0)</f>
        <v/>
      </c>
      <c r="T880" s="2">
        <f>IF($A880, 1, 0)</f>
        <v/>
      </c>
      <c r="U880">
        <f>IF(ABS('Raw Data'!D875-'Raw Data'!E875)&lt;8, 'Raw Data'!W875, 0)</f>
        <v/>
      </c>
      <c r="V880" s="2">
        <f>IF($A880, 1, 0)</f>
        <v/>
      </c>
      <c r="W880">
        <f>IF(AND('Raw Data'!E875&gt;'Raw Data'!D875, ABS('Raw Data'!E875-'Raw Data'!D875)&gt;7), 'Raw Data'!X875, 0)</f>
        <v/>
      </c>
      <c r="X880" s="2">
        <f>IF($A880, 1, 0)</f>
        <v/>
      </c>
      <c r="Y880">
        <f>IF(AND('Raw Data'!D875&gt;'Raw Data'!E875, ABS('Raw Data'!E875-'Raw Data'!D875)&gt;3), 'Raw Data'!Y875, 0)</f>
        <v/>
      </c>
      <c r="Z880" s="2">
        <f>IF($A880, 1, 0)</f>
        <v/>
      </c>
      <c r="AA880">
        <f>IF(ABS('Raw Data'!D875-'Raw Data'!E875)&lt;4, 'Raw Data'!Z875, 0)</f>
        <v/>
      </c>
      <c r="AB880" s="2">
        <f>IF($A880, 1, 0)</f>
        <v/>
      </c>
      <c r="AC880">
        <f>IF(AND('Raw Data'!E875&gt;'Raw Data'!D875, ABS('Raw Data'!E875-'Raw Data'!D875)&gt;7), 'Raw Data'!AA875, 0)</f>
        <v/>
      </c>
      <c r="AD880" s="2">
        <f>IF($A880, 1, 0)</f>
        <v/>
      </c>
      <c r="AE880">
        <f>IF(AND('Raw Data'!D875&gt;9, 'Raw Data'!E875&gt;9), 'Raw Data'!AL875, 0)</f>
        <v/>
      </c>
      <c r="AF880" s="2">
        <f>IF($A880, 1, 0)</f>
        <v/>
      </c>
      <c r="AG880">
        <f>IF(AE880=0, 'Raw Data'!AM875, 0)</f>
        <v/>
      </c>
      <c r="AH880" s="2">
        <f>IF($A880, 1, 0)</f>
        <v/>
      </c>
      <c r="AI880">
        <f>IF(AND('Raw Data'!$D875&gt;14, 'Raw Data'!$E875&gt;14), 'Raw Data'!AN875, 0)</f>
        <v/>
      </c>
      <c r="AJ880" s="2">
        <f>IF($A880, 1, 0)</f>
        <v/>
      </c>
      <c r="AK880">
        <f>IF(AI880=0, 'Raw Data'!AO875, 0)</f>
        <v/>
      </c>
      <c r="AL880" s="2">
        <f>IF($A880, 1, 0)</f>
        <v/>
      </c>
      <c r="AM880">
        <f>IF(AND('Raw Data'!$D875&gt;19, 'Raw Data'!$E875&gt;19), 'Raw Data'!AP875, 0)</f>
        <v/>
      </c>
      <c r="AN880" s="2">
        <f>IF($A880, 1, 0)</f>
        <v/>
      </c>
      <c r="AO880">
        <f>IF(AM880=0, 'Raw Data'!AQ875, 0)</f>
        <v/>
      </c>
      <c r="AP880" s="2">
        <f>IF($A880, 1, 0)</f>
        <v/>
      </c>
      <c r="AQ880">
        <f>IF(AND('Raw Data'!$D875&gt;24, 'Raw Data'!$E875&gt;24), 'Raw Data'!AR875, 0)</f>
        <v/>
      </c>
      <c r="AR880" s="2">
        <f>IF($A880, 1, 0)</f>
        <v/>
      </c>
      <c r="AS880">
        <f>IF(AQ880=0, 'Raw Data'!AS875, 0)</f>
        <v/>
      </c>
      <c r="AT880" s="2">
        <f>IF($A880, 1, 0)</f>
        <v/>
      </c>
      <c r="AU880">
        <f>IF(AND('Raw Data'!$D875&gt;29, 'Raw Data'!$E875&gt;29), 'Raw Data'!AT875, 0)</f>
        <v/>
      </c>
      <c r="AV880" s="2">
        <f>IF($A880, 1, 0)</f>
        <v/>
      </c>
      <c r="AW880">
        <f>IF(AU880=0, 'Raw Data'!AU875, 0)</f>
        <v/>
      </c>
      <c r="AX880" s="2">
        <f>IF($A880, 1, 0)</f>
        <v/>
      </c>
      <c r="AY880">
        <f>IF(ISNUMBER('Raw Data'!D875), IF(_xlfn.XLOOKUP(SMALL('Raw Data'!K875:N875, 1), K880:Q880, K880:Q880, 0)&gt;0, SMALL('Raw Data'!K875:N875, 1), 0), 0)</f>
        <v/>
      </c>
      <c r="AZ880" s="2">
        <f>IF($A880, 1, 0)</f>
        <v/>
      </c>
      <c r="BA880">
        <f>IF(ISNUMBER('Raw Data'!D875), IF(_xlfn.XLOOKUP(SMALL('Raw Data'!K875:N875, 2), K880:Q880, K880:Q880, 0)&gt;0, SMALL('Raw Data'!K875:N875, 2), 0), 0)</f>
        <v/>
      </c>
      <c r="BB880" s="2">
        <f>IF($A880, 1, 0)</f>
        <v/>
      </c>
      <c r="BC880">
        <f>IF(ISNUMBER('Raw Data'!D875), IF(_xlfn.XLOOKUP(SMALL('Raw Data'!K875:N875, 3), K880:Q880, K880:Q880, 0)&gt;0, SMALL('Raw Data'!K875:N875, 3), 0), 0)</f>
        <v/>
      </c>
      <c r="BD880" s="2">
        <f>IF($A880, 1, 0)</f>
        <v/>
      </c>
      <c r="BE880">
        <f>IF(ISNUMBER('Raw Data'!D875), IF(_xlfn.XLOOKUP(SMALL('Raw Data'!K875:N875, 4), K880:Q880, K880:Q880, 0)&gt;0, SMALL('Raw Data'!K875:N875, 4), 0), 0)</f>
        <v/>
      </c>
      <c r="BF880" s="2">
        <f>IF($A880, 1, 0)</f>
        <v/>
      </c>
      <c r="BG880">
        <f>IF(AND('Raw Data'!I875&lt;'Raw Data'!J875, 'Raw Data'!D875&gt;'Raw Data'!E875), 'Raw Data'!I875, IF(AND('Raw Data'!J875&lt;'Raw Data'!I875, 'Raw Data'!E875&gt;'Raw Data'!D875), 'Raw Data'!J875, 0))</f>
        <v/>
      </c>
      <c r="BH880">
        <f>IF(OR(AND('Raw Data'!I875&lt;'Raw Data'!J875, 'Raw Data'!I875&gt;BH$1), AND('Raw Data'!J875&lt;'Raw Data'!I875, 'Raw Data'!J875&gt;BH$1)), 1, 0)</f>
        <v/>
      </c>
      <c r="BI880">
        <f>IF(AND(BH880, ABS('Raw Data'!D875-'Raw Data'!E875)&lt;4), 'Raw Data'!Z875, 0)</f>
        <v/>
      </c>
      <c r="BJ880">
        <f>IF('Raw Data'!F875&gt;Analysis!BJ$1, 1, 0)</f>
        <v/>
      </c>
      <c r="BK880">
        <f>IF(BJ880, AQ880, 0)</f>
        <v/>
      </c>
      <c r="BL880">
        <f>IF(AND('Raw Data'!F875&lt;Analysis!BL$1, ISBLANK('Raw Data'!F875)=FALSE), 1, 0)</f>
        <v/>
      </c>
      <c r="BM880">
        <f>IF(BL880, AS880, 0)</f>
        <v/>
      </c>
      <c r="BN880">
        <f>IF(AND('Raw Data'!F875&lt;Analysis!BN$1, ISBLANK('Raw Data'!F875)=FALSE), 1, 0)</f>
        <v/>
      </c>
      <c r="BO880">
        <f>IF(BN880, AI880, 0)</f>
        <v/>
      </c>
    </row>
    <row r="881">
      <c r="A881" s="2">
        <f>'Raw Data'!A876</f>
        <v/>
      </c>
      <c r="B881" s="2">
        <f>IF(A881, 1, 0)</f>
        <v/>
      </c>
      <c r="C881">
        <f>IF('Raw Data'!D876&lt;'Raw Data'!E876, 'Raw Data'!J876, 0)</f>
        <v/>
      </c>
      <c r="D881" s="2">
        <f>IF(A881, 1, 0)</f>
        <v/>
      </c>
      <c r="E881">
        <f>IF('Raw Data'!D876&gt;'Raw Data'!E876, 'Raw Data'!I876, 0)</f>
        <v/>
      </c>
      <c r="F881" s="2">
        <f>IF('Raw Data'!F876&gt;0, 1, 0)</f>
        <v/>
      </c>
      <c r="G881">
        <f>IF(SUM('Raw Data'!D876:E876)&lt;'Raw Data'!F876, 'Raw Data'!H876, 0)</f>
        <v/>
      </c>
      <c r="H881">
        <f>IF('Raw Data'!F876&gt;0, 1, 0)</f>
        <v/>
      </c>
      <c r="I881">
        <f>IF(SUM('Raw Data'!D876:E876)&gt;'Raw Data'!F876, 'Raw Data'!G876, 0)</f>
        <v/>
      </c>
      <c r="J881" s="2">
        <f>IF($A881, 1, 0)</f>
        <v/>
      </c>
      <c r="K881">
        <f>IF(AND('Raw Data'!D876&gt;'Raw Data'!E876, ABS('Raw Data'!D876-'Raw Data'!E876)&lt;14), 'Raw Data'!K876, 0)</f>
        <v/>
      </c>
      <c r="L881" s="2">
        <f>IF($A881, 1, 0)</f>
        <v/>
      </c>
      <c r="M881">
        <f>IF(AND('Raw Data'!D876&gt;'Raw Data'!E876, ABS('Raw Data'!D876-'Raw Data'!E876)&gt;13), 'Raw Data'!L876, 0)</f>
        <v/>
      </c>
      <c r="N881" s="2">
        <f>IF($A881, 1, 0)</f>
        <v/>
      </c>
      <c r="O881">
        <f>IF(AND('Raw Data'!E876&gt;'Raw Data'!D876, ABS('Raw Data'!E876-'Raw Data'!D876)&lt;14), 'Raw Data'!M876, 0)</f>
        <v/>
      </c>
      <c r="P881" s="2">
        <f>IF($A881, 1, 0)</f>
        <v/>
      </c>
      <c r="Q881">
        <f>IF(AND('Raw Data'!E876&gt;'Raw Data'!D876, ABS('Raw Data'!E876-'Raw Data'!D876)&gt;13), 'Raw Data'!N876, 0)</f>
        <v/>
      </c>
      <c r="R881" s="2">
        <f>IF($A881, 1, 0)</f>
        <v/>
      </c>
      <c r="S881">
        <f>IF(AND('Raw Data'!D876&gt;'Raw Data'!E876, ABS('Raw Data'!E876-'Raw Data'!D876)&gt;7), 'Raw Data'!V876, 0)</f>
        <v/>
      </c>
      <c r="T881" s="2">
        <f>IF($A881, 1, 0)</f>
        <v/>
      </c>
      <c r="U881">
        <f>IF(ABS('Raw Data'!D876-'Raw Data'!E876)&lt;8, 'Raw Data'!W876, 0)</f>
        <v/>
      </c>
      <c r="V881" s="2">
        <f>IF($A881, 1, 0)</f>
        <v/>
      </c>
      <c r="W881">
        <f>IF(AND('Raw Data'!E876&gt;'Raw Data'!D876, ABS('Raw Data'!E876-'Raw Data'!D876)&gt;7), 'Raw Data'!X876, 0)</f>
        <v/>
      </c>
      <c r="X881" s="2">
        <f>IF($A881, 1, 0)</f>
        <v/>
      </c>
      <c r="Y881">
        <f>IF(AND('Raw Data'!D876&gt;'Raw Data'!E876, ABS('Raw Data'!E876-'Raw Data'!D876)&gt;3), 'Raw Data'!Y876, 0)</f>
        <v/>
      </c>
      <c r="Z881" s="2">
        <f>IF($A881, 1, 0)</f>
        <v/>
      </c>
      <c r="AA881">
        <f>IF(ABS('Raw Data'!D876-'Raw Data'!E876)&lt;4, 'Raw Data'!Z876, 0)</f>
        <v/>
      </c>
      <c r="AB881" s="2">
        <f>IF($A881, 1, 0)</f>
        <v/>
      </c>
      <c r="AC881">
        <f>IF(AND('Raw Data'!E876&gt;'Raw Data'!D876, ABS('Raw Data'!E876-'Raw Data'!D876)&gt;7), 'Raw Data'!AA876, 0)</f>
        <v/>
      </c>
      <c r="AD881" s="2">
        <f>IF($A881, 1, 0)</f>
        <v/>
      </c>
      <c r="AE881">
        <f>IF(AND('Raw Data'!D876&gt;9, 'Raw Data'!E876&gt;9), 'Raw Data'!AL876, 0)</f>
        <v/>
      </c>
      <c r="AF881" s="2">
        <f>IF($A881, 1, 0)</f>
        <v/>
      </c>
      <c r="AG881">
        <f>IF(AE881=0, 'Raw Data'!AM876, 0)</f>
        <v/>
      </c>
      <c r="AH881" s="2">
        <f>IF($A881, 1, 0)</f>
        <v/>
      </c>
      <c r="AI881">
        <f>IF(AND('Raw Data'!$D876&gt;14, 'Raw Data'!$E876&gt;14), 'Raw Data'!AN876, 0)</f>
        <v/>
      </c>
      <c r="AJ881" s="2">
        <f>IF($A881, 1, 0)</f>
        <v/>
      </c>
      <c r="AK881">
        <f>IF(AI881=0, 'Raw Data'!AO876, 0)</f>
        <v/>
      </c>
      <c r="AL881" s="2">
        <f>IF($A881, 1, 0)</f>
        <v/>
      </c>
      <c r="AM881">
        <f>IF(AND('Raw Data'!$D876&gt;19, 'Raw Data'!$E876&gt;19), 'Raw Data'!AP876, 0)</f>
        <v/>
      </c>
      <c r="AN881" s="2">
        <f>IF($A881, 1, 0)</f>
        <v/>
      </c>
      <c r="AO881">
        <f>IF(AM881=0, 'Raw Data'!AQ876, 0)</f>
        <v/>
      </c>
      <c r="AP881" s="2">
        <f>IF($A881, 1, 0)</f>
        <v/>
      </c>
      <c r="AQ881">
        <f>IF(AND('Raw Data'!$D876&gt;24, 'Raw Data'!$E876&gt;24), 'Raw Data'!AR876, 0)</f>
        <v/>
      </c>
      <c r="AR881" s="2">
        <f>IF($A881, 1, 0)</f>
        <v/>
      </c>
      <c r="AS881">
        <f>IF(AQ881=0, 'Raw Data'!AS876, 0)</f>
        <v/>
      </c>
      <c r="AT881" s="2">
        <f>IF($A881, 1, 0)</f>
        <v/>
      </c>
      <c r="AU881">
        <f>IF(AND('Raw Data'!$D876&gt;29, 'Raw Data'!$E876&gt;29), 'Raw Data'!AT876, 0)</f>
        <v/>
      </c>
      <c r="AV881" s="2">
        <f>IF($A881, 1, 0)</f>
        <v/>
      </c>
      <c r="AW881">
        <f>IF(AU881=0, 'Raw Data'!AU876, 0)</f>
        <v/>
      </c>
      <c r="AX881" s="2">
        <f>IF($A881, 1, 0)</f>
        <v/>
      </c>
      <c r="AY881">
        <f>IF(ISNUMBER('Raw Data'!D876), IF(_xlfn.XLOOKUP(SMALL('Raw Data'!K876:N876, 1), K881:Q881, K881:Q881, 0)&gt;0, SMALL('Raw Data'!K876:N876, 1), 0), 0)</f>
        <v/>
      </c>
      <c r="AZ881" s="2">
        <f>IF($A881, 1, 0)</f>
        <v/>
      </c>
      <c r="BA881">
        <f>IF(ISNUMBER('Raw Data'!D876), IF(_xlfn.XLOOKUP(SMALL('Raw Data'!K876:N876, 2), K881:Q881, K881:Q881, 0)&gt;0, SMALL('Raw Data'!K876:N876, 2), 0), 0)</f>
        <v/>
      </c>
      <c r="BB881" s="2">
        <f>IF($A881, 1, 0)</f>
        <v/>
      </c>
      <c r="BC881">
        <f>IF(ISNUMBER('Raw Data'!D876), IF(_xlfn.XLOOKUP(SMALL('Raw Data'!K876:N876, 3), K881:Q881, K881:Q881, 0)&gt;0, SMALL('Raw Data'!K876:N876, 3), 0), 0)</f>
        <v/>
      </c>
      <c r="BD881" s="2">
        <f>IF($A881, 1, 0)</f>
        <v/>
      </c>
      <c r="BE881">
        <f>IF(ISNUMBER('Raw Data'!D876), IF(_xlfn.XLOOKUP(SMALL('Raw Data'!K876:N876, 4), K881:Q881, K881:Q881, 0)&gt;0, SMALL('Raw Data'!K876:N876, 4), 0), 0)</f>
        <v/>
      </c>
      <c r="BF881" s="2">
        <f>IF($A881, 1, 0)</f>
        <v/>
      </c>
      <c r="BG881">
        <f>IF(AND('Raw Data'!I876&lt;'Raw Data'!J876, 'Raw Data'!D876&gt;'Raw Data'!E876), 'Raw Data'!I876, IF(AND('Raw Data'!J876&lt;'Raw Data'!I876, 'Raw Data'!E876&gt;'Raw Data'!D876), 'Raw Data'!J876, 0))</f>
        <v/>
      </c>
      <c r="BH881">
        <f>IF(OR(AND('Raw Data'!I876&lt;'Raw Data'!J876, 'Raw Data'!I876&gt;BH$1), AND('Raw Data'!J876&lt;'Raw Data'!I876, 'Raw Data'!J876&gt;BH$1)), 1, 0)</f>
        <v/>
      </c>
      <c r="BI881">
        <f>IF(AND(BH881, ABS('Raw Data'!D876-'Raw Data'!E876)&lt;4), 'Raw Data'!Z876, 0)</f>
        <v/>
      </c>
      <c r="BJ881">
        <f>IF('Raw Data'!F876&gt;Analysis!BJ$1, 1, 0)</f>
        <v/>
      </c>
      <c r="BK881">
        <f>IF(BJ881, AQ881, 0)</f>
        <v/>
      </c>
      <c r="BL881">
        <f>IF(AND('Raw Data'!F876&lt;Analysis!BL$1, ISBLANK('Raw Data'!F876)=FALSE), 1, 0)</f>
        <v/>
      </c>
      <c r="BM881">
        <f>IF(BL881, AS881, 0)</f>
        <v/>
      </c>
      <c r="BN881">
        <f>IF(AND('Raw Data'!F876&lt;Analysis!BN$1, ISBLANK('Raw Data'!F876)=FALSE), 1, 0)</f>
        <v/>
      </c>
      <c r="BO881">
        <f>IF(BN881, AI881, 0)</f>
        <v/>
      </c>
    </row>
    <row r="882">
      <c r="A882" s="2">
        <f>'Raw Data'!A877</f>
        <v/>
      </c>
      <c r="B882" s="2">
        <f>IF(A882, 1, 0)</f>
        <v/>
      </c>
      <c r="C882">
        <f>IF('Raw Data'!D877&lt;'Raw Data'!E877, 'Raw Data'!J877, 0)</f>
        <v/>
      </c>
      <c r="D882" s="2">
        <f>IF(A882, 1, 0)</f>
        <v/>
      </c>
      <c r="E882">
        <f>IF('Raw Data'!D877&gt;'Raw Data'!E877, 'Raw Data'!I877, 0)</f>
        <v/>
      </c>
      <c r="F882" s="2">
        <f>IF('Raw Data'!F877&gt;0, 1, 0)</f>
        <v/>
      </c>
      <c r="G882">
        <f>IF(SUM('Raw Data'!D877:E877)&lt;'Raw Data'!F877, 'Raw Data'!H877, 0)</f>
        <v/>
      </c>
      <c r="H882">
        <f>IF('Raw Data'!F877&gt;0, 1, 0)</f>
        <v/>
      </c>
      <c r="I882">
        <f>IF(SUM('Raw Data'!D877:E877)&gt;'Raw Data'!F877, 'Raw Data'!G877, 0)</f>
        <v/>
      </c>
      <c r="J882" s="2">
        <f>IF($A882, 1, 0)</f>
        <v/>
      </c>
      <c r="K882">
        <f>IF(AND('Raw Data'!D877&gt;'Raw Data'!E877, ABS('Raw Data'!D877-'Raw Data'!E877)&lt;14), 'Raw Data'!K877, 0)</f>
        <v/>
      </c>
      <c r="L882" s="2">
        <f>IF($A882, 1, 0)</f>
        <v/>
      </c>
      <c r="M882">
        <f>IF(AND('Raw Data'!D877&gt;'Raw Data'!E877, ABS('Raw Data'!D877-'Raw Data'!E877)&gt;13), 'Raw Data'!L877, 0)</f>
        <v/>
      </c>
      <c r="N882" s="2">
        <f>IF($A882, 1, 0)</f>
        <v/>
      </c>
      <c r="O882">
        <f>IF(AND('Raw Data'!E877&gt;'Raw Data'!D877, ABS('Raw Data'!E877-'Raw Data'!D877)&lt;14), 'Raw Data'!M877, 0)</f>
        <v/>
      </c>
      <c r="P882" s="2">
        <f>IF($A882, 1, 0)</f>
        <v/>
      </c>
      <c r="Q882">
        <f>IF(AND('Raw Data'!E877&gt;'Raw Data'!D877, ABS('Raw Data'!E877-'Raw Data'!D877)&gt;13), 'Raw Data'!N877, 0)</f>
        <v/>
      </c>
      <c r="R882" s="2">
        <f>IF($A882, 1, 0)</f>
        <v/>
      </c>
      <c r="S882">
        <f>IF(AND('Raw Data'!D877&gt;'Raw Data'!E877, ABS('Raw Data'!E877-'Raw Data'!D877)&gt;7), 'Raw Data'!V877, 0)</f>
        <v/>
      </c>
      <c r="T882" s="2">
        <f>IF($A882, 1, 0)</f>
        <v/>
      </c>
      <c r="U882">
        <f>IF(ABS('Raw Data'!D877-'Raw Data'!E877)&lt;8, 'Raw Data'!W877, 0)</f>
        <v/>
      </c>
      <c r="V882" s="2">
        <f>IF($A882, 1, 0)</f>
        <v/>
      </c>
      <c r="W882">
        <f>IF(AND('Raw Data'!E877&gt;'Raw Data'!D877, ABS('Raw Data'!E877-'Raw Data'!D877)&gt;7), 'Raw Data'!X877, 0)</f>
        <v/>
      </c>
      <c r="X882" s="2">
        <f>IF($A882, 1, 0)</f>
        <v/>
      </c>
      <c r="Y882">
        <f>IF(AND('Raw Data'!D877&gt;'Raw Data'!E877, ABS('Raw Data'!E877-'Raw Data'!D877)&gt;3), 'Raw Data'!Y877, 0)</f>
        <v/>
      </c>
      <c r="Z882" s="2">
        <f>IF($A882, 1, 0)</f>
        <v/>
      </c>
      <c r="AA882">
        <f>IF(ABS('Raw Data'!D877-'Raw Data'!E877)&lt;4, 'Raw Data'!Z877, 0)</f>
        <v/>
      </c>
      <c r="AB882" s="2">
        <f>IF($A882, 1, 0)</f>
        <v/>
      </c>
      <c r="AC882">
        <f>IF(AND('Raw Data'!E877&gt;'Raw Data'!D877, ABS('Raw Data'!E877-'Raw Data'!D877)&gt;7), 'Raw Data'!AA877, 0)</f>
        <v/>
      </c>
      <c r="AD882" s="2">
        <f>IF($A882, 1, 0)</f>
        <v/>
      </c>
      <c r="AE882">
        <f>IF(AND('Raw Data'!D877&gt;9, 'Raw Data'!E877&gt;9), 'Raw Data'!AL877, 0)</f>
        <v/>
      </c>
      <c r="AF882" s="2">
        <f>IF($A882, 1, 0)</f>
        <v/>
      </c>
      <c r="AG882">
        <f>IF(AE882=0, 'Raw Data'!AM877, 0)</f>
        <v/>
      </c>
      <c r="AH882" s="2">
        <f>IF($A882, 1, 0)</f>
        <v/>
      </c>
      <c r="AI882">
        <f>IF(AND('Raw Data'!$D877&gt;14, 'Raw Data'!$E877&gt;14), 'Raw Data'!AN877, 0)</f>
        <v/>
      </c>
      <c r="AJ882" s="2">
        <f>IF($A882, 1, 0)</f>
        <v/>
      </c>
      <c r="AK882">
        <f>IF(AI882=0, 'Raw Data'!AO877, 0)</f>
        <v/>
      </c>
      <c r="AL882" s="2">
        <f>IF($A882, 1, 0)</f>
        <v/>
      </c>
      <c r="AM882">
        <f>IF(AND('Raw Data'!$D877&gt;19, 'Raw Data'!$E877&gt;19), 'Raw Data'!AP877, 0)</f>
        <v/>
      </c>
      <c r="AN882" s="2">
        <f>IF($A882, 1, 0)</f>
        <v/>
      </c>
      <c r="AO882">
        <f>IF(AM882=0, 'Raw Data'!AQ877, 0)</f>
        <v/>
      </c>
      <c r="AP882" s="2">
        <f>IF($A882, 1, 0)</f>
        <v/>
      </c>
      <c r="AQ882">
        <f>IF(AND('Raw Data'!$D877&gt;24, 'Raw Data'!$E877&gt;24), 'Raw Data'!AR877, 0)</f>
        <v/>
      </c>
      <c r="AR882" s="2">
        <f>IF($A882, 1, 0)</f>
        <v/>
      </c>
      <c r="AS882">
        <f>IF(AQ882=0, 'Raw Data'!AS877, 0)</f>
        <v/>
      </c>
      <c r="AT882" s="2">
        <f>IF($A882, 1, 0)</f>
        <v/>
      </c>
      <c r="AU882">
        <f>IF(AND('Raw Data'!$D877&gt;29, 'Raw Data'!$E877&gt;29), 'Raw Data'!AT877, 0)</f>
        <v/>
      </c>
      <c r="AV882" s="2">
        <f>IF($A882, 1, 0)</f>
        <v/>
      </c>
      <c r="AW882">
        <f>IF(AU882=0, 'Raw Data'!AU877, 0)</f>
        <v/>
      </c>
      <c r="AX882" s="2">
        <f>IF($A882, 1, 0)</f>
        <v/>
      </c>
      <c r="AY882">
        <f>IF(ISNUMBER('Raw Data'!D877), IF(_xlfn.XLOOKUP(SMALL('Raw Data'!K877:N877, 1), K882:Q882, K882:Q882, 0)&gt;0, SMALL('Raw Data'!K877:N877, 1), 0), 0)</f>
        <v/>
      </c>
      <c r="AZ882" s="2">
        <f>IF($A882, 1, 0)</f>
        <v/>
      </c>
      <c r="BA882">
        <f>IF(ISNUMBER('Raw Data'!D877), IF(_xlfn.XLOOKUP(SMALL('Raw Data'!K877:N877, 2), K882:Q882, K882:Q882, 0)&gt;0, SMALL('Raw Data'!K877:N877, 2), 0), 0)</f>
        <v/>
      </c>
      <c r="BB882" s="2">
        <f>IF($A882, 1, 0)</f>
        <v/>
      </c>
      <c r="BC882">
        <f>IF(ISNUMBER('Raw Data'!D877), IF(_xlfn.XLOOKUP(SMALL('Raw Data'!K877:N877, 3), K882:Q882, K882:Q882, 0)&gt;0, SMALL('Raw Data'!K877:N877, 3), 0), 0)</f>
        <v/>
      </c>
      <c r="BD882" s="2">
        <f>IF($A882, 1, 0)</f>
        <v/>
      </c>
      <c r="BE882">
        <f>IF(ISNUMBER('Raw Data'!D877), IF(_xlfn.XLOOKUP(SMALL('Raw Data'!K877:N877, 4), K882:Q882, K882:Q882, 0)&gt;0, SMALL('Raw Data'!K877:N877, 4), 0), 0)</f>
        <v/>
      </c>
      <c r="BF882" s="2">
        <f>IF($A882, 1, 0)</f>
        <v/>
      </c>
      <c r="BG882">
        <f>IF(AND('Raw Data'!I877&lt;'Raw Data'!J877, 'Raw Data'!D877&gt;'Raw Data'!E877), 'Raw Data'!I877, IF(AND('Raw Data'!J877&lt;'Raw Data'!I877, 'Raw Data'!E877&gt;'Raw Data'!D877), 'Raw Data'!J877, 0))</f>
        <v/>
      </c>
      <c r="BH882">
        <f>IF(OR(AND('Raw Data'!I877&lt;'Raw Data'!J877, 'Raw Data'!I877&gt;BH$1), AND('Raw Data'!J877&lt;'Raw Data'!I877, 'Raw Data'!J877&gt;BH$1)), 1, 0)</f>
        <v/>
      </c>
      <c r="BI882">
        <f>IF(AND(BH882, ABS('Raw Data'!D877-'Raw Data'!E877)&lt;4), 'Raw Data'!Z877, 0)</f>
        <v/>
      </c>
      <c r="BJ882">
        <f>IF('Raw Data'!F877&gt;Analysis!BJ$1, 1, 0)</f>
        <v/>
      </c>
      <c r="BK882">
        <f>IF(BJ882, AQ882, 0)</f>
        <v/>
      </c>
      <c r="BL882">
        <f>IF(AND('Raw Data'!F877&lt;Analysis!BL$1, ISBLANK('Raw Data'!F877)=FALSE), 1, 0)</f>
        <v/>
      </c>
      <c r="BM882">
        <f>IF(BL882, AS882, 0)</f>
        <v/>
      </c>
      <c r="BN882">
        <f>IF(AND('Raw Data'!F877&lt;Analysis!BN$1, ISBLANK('Raw Data'!F877)=FALSE), 1, 0)</f>
        <v/>
      </c>
      <c r="BO882">
        <f>IF(BN882, AI882, 0)</f>
        <v/>
      </c>
    </row>
    <row r="883">
      <c r="A883" s="2">
        <f>'Raw Data'!A878</f>
        <v/>
      </c>
      <c r="B883" s="2">
        <f>IF(A883, 1, 0)</f>
        <v/>
      </c>
      <c r="C883">
        <f>IF('Raw Data'!D878&lt;'Raw Data'!E878, 'Raw Data'!J878, 0)</f>
        <v/>
      </c>
      <c r="D883" s="2">
        <f>IF(A883, 1, 0)</f>
        <v/>
      </c>
      <c r="E883">
        <f>IF('Raw Data'!D878&gt;'Raw Data'!E878, 'Raw Data'!I878, 0)</f>
        <v/>
      </c>
      <c r="F883" s="2">
        <f>IF('Raw Data'!F878&gt;0, 1, 0)</f>
        <v/>
      </c>
      <c r="G883">
        <f>IF(SUM('Raw Data'!D878:E878)&lt;'Raw Data'!F878, 'Raw Data'!H878, 0)</f>
        <v/>
      </c>
      <c r="H883">
        <f>IF('Raw Data'!F878&gt;0, 1, 0)</f>
        <v/>
      </c>
      <c r="I883">
        <f>IF(SUM('Raw Data'!D878:E878)&gt;'Raw Data'!F878, 'Raw Data'!G878, 0)</f>
        <v/>
      </c>
      <c r="J883" s="2">
        <f>IF($A883, 1, 0)</f>
        <v/>
      </c>
      <c r="K883">
        <f>IF(AND('Raw Data'!D878&gt;'Raw Data'!E878, ABS('Raw Data'!D878-'Raw Data'!E878)&lt;14), 'Raw Data'!K878, 0)</f>
        <v/>
      </c>
      <c r="L883" s="2">
        <f>IF($A883, 1, 0)</f>
        <v/>
      </c>
      <c r="M883">
        <f>IF(AND('Raw Data'!D878&gt;'Raw Data'!E878, ABS('Raw Data'!D878-'Raw Data'!E878)&gt;13), 'Raw Data'!L878, 0)</f>
        <v/>
      </c>
      <c r="N883" s="2">
        <f>IF($A883, 1, 0)</f>
        <v/>
      </c>
      <c r="O883">
        <f>IF(AND('Raw Data'!E878&gt;'Raw Data'!D878, ABS('Raw Data'!E878-'Raw Data'!D878)&lt;14), 'Raw Data'!M878, 0)</f>
        <v/>
      </c>
      <c r="P883" s="2">
        <f>IF($A883, 1, 0)</f>
        <v/>
      </c>
      <c r="Q883">
        <f>IF(AND('Raw Data'!E878&gt;'Raw Data'!D878, ABS('Raw Data'!E878-'Raw Data'!D878)&gt;13), 'Raw Data'!N878, 0)</f>
        <v/>
      </c>
      <c r="R883" s="2">
        <f>IF($A883, 1, 0)</f>
        <v/>
      </c>
      <c r="S883">
        <f>IF(AND('Raw Data'!D878&gt;'Raw Data'!E878, ABS('Raw Data'!E878-'Raw Data'!D878)&gt;7), 'Raw Data'!V878, 0)</f>
        <v/>
      </c>
      <c r="T883" s="2">
        <f>IF($A883, 1, 0)</f>
        <v/>
      </c>
      <c r="U883">
        <f>IF(ABS('Raw Data'!D878-'Raw Data'!E878)&lt;8, 'Raw Data'!W878, 0)</f>
        <v/>
      </c>
      <c r="V883" s="2">
        <f>IF($A883, 1, 0)</f>
        <v/>
      </c>
      <c r="W883">
        <f>IF(AND('Raw Data'!E878&gt;'Raw Data'!D878, ABS('Raw Data'!E878-'Raw Data'!D878)&gt;7), 'Raw Data'!X878, 0)</f>
        <v/>
      </c>
      <c r="X883" s="2">
        <f>IF($A883, 1, 0)</f>
        <v/>
      </c>
      <c r="Y883">
        <f>IF(AND('Raw Data'!D878&gt;'Raw Data'!E878, ABS('Raw Data'!E878-'Raw Data'!D878)&gt;3), 'Raw Data'!Y878, 0)</f>
        <v/>
      </c>
      <c r="Z883" s="2">
        <f>IF($A883, 1, 0)</f>
        <v/>
      </c>
      <c r="AA883">
        <f>IF(ABS('Raw Data'!D878-'Raw Data'!E878)&lt;4, 'Raw Data'!Z878, 0)</f>
        <v/>
      </c>
      <c r="AB883" s="2">
        <f>IF($A883, 1, 0)</f>
        <v/>
      </c>
      <c r="AC883">
        <f>IF(AND('Raw Data'!E878&gt;'Raw Data'!D878, ABS('Raw Data'!E878-'Raw Data'!D878)&gt;7), 'Raw Data'!AA878, 0)</f>
        <v/>
      </c>
      <c r="AD883" s="2">
        <f>IF($A883, 1, 0)</f>
        <v/>
      </c>
      <c r="AE883">
        <f>IF(AND('Raw Data'!D878&gt;9, 'Raw Data'!E878&gt;9), 'Raw Data'!AL878, 0)</f>
        <v/>
      </c>
      <c r="AF883" s="2">
        <f>IF($A883, 1, 0)</f>
        <v/>
      </c>
      <c r="AG883">
        <f>IF(AE883=0, 'Raw Data'!AM878, 0)</f>
        <v/>
      </c>
      <c r="AH883" s="2">
        <f>IF($A883, 1, 0)</f>
        <v/>
      </c>
      <c r="AI883">
        <f>IF(AND('Raw Data'!$D878&gt;14, 'Raw Data'!$E878&gt;14), 'Raw Data'!AN878, 0)</f>
        <v/>
      </c>
      <c r="AJ883" s="2">
        <f>IF($A883, 1, 0)</f>
        <v/>
      </c>
      <c r="AK883">
        <f>IF(AI883=0, 'Raw Data'!AO878, 0)</f>
        <v/>
      </c>
      <c r="AL883" s="2">
        <f>IF($A883, 1, 0)</f>
        <v/>
      </c>
      <c r="AM883">
        <f>IF(AND('Raw Data'!$D878&gt;19, 'Raw Data'!$E878&gt;19), 'Raw Data'!AP878, 0)</f>
        <v/>
      </c>
      <c r="AN883" s="2">
        <f>IF($A883, 1, 0)</f>
        <v/>
      </c>
      <c r="AO883">
        <f>IF(AM883=0, 'Raw Data'!AQ878, 0)</f>
        <v/>
      </c>
      <c r="AP883" s="2">
        <f>IF($A883, 1, 0)</f>
        <v/>
      </c>
      <c r="AQ883">
        <f>IF(AND('Raw Data'!$D878&gt;24, 'Raw Data'!$E878&gt;24), 'Raw Data'!AR878, 0)</f>
        <v/>
      </c>
      <c r="AR883" s="2">
        <f>IF($A883, 1, 0)</f>
        <v/>
      </c>
      <c r="AS883">
        <f>IF(AQ883=0, 'Raw Data'!AS878, 0)</f>
        <v/>
      </c>
      <c r="AT883" s="2">
        <f>IF($A883, 1, 0)</f>
        <v/>
      </c>
      <c r="AU883">
        <f>IF(AND('Raw Data'!$D878&gt;29, 'Raw Data'!$E878&gt;29), 'Raw Data'!AT878, 0)</f>
        <v/>
      </c>
      <c r="AV883" s="2">
        <f>IF($A883, 1, 0)</f>
        <v/>
      </c>
      <c r="AW883">
        <f>IF(AU883=0, 'Raw Data'!AU878, 0)</f>
        <v/>
      </c>
      <c r="AX883" s="2">
        <f>IF($A883, 1, 0)</f>
        <v/>
      </c>
      <c r="AY883">
        <f>IF(ISNUMBER('Raw Data'!D878), IF(_xlfn.XLOOKUP(SMALL('Raw Data'!K878:N878, 1), K883:Q883, K883:Q883, 0)&gt;0, SMALL('Raw Data'!K878:N878, 1), 0), 0)</f>
        <v/>
      </c>
      <c r="AZ883" s="2">
        <f>IF($A883, 1, 0)</f>
        <v/>
      </c>
      <c r="BA883">
        <f>IF(ISNUMBER('Raw Data'!D878), IF(_xlfn.XLOOKUP(SMALL('Raw Data'!K878:N878, 2), K883:Q883, K883:Q883, 0)&gt;0, SMALL('Raw Data'!K878:N878, 2), 0), 0)</f>
        <v/>
      </c>
      <c r="BB883" s="2">
        <f>IF($A883, 1, 0)</f>
        <v/>
      </c>
      <c r="BC883">
        <f>IF(ISNUMBER('Raw Data'!D878), IF(_xlfn.XLOOKUP(SMALL('Raw Data'!K878:N878, 3), K883:Q883, K883:Q883, 0)&gt;0, SMALL('Raw Data'!K878:N878, 3), 0), 0)</f>
        <v/>
      </c>
      <c r="BD883" s="2">
        <f>IF($A883, 1, 0)</f>
        <v/>
      </c>
      <c r="BE883">
        <f>IF(ISNUMBER('Raw Data'!D878), IF(_xlfn.XLOOKUP(SMALL('Raw Data'!K878:N878, 4), K883:Q883, K883:Q883, 0)&gt;0, SMALL('Raw Data'!K878:N878, 4), 0), 0)</f>
        <v/>
      </c>
      <c r="BF883" s="2">
        <f>IF($A883, 1, 0)</f>
        <v/>
      </c>
      <c r="BG883">
        <f>IF(AND('Raw Data'!I878&lt;'Raw Data'!J878, 'Raw Data'!D878&gt;'Raw Data'!E878), 'Raw Data'!I878, IF(AND('Raw Data'!J878&lt;'Raw Data'!I878, 'Raw Data'!E878&gt;'Raw Data'!D878), 'Raw Data'!J878, 0))</f>
        <v/>
      </c>
      <c r="BH883">
        <f>IF(OR(AND('Raw Data'!I878&lt;'Raw Data'!J878, 'Raw Data'!I878&gt;BH$1), AND('Raw Data'!J878&lt;'Raw Data'!I878, 'Raw Data'!J878&gt;BH$1)), 1, 0)</f>
        <v/>
      </c>
      <c r="BI883">
        <f>IF(AND(BH883, ABS('Raw Data'!D878-'Raw Data'!E878)&lt;4), 'Raw Data'!Z878, 0)</f>
        <v/>
      </c>
      <c r="BJ883">
        <f>IF('Raw Data'!F878&gt;Analysis!BJ$1, 1, 0)</f>
        <v/>
      </c>
      <c r="BK883">
        <f>IF(BJ883, AQ883, 0)</f>
        <v/>
      </c>
      <c r="BL883">
        <f>IF(AND('Raw Data'!F878&lt;Analysis!BL$1, ISBLANK('Raw Data'!F878)=FALSE), 1, 0)</f>
        <v/>
      </c>
      <c r="BM883">
        <f>IF(BL883, AS883, 0)</f>
        <v/>
      </c>
      <c r="BN883">
        <f>IF(AND('Raw Data'!F878&lt;Analysis!BN$1, ISBLANK('Raw Data'!F878)=FALSE), 1, 0)</f>
        <v/>
      </c>
      <c r="BO883">
        <f>IF(BN883, AI883, 0)</f>
        <v/>
      </c>
    </row>
    <row r="884">
      <c r="A884" s="2">
        <f>'Raw Data'!A879</f>
        <v/>
      </c>
      <c r="B884" s="2">
        <f>IF(A884, 1, 0)</f>
        <v/>
      </c>
      <c r="C884">
        <f>IF('Raw Data'!D879&lt;'Raw Data'!E879, 'Raw Data'!J879, 0)</f>
        <v/>
      </c>
      <c r="D884" s="2">
        <f>IF(A884, 1, 0)</f>
        <v/>
      </c>
      <c r="E884">
        <f>IF('Raw Data'!D879&gt;'Raw Data'!E879, 'Raw Data'!I879, 0)</f>
        <v/>
      </c>
      <c r="F884" s="2">
        <f>IF('Raw Data'!F879&gt;0, 1, 0)</f>
        <v/>
      </c>
      <c r="G884">
        <f>IF(SUM('Raw Data'!D879:E879)&lt;'Raw Data'!F879, 'Raw Data'!H879, 0)</f>
        <v/>
      </c>
      <c r="H884">
        <f>IF('Raw Data'!F879&gt;0, 1, 0)</f>
        <v/>
      </c>
      <c r="I884">
        <f>IF(SUM('Raw Data'!D879:E879)&gt;'Raw Data'!F879, 'Raw Data'!G879, 0)</f>
        <v/>
      </c>
      <c r="J884" s="2">
        <f>IF($A884, 1, 0)</f>
        <v/>
      </c>
      <c r="K884">
        <f>IF(AND('Raw Data'!D879&gt;'Raw Data'!E879, ABS('Raw Data'!D879-'Raw Data'!E879)&lt;14), 'Raw Data'!K879, 0)</f>
        <v/>
      </c>
      <c r="L884" s="2">
        <f>IF($A884, 1, 0)</f>
        <v/>
      </c>
      <c r="M884">
        <f>IF(AND('Raw Data'!D879&gt;'Raw Data'!E879, ABS('Raw Data'!D879-'Raw Data'!E879)&gt;13), 'Raw Data'!L879, 0)</f>
        <v/>
      </c>
      <c r="N884" s="2">
        <f>IF($A884, 1, 0)</f>
        <v/>
      </c>
      <c r="O884">
        <f>IF(AND('Raw Data'!E879&gt;'Raw Data'!D879, ABS('Raw Data'!E879-'Raw Data'!D879)&lt;14), 'Raw Data'!M879, 0)</f>
        <v/>
      </c>
      <c r="P884" s="2">
        <f>IF($A884, 1, 0)</f>
        <v/>
      </c>
      <c r="Q884">
        <f>IF(AND('Raw Data'!E879&gt;'Raw Data'!D879, ABS('Raw Data'!E879-'Raw Data'!D879)&gt;13), 'Raw Data'!N879, 0)</f>
        <v/>
      </c>
      <c r="R884" s="2">
        <f>IF($A884, 1, 0)</f>
        <v/>
      </c>
      <c r="S884">
        <f>IF(AND('Raw Data'!D879&gt;'Raw Data'!E879, ABS('Raw Data'!E879-'Raw Data'!D879)&gt;7), 'Raw Data'!V879, 0)</f>
        <v/>
      </c>
      <c r="T884" s="2">
        <f>IF($A884, 1, 0)</f>
        <v/>
      </c>
      <c r="U884">
        <f>IF(ABS('Raw Data'!D879-'Raw Data'!E879)&lt;8, 'Raw Data'!W879, 0)</f>
        <v/>
      </c>
      <c r="V884" s="2">
        <f>IF($A884, 1, 0)</f>
        <v/>
      </c>
      <c r="W884">
        <f>IF(AND('Raw Data'!E879&gt;'Raw Data'!D879, ABS('Raw Data'!E879-'Raw Data'!D879)&gt;7), 'Raw Data'!X879, 0)</f>
        <v/>
      </c>
      <c r="X884" s="2">
        <f>IF($A884, 1, 0)</f>
        <v/>
      </c>
      <c r="Y884">
        <f>IF(AND('Raw Data'!D879&gt;'Raw Data'!E879, ABS('Raw Data'!E879-'Raw Data'!D879)&gt;3), 'Raw Data'!Y879, 0)</f>
        <v/>
      </c>
      <c r="Z884" s="2">
        <f>IF($A884, 1, 0)</f>
        <v/>
      </c>
      <c r="AA884">
        <f>IF(ABS('Raw Data'!D879-'Raw Data'!E879)&lt;4, 'Raw Data'!Z879, 0)</f>
        <v/>
      </c>
      <c r="AB884" s="2">
        <f>IF($A884, 1, 0)</f>
        <v/>
      </c>
      <c r="AC884">
        <f>IF(AND('Raw Data'!E879&gt;'Raw Data'!D879, ABS('Raw Data'!E879-'Raw Data'!D879)&gt;7), 'Raw Data'!AA879, 0)</f>
        <v/>
      </c>
      <c r="AD884" s="2">
        <f>IF($A884, 1, 0)</f>
        <v/>
      </c>
      <c r="AE884">
        <f>IF(AND('Raw Data'!D879&gt;9, 'Raw Data'!E879&gt;9), 'Raw Data'!AL879, 0)</f>
        <v/>
      </c>
      <c r="AF884" s="2">
        <f>IF($A884, 1, 0)</f>
        <v/>
      </c>
      <c r="AG884">
        <f>IF(AE884=0, 'Raw Data'!AM879, 0)</f>
        <v/>
      </c>
      <c r="AH884" s="2">
        <f>IF($A884, 1, 0)</f>
        <v/>
      </c>
      <c r="AI884">
        <f>IF(AND('Raw Data'!$D879&gt;14, 'Raw Data'!$E879&gt;14), 'Raw Data'!AN879, 0)</f>
        <v/>
      </c>
      <c r="AJ884" s="2">
        <f>IF($A884, 1, 0)</f>
        <v/>
      </c>
      <c r="AK884">
        <f>IF(AI884=0, 'Raw Data'!AO879, 0)</f>
        <v/>
      </c>
      <c r="AL884" s="2">
        <f>IF($A884, 1, 0)</f>
        <v/>
      </c>
      <c r="AM884">
        <f>IF(AND('Raw Data'!$D879&gt;19, 'Raw Data'!$E879&gt;19), 'Raw Data'!AP879, 0)</f>
        <v/>
      </c>
      <c r="AN884" s="2">
        <f>IF($A884, 1, 0)</f>
        <v/>
      </c>
      <c r="AO884">
        <f>IF(AM884=0, 'Raw Data'!AQ879, 0)</f>
        <v/>
      </c>
      <c r="AP884" s="2">
        <f>IF($A884, 1, 0)</f>
        <v/>
      </c>
      <c r="AQ884">
        <f>IF(AND('Raw Data'!$D879&gt;24, 'Raw Data'!$E879&gt;24), 'Raw Data'!AR879, 0)</f>
        <v/>
      </c>
      <c r="AR884" s="2">
        <f>IF($A884, 1, 0)</f>
        <v/>
      </c>
      <c r="AS884">
        <f>IF(AQ884=0, 'Raw Data'!AS879, 0)</f>
        <v/>
      </c>
      <c r="AT884" s="2">
        <f>IF($A884, 1, 0)</f>
        <v/>
      </c>
      <c r="AU884">
        <f>IF(AND('Raw Data'!$D879&gt;29, 'Raw Data'!$E879&gt;29), 'Raw Data'!AT879, 0)</f>
        <v/>
      </c>
      <c r="AV884" s="2">
        <f>IF($A884, 1, 0)</f>
        <v/>
      </c>
      <c r="AW884">
        <f>IF(AU884=0, 'Raw Data'!AU879, 0)</f>
        <v/>
      </c>
      <c r="AX884" s="2">
        <f>IF($A884, 1, 0)</f>
        <v/>
      </c>
      <c r="AY884">
        <f>IF(ISNUMBER('Raw Data'!D879), IF(_xlfn.XLOOKUP(SMALL('Raw Data'!K879:N879, 1), K884:Q884, K884:Q884, 0)&gt;0, SMALL('Raw Data'!K879:N879, 1), 0), 0)</f>
        <v/>
      </c>
      <c r="AZ884" s="2">
        <f>IF($A884, 1, 0)</f>
        <v/>
      </c>
      <c r="BA884">
        <f>IF(ISNUMBER('Raw Data'!D879), IF(_xlfn.XLOOKUP(SMALL('Raw Data'!K879:N879, 2), K884:Q884, K884:Q884, 0)&gt;0, SMALL('Raw Data'!K879:N879, 2), 0), 0)</f>
        <v/>
      </c>
      <c r="BB884" s="2">
        <f>IF($A884, 1, 0)</f>
        <v/>
      </c>
      <c r="BC884">
        <f>IF(ISNUMBER('Raw Data'!D879), IF(_xlfn.XLOOKUP(SMALL('Raw Data'!K879:N879, 3), K884:Q884, K884:Q884, 0)&gt;0, SMALL('Raw Data'!K879:N879, 3), 0), 0)</f>
        <v/>
      </c>
      <c r="BD884" s="2">
        <f>IF($A884, 1, 0)</f>
        <v/>
      </c>
      <c r="BE884">
        <f>IF(ISNUMBER('Raw Data'!D879), IF(_xlfn.XLOOKUP(SMALL('Raw Data'!K879:N879, 4), K884:Q884, K884:Q884, 0)&gt;0, SMALL('Raw Data'!K879:N879, 4), 0), 0)</f>
        <v/>
      </c>
      <c r="BF884" s="2">
        <f>IF($A884, 1, 0)</f>
        <v/>
      </c>
      <c r="BG884">
        <f>IF(AND('Raw Data'!I879&lt;'Raw Data'!J879, 'Raw Data'!D879&gt;'Raw Data'!E879), 'Raw Data'!I879, IF(AND('Raw Data'!J879&lt;'Raw Data'!I879, 'Raw Data'!E879&gt;'Raw Data'!D879), 'Raw Data'!J879, 0))</f>
        <v/>
      </c>
      <c r="BH884">
        <f>IF(OR(AND('Raw Data'!I879&lt;'Raw Data'!J879, 'Raw Data'!I879&gt;BH$1), AND('Raw Data'!J879&lt;'Raw Data'!I879, 'Raw Data'!J879&gt;BH$1)), 1, 0)</f>
        <v/>
      </c>
      <c r="BI884">
        <f>IF(AND(BH884, ABS('Raw Data'!D879-'Raw Data'!E879)&lt;4), 'Raw Data'!Z879, 0)</f>
        <v/>
      </c>
      <c r="BJ884">
        <f>IF('Raw Data'!F879&gt;Analysis!BJ$1, 1, 0)</f>
        <v/>
      </c>
      <c r="BK884">
        <f>IF(BJ884, AQ884, 0)</f>
        <v/>
      </c>
      <c r="BL884">
        <f>IF(AND('Raw Data'!F879&lt;Analysis!BL$1, ISBLANK('Raw Data'!F879)=FALSE), 1, 0)</f>
        <v/>
      </c>
      <c r="BM884">
        <f>IF(BL884, AS884, 0)</f>
        <v/>
      </c>
      <c r="BN884">
        <f>IF(AND('Raw Data'!F879&lt;Analysis!BN$1, ISBLANK('Raw Data'!F879)=FALSE), 1, 0)</f>
        <v/>
      </c>
      <c r="BO884">
        <f>IF(BN884, AI884, 0)</f>
        <v/>
      </c>
    </row>
    <row r="885">
      <c r="A885" s="2">
        <f>'Raw Data'!A880</f>
        <v/>
      </c>
      <c r="B885" s="2">
        <f>IF(A885, 1, 0)</f>
        <v/>
      </c>
      <c r="C885">
        <f>IF('Raw Data'!D880&lt;'Raw Data'!E880, 'Raw Data'!J880, 0)</f>
        <v/>
      </c>
      <c r="D885" s="2">
        <f>IF(A885, 1, 0)</f>
        <v/>
      </c>
      <c r="E885">
        <f>IF('Raw Data'!D880&gt;'Raw Data'!E880, 'Raw Data'!I880, 0)</f>
        <v/>
      </c>
      <c r="F885" s="2">
        <f>IF('Raw Data'!F880&gt;0, 1, 0)</f>
        <v/>
      </c>
      <c r="G885">
        <f>IF(SUM('Raw Data'!D880:E880)&lt;'Raw Data'!F880, 'Raw Data'!H880, 0)</f>
        <v/>
      </c>
      <c r="H885">
        <f>IF('Raw Data'!F880&gt;0, 1, 0)</f>
        <v/>
      </c>
      <c r="I885">
        <f>IF(SUM('Raw Data'!D880:E880)&gt;'Raw Data'!F880, 'Raw Data'!G880, 0)</f>
        <v/>
      </c>
      <c r="J885" s="2">
        <f>IF($A885, 1, 0)</f>
        <v/>
      </c>
      <c r="K885">
        <f>IF(AND('Raw Data'!D880&gt;'Raw Data'!E880, ABS('Raw Data'!D880-'Raw Data'!E880)&lt;14), 'Raw Data'!K880, 0)</f>
        <v/>
      </c>
      <c r="L885" s="2">
        <f>IF($A885, 1, 0)</f>
        <v/>
      </c>
      <c r="M885">
        <f>IF(AND('Raw Data'!D880&gt;'Raw Data'!E880, ABS('Raw Data'!D880-'Raw Data'!E880)&gt;13), 'Raw Data'!L880, 0)</f>
        <v/>
      </c>
      <c r="N885" s="2">
        <f>IF($A885, 1, 0)</f>
        <v/>
      </c>
      <c r="O885">
        <f>IF(AND('Raw Data'!E880&gt;'Raw Data'!D880, ABS('Raw Data'!E880-'Raw Data'!D880)&lt;14), 'Raw Data'!M880, 0)</f>
        <v/>
      </c>
      <c r="P885" s="2">
        <f>IF($A885, 1, 0)</f>
        <v/>
      </c>
      <c r="Q885">
        <f>IF(AND('Raw Data'!E880&gt;'Raw Data'!D880, ABS('Raw Data'!E880-'Raw Data'!D880)&gt;13), 'Raw Data'!N880, 0)</f>
        <v/>
      </c>
      <c r="R885" s="2">
        <f>IF($A885, 1, 0)</f>
        <v/>
      </c>
      <c r="S885">
        <f>IF(AND('Raw Data'!D880&gt;'Raw Data'!E880, ABS('Raw Data'!E880-'Raw Data'!D880)&gt;7), 'Raw Data'!V880, 0)</f>
        <v/>
      </c>
      <c r="T885" s="2">
        <f>IF($A885, 1, 0)</f>
        <v/>
      </c>
      <c r="U885">
        <f>IF(ABS('Raw Data'!D880-'Raw Data'!E880)&lt;8, 'Raw Data'!W880, 0)</f>
        <v/>
      </c>
      <c r="V885" s="2">
        <f>IF($A885, 1, 0)</f>
        <v/>
      </c>
      <c r="W885">
        <f>IF(AND('Raw Data'!E880&gt;'Raw Data'!D880, ABS('Raw Data'!E880-'Raw Data'!D880)&gt;7), 'Raw Data'!X880, 0)</f>
        <v/>
      </c>
      <c r="X885" s="2">
        <f>IF($A885, 1, 0)</f>
        <v/>
      </c>
      <c r="Y885">
        <f>IF(AND('Raw Data'!D880&gt;'Raw Data'!E880, ABS('Raw Data'!E880-'Raw Data'!D880)&gt;3), 'Raw Data'!Y880, 0)</f>
        <v/>
      </c>
      <c r="Z885" s="2">
        <f>IF($A885, 1, 0)</f>
        <v/>
      </c>
      <c r="AA885">
        <f>IF(ABS('Raw Data'!D880-'Raw Data'!E880)&lt;4, 'Raw Data'!Z880, 0)</f>
        <v/>
      </c>
      <c r="AB885" s="2">
        <f>IF($A885, 1, 0)</f>
        <v/>
      </c>
      <c r="AC885">
        <f>IF(AND('Raw Data'!E880&gt;'Raw Data'!D880, ABS('Raw Data'!E880-'Raw Data'!D880)&gt;7), 'Raw Data'!AA880, 0)</f>
        <v/>
      </c>
      <c r="AD885" s="2">
        <f>IF($A885, 1, 0)</f>
        <v/>
      </c>
      <c r="AE885">
        <f>IF(AND('Raw Data'!D880&gt;9, 'Raw Data'!E880&gt;9), 'Raw Data'!AL880, 0)</f>
        <v/>
      </c>
      <c r="AF885" s="2">
        <f>IF($A885, 1, 0)</f>
        <v/>
      </c>
      <c r="AG885">
        <f>IF(AE885=0, 'Raw Data'!AM880, 0)</f>
        <v/>
      </c>
      <c r="AH885" s="2">
        <f>IF($A885, 1, 0)</f>
        <v/>
      </c>
      <c r="AI885">
        <f>IF(AND('Raw Data'!$D880&gt;14, 'Raw Data'!$E880&gt;14), 'Raw Data'!AN880, 0)</f>
        <v/>
      </c>
      <c r="AJ885" s="2">
        <f>IF($A885, 1, 0)</f>
        <v/>
      </c>
      <c r="AK885">
        <f>IF(AI885=0, 'Raw Data'!AO880, 0)</f>
        <v/>
      </c>
      <c r="AL885" s="2">
        <f>IF($A885, 1, 0)</f>
        <v/>
      </c>
      <c r="AM885">
        <f>IF(AND('Raw Data'!$D880&gt;19, 'Raw Data'!$E880&gt;19), 'Raw Data'!AP880, 0)</f>
        <v/>
      </c>
      <c r="AN885" s="2">
        <f>IF($A885, 1, 0)</f>
        <v/>
      </c>
      <c r="AO885">
        <f>IF(AM885=0, 'Raw Data'!AQ880, 0)</f>
        <v/>
      </c>
      <c r="AP885" s="2">
        <f>IF($A885, 1, 0)</f>
        <v/>
      </c>
      <c r="AQ885">
        <f>IF(AND('Raw Data'!$D880&gt;24, 'Raw Data'!$E880&gt;24), 'Raw Data'!AR880, 0)</f>
        <v/>
      </c>
      <c r="AR885" s="2">
        <f>IF($A885, 1, 0)</f>
        <v/>
      </c>
      <c r="AS885">
        <f>IF(AQ885=0, 'Raw Data'!AS880, 0)</f>
        <v/>
      </c>
      <c r="AT885" s="2">
        <f>IF($A885, 1, 0)</f>
        <v/>
      </c>
      <c r="AU885">
        <f>IF(AND('Raw Data'!$D880&gt;29, 'Raw Data'!$E880&gt;29), 'Raw Data'!AT880, 0)</f>
        <v/>
      </c>
      <c r="AV885" s="2">
        <f>IF($A885, 1, 0)</f>
        <v/>
      </c>
      <c r="AW885">
        <f>IF(AU885=0, 'Raw Data'!AU880, 0)</f>
        <v/>
      </c>
      <c r="AX885" s="2">
        <f>IF($A885, 1, 0)</f>
        <v/>
      </c>
      <c r="AY885">
        <f>IF(ISNUMBER('Raw Data'!D880), IF(_xlfn.XLOOKUP(SMALL('Raw Data'!K880:N880, 1), K885:Q885, K885:Q885, 0)&gt;0, SMALL('Raw Data'!K880:N880, 1), 0), 0)</f>
        <v/>
      </c>
      <c r="AZ885" s="2">
        <f>IF($A885, 1, 0)</f>
        <v/>
      </c>
      <c r="BA885">
        <f>IF(ISNUMBER('Raw Data'!D880), IF(_xlfn.XLOOKUP(SMALL('Raw Data'!K880:N880, 2), K885:Q885, K885:Q885, 0)&gt;0, SMALL('Raw Data'!K880:N880, 2), 0), 0)</f>
        <v/>
      </c>
      <c r="BB885" s="2">
        <f>IF($A885, 1, 0)</f>
        <v/>
      </c>
      <c r="BC885">
        <f>IF(ISNUMBER('Raw Data'!D880), IF(_xlfn.XLOOKUP(SMALL('Raw Data'!K880:N880, 3), K885:Q885, K885:Q885, 0)&gt;0, SMALL('Raw Data'!K880:N880, 3), 0), 0)</f>
        <v/>
      </c>
      <c r="BD885" s="2">
        <f>IF($A885, 1, 0)</f>
        <v/>
      </c>
      <c r="BE885">
        <f>IF(ISNUMBER('Raw Data'!D880), IF(_xlfn.XLOOKUP(SMALL('Raw Data'!K880:N880, 4), K885:Q885, K885:Q885, 0)&gt;0, SMALL('Raw Data'!K880:N880, 4), 0), 0)</f>
        <v/>
      </c>
      <c r="BF885" s="2">
        <f>IF($A885, 1, 0)</f>
        <v/>
      </c>
      <c r="BG885">
        <f>IF(AND('Raw Data'!I880&lt;'Raw Data'!J880, 'Raw Data'!D880&gt;'Raw Data'!E880), 'Raw Data'!I880, IF(AND('Raw Data'!J880&lt;'Raw Data'!I880, 'Raw Data'!E880&gt;'Raw Data'!D880), 'Raw Data'!J880, 0))</f>
        <v/>
      </c>
      <c r="BH885">
        <f>IF(OR(AND('Raw Data'!I880&lt;'Raw Data'!J880, 'Raw Data'!I880&gt;BH$1), AND('Raw Data'!J880&lt;'Raw Data'!I880, 'Raw Data'!J880&gt;BH$1)), 1, 0)</f>
        <v/>
      </c>
      <c r="BI885">
        <f>IF(AND(BH885, ABS('Raw Data'!D880-'Raw Data'!E880)&lt;4), 'Raw Data'!Z880, 0)</f>
        <v/>
      </c>
      <c r="BJ885">
        <f>IF('Raw Data'!F880&gt;Analysis!BJ$1, 1, 0)</f>
        <v/>
      </c>
      <c r="BK885">
        <f>IF(BJ885, AQ885, 0)</f>
        <v/>
      </c>
      <c r="BL885">
        <f>IF(AND('Raw Data'!F880&lt;Analysis!BL$1, ISBLANK('Raw Data'!F880)=FALSE), 1, 0)</f>
        <v/>
      </c>
      <c r="BM885">
        <f>IF(BL885, AS885, 0)</f>
        <v/>
      </c>
      <c r="BN885">
        <f>IF(AND('Raw Data'!F880&lt;Analysis!BN$1, ISBLANK('Raw Data'!F880)=FALSE), 1, 0)</f>
        <v/>
      </c>
      <c r="BO885">
        <f>IF(BN885, AI885, 0)</f>
        <v/>
      </c>
    </row>
    <row r="886">
      <c r="A886" s="2">
        <f>'Raw Data'!A881</f>
        <v/>
      </c>
      <c r="B886" s="2">
        <f>IF(A886, 1, 0)</f>
        <v/>
      </c>
      <c r="C886">
        <f>IF('Raw Data'!D881&lt;'Raw Data'!E881, 'Raw Data'!J881, 0)</f>
        <v/>
      </c>
      <c r="D886" s="2">
        <f>IF(A886, 1, 0)</f>
        <v/>
      </c>
      <c r="E886">
        <f>IF('Raw Data'!D881&gt;'Raw Data'!E881, 'Raw Data'!I881, 0)</f>
        <v/>
      </c>
      <c r="F886" s="2">
        <f>IF('Raw Data'!F881&gt;0, 1, 0)</f>
        <v/>
      </c>
      <c r="G886">
        <f>IF(SUM('Raw Data'!D881:E881)&lt;'Raw Data'!F881, 'Raw Data'!H881, 0)</f>
        <v/>
      </c>
      <c r="H886">
        <f>IF('Raw Data'!F881&gt;0, 1, 0)</f>
        <v/>
      </c>
      <c r="I886">
        <f>IF(SUM('Raw Data'!D881:E881)&gt;'Raw Data'!F881, 'Raw Data'!G881, 0)</f>
        <v/>
      </c>
      <c r="J886" s="2">
        <f>IF($A886, 1, 0)</f>
        <v/>
      </c>
      <c r="K886">
        <f>IF(AND('Raw Data'!D881&gt;'Raw Data'!E881, ABS('Raw Data'!D881-'Raw Data'!E881)&lt;14), 'Raw Data'!K881, 0)</f>
        <v/>
      </c>
      <c r="L886" s="2">
        <f>IF($A886, 1, 0)</f>
        <v/>
      </c>
      <c r="M886">
        <f>IF(AND('Raw Data'!D881&gt;'Raw Data'!E881, ABS('Raw Data'!D881-'Raw Data'!E881)&gt;13), 'Raw Data'!L881, 0)</f>
        <v/>
      </c>
      <c r="N886" s="2">
        <f>IF($A886, 1, 0)</f>
        <v/>
      </c>
      <c r="O886">
        <f>IF(AND('Raw Data'!E881&gt;'Raw Data'!D881, ABS('Raw Data'!E881-'Raw Data'!D881)&lt;14), 'Raw Data'!M881, 0)</f>
        <v/>
      </c>
      <c r="P886" s="2">
        <f>IF($A886, 1, 0)</f>
        <v/>
      </c>
      <c r="Q886">
        <f>IF(AND('Raw Data'!E881&gt;'Raw Data'!D881, ABS('Raw Data'!E881-'Raw Data'!D881)&gt;13), 'Raw Data'!N881, 0)</f>
        <v/>
      </c>
      <c r="R886" s="2">
        <f>IF($A886, 1, 0)</f>
        <v/>
      </c>
      <c r="S886">
        <f>IF(AND('Raw Data'!D881&gt;'Raw Data'!E881, ABS('Raw Data'!E881-'Raw Data'!D881)&gt;7), 'Raw Data'!V881, 0)</f>
        <v/>
      </c>
      <c r="T886" s="2">
        <f>IF($A886, 1, 0)</f>
        <v/>
      </c>
      <c r="U886">
        <f>IF(ABS('Raw Data'!D881-'Raw Data'!E881)&lt;8, 'Raw Data'!W881, 0)</f>
        <v/>
      </c>
      <c r="V886" s="2">
        <f>IF($A886, 1, 0)</f>
        <v/>
      </c>
      <c r="W886">
        <f>IF(AND('Raw Data'!E881&gt;'Raw Data'!D881, ABS('Raw Data'!E881-'Raw Data'!D881)&gt;7), 'Raw Data'!X881, 0)</f>
        <v/>
      </c>
      <c r="X886" s="2">
        <f>IF($A886, 1, 0)</f>
        <v/>
      </c>
      <c r="Y886">
        <f>IF(AND('Raw Data'!D881&gt;'Raw Data'!E881, ABS('Raw Data'!E881-'Raw Data'!D881)&gt;3), 'Raw Data'!Y881, 0)</f>
        <v/>
      </c>
      <c r="Z886" s="2">
        <f>IF($A886, 1, 0)</f>
        <v/>
      </c>
      <c r="AA886">
        <f>IF(ABS('Raw Data'!D881-'Raw Data'!E881)&lt;4, 'Raw Data'!Z881, 0)</f>
        <v/>
      </c>
      <c r="AB886" s="2">
        <f>IF($A886, 1, 0)</f>
        <v/>
      </c>
      <c r="AC886">
        <f>IF(AND('Raw Data'!E881&gt;'Raw Data'!D881, ABS('Raw Data'!E881-'Raw Data'!D881)&gt;7), 'Raw Data'!AA881, 0)</f>
        <v/>
      </c>
      <c r="AD886" s="2">
        <f>IF($A886, 1, 0)</f>
        <v/>
      </c>
      <c r="AE886">
        <f>IF(AND('Raw Data'!D881&gt;9, 'Raw Data'!E881&gt;9), 'Raw Data'!AL881, 0)</f>
        <v/>
      </c>
      <c r="AF886" s="2">
        <f>IF($A886, 1, 0)</f>
        <v/>
      </c>
      <c r="AG886">
        <f>IF(AE886=0, 'Raw Data'!AM881, 0)</f>
        <v/>
      </c>
      <c r="AH886" s="2">
        <f>IF($A886, 1, 0)</f>
        <v/>
      </c>
      <c r="AI886">
        <f>IF(AND('Raw Data'!$D881&gt;14, 'Raw Data'!$E881&gt;14), 'Raw Data'!AN881, 0)</f>
        <v/>
      </c>
      <c r="AJ886" s="2">
        <f>IF($A886, 1, 0)</f>
        <v/>
      </c>
      <c r="AK886">
        <f>IF(AI886=0, 'Raw Data'!AO881, 0)</f>
        <v/>
      </c>
      <c r="AL886" s="2">
        <f>IF($A886, 1, 0)</f>
        <v/>
      </c>
      <c r="AM886">
        <f>IF(AND('Raw Data'!$D881&gt;19, 'Raw Data'!$E881&gt;19), 'Raw Data'!AP881, 0)</f>
        <v/>
      </c>
      <c r="AN886" s="2">
        <f>IF($A886, 1, 0)</f>
        <v/>
      </c>
      <c r="AO886">
        <f>IF(AM886=0, 'Raw Data'!AQ881, 0)</f>
        <v/>
      </c>
      <c r="AP886" s="2">
        <f>IF($A886, 1, 0)</f>
        <v/>
      </c>
      <c r="AQ886">
        <f>IF(AND('Raw Data'!$D881&gt;24, 'Raw Data'!$E881&gt;24), 'Raw Data'!AR881, 0)</f>
        <v/>
      </c>
      <c r="AR886" s="2">
        <f>IF($A886, 1, 0)</f>
        <v/>
      </c>
      <c r="AS886">
        <f>IF(AQ886=0, 'Raw Data'!AS881, 0)</f>
        <v/>
      </c>
      <c r="AT886" s="2">
        <f>IF($A886, 1, 0)</f>
        <v/>
      </c>
      <c r="AU886">
        <f>IF(AND('Raw Data'!$D881&gt;29, 'Raw Data'!$E881&gt;29), 'Raw Data'!AT881, 0)</f>
        <v/>
      </c>
      <c r="AV886" s="2">
        <f>IF($A886, 1, 0)</f>
        <v/>
      </c>
      <c r="AW886">
        <f>IF(AU886=0, 'Raw Data'!AU881, 0)</f>
        <v/>
      </c>
      <c r="AX886" s="2">
        <f>IF($A886, 1, 0)</f>
        <v/>
      </c>
      <c r="AY886">
        <f>IF(ISNUMBER('Raw Data'!D881), IF(_xlfn.XLOOKUP(SMALL('Raw Data'!K881:N881, 1), K886:Q886, K886:Q886, 0)&gt;0, SMALL('Raw Data'!K881:N881, 1), 0), 0)</f>
        <v/>
      </c>
      <c r="AZ886" s="2">
        <f>IF($A886, 1, 0)</f>
        <v/>
      </c>
      <c r="BA886">
        <f>IF(ISNUMBER('Raw Data'!D881), IF(_xlfn.XLOOKUP(SMALL('Raw Data'!K881:N881, 2), K886:Q886, K886:Q886, 0)&gt;0, SMALL('Raw Data'!K881:N881, 2), 0), 0)</f>
        <v/>
      </c>
      <c r="BB886" s="2">
        <f>IF($A886, 1, 0)</f>
        <v/>
      </c>
      <c r="BC886">
        <f>IF(ISNUMBER('Raw Data'!D881), IF(_xlfn.XLOOKUP(SMALL('Raw Data'!K881:N881, 3), K886:Q886, K886:Q886, 0)&gt;0, SMALL('Raw Data'!K881:N881, 3), 0), 0)</f>
        <v/>
      </c>
      <c r="BD886" s="2">
        <f>IF($A886, 1, 0)</f>
        <v/>
      </c>
      <c r="BE886">
        <f>IF(ISNUMBER('Raw Data'!D881), IF(_xlfn.XLOOKUP(SMALL('Raw Data'!K881:N881, 4), K886:Q886, K886:Q886, 0)&gt;0, SMALL('Raw Data'!K881:N881, 4), 0), 0)</f>
        <v/>
      </c>
      <c r="BF886" s="2">
        <f>IF($A886, 1, 0)</f>
        <v/>
      </c>
      <c r="BG886">
        <f>IF(AND('Raw Data'!I881&lt;'Raw Data'!J881, 'Raw Data'!D881&gt;'Raw Data'!E881), 'Raw Data'!I881, IF(AND('Raw Data'!J881&lt;'Raw Data'!I881, 'Raw Data'!E881&gt;'Raw Data'!D881), 'Raw Data'!J881, 0))</f>
        <v/>
      </c>
      <c r="BH886">
        <f>IF(OR(AND('Raw Data'!I881&lt;'Raw Data'!J881, 'Raw Data'!I881&gt;BH$1), AND('Raw Data'!J881&lt;'Raw Data'!I881, 'Raw Data'!J881&gt;BH$1)), 1, 0)</f>
        <v/>
      </c>
      <c r="BI886">
        <f>IF(AND(BH886, ABS('Raw Data'!D881-'Raw Data'!E881)&lt;4), 'Raw Data'!Z881, 0)</f>
        <v/>
      </c>
      <c r="BJ886">
        <f>IF('Raw Data'!F881&gt;Analysis!BJ$1, 1, 0)</f>
        <v/>
      </c>
      <c r="BK886">
        <f>IF(BJ886, AQ886, 0)</f>
        <v/>
      </c>
      <c r="BL886">
        <f>IF(AND('Raw Data'!F881&lt;Analysis!BL$1, ISBLANK('Raw Data'!F881)=FALSE), 1, 0)</f>
        <v/>
      </c>
      <c r="BM886">
        <f>IF(BL886, AS886, 0)</f>
        <v/>
      </c>
      <c r="BN886">
        <f>IF(AND('Raw Data'!F881&lt;Analysis!BN$1, ISBLANK('Raw Data'!F881)=FALSE), 1, 0)</f>
        <v/>
      </c>
      <c r="BO886">
        <f>IF(BN886, AI886, 0)</f>
        <v/>
      </c>
    </row>
    <row r="887">
      <c r="A887" s="2">
        <f>'Raw Data'!A882</f>
        <v/>
      </c>
      <c r="B887" s="2">
        <f>IF(A887, 1, 0)</f>
        <v/>
      </c>
      <c r="C887">
        <f>IF('Raw Data'!D882&lt;'Raw Data'!E882, 'Raw Data'!J882, 0)</f>
        <v/>
      </c>
      <c r="D887" s="2">
        <f>IF(A887, 1, 0)</f>
        <v/>
      </c>
      <c r="E887">
        <f>IF('Raw Data'!D882&gt;'Raw Data'!E882, 'Raw Data'!I882, 0)</f>
        <v/>
      </c>
      <c r="F887" s="2">
        <f>IF('Raw Data'!F882&gt;0, 1, 0)</f>
        <v/>
      </c>
      <c r="G887">
        <f>IF(SUM('Raw Data'!D882:E882)&lt;'Raw Data'!F882, 'Raw Data'!H882, 0)</f>
        <v/>
      </c>
      <c r="H887">
        <f>IF('Raw Data'!F882&gt;0, 1, 0)</f>
        <v/>
      </c>
      <c r="I887">
        <f>IF(SUM('Raw Data'!D882:E882)&gt;'Raw Data'!F882, 'Raw Data'!G882, 0)</f>
        <v/>
      </c>
      <c r="J887" s="2">
        <f>IF($A887, 1, 0)</f>
        <v/>
      </c>
      <c r="K887">
        <f>IF(AND('Raw Data'!D882&gt;'Raw Data'!E882, ABS('Raw Data'!D882-'Raw Data'!E882)&lt;14), 'Raw Data'!K882, 0)</f>
        <v/>
      </c>
      <c r="L887" s="2">
        <f>IF($A887, 1, 0)</f>
        <v/>
      </c>
      <c r="M887">
        <f>IF(AND('Raw Data'!D882&gt;'Raw Data'!E882, ABS('Raw Data'!D882-'Raw Data'!E882)&gt;13), 'Raw Data'!L882, 0)</f>
        <v/>
      </c>
      <c r="N887" s="2">
        <f>IF($A887, 1, 0)</f>
        <v/>
      </c>
      <c r="O887">
        <f>IF(AND('Raw Data'!E882&gt;'Raw Data'!D882, ABS('Raw Data'!E882-'Raw Data'!D882)&lt;14), 'Raw Data'!M882, 0)</f>
        <v/>
      </c>
      <c r="P887" s="2">
        <f>IF($A887, 1, 0)</f>
        <v/>
      </c>
      <c r="Q887">
        <f>IF(AND('Raw Data'!E882&gt;'Raw Data'!D882, ABS('Raw Data'!E882-'Raw Data'!D882)&gt;13), 'Raw Data'!N882, 0)</f>
        <v/>
      </c>
      <c r="R887" s="2">
        <f>IF($A887, 1, 0)</f>
        <v/>
      </c>
      <c r="S887">
        <f>IF(AND('Raw Data'!D882&gt;'Raw Data'!E882, ABS('Raw Data'!E882-'Raw Data'!D882)&gt;7), 'Raw Data'!V882, 0)</f>
        <v/>
      </c>
      <c r="T887" s="2">
        <f>IF($A887, 1, 0)</f>
        <v/>
      </c>
      <c r="U887">
        <f>IF(ABS('Raw Data'!D882-'Raw Data'!E882)&lt;8, 'Raw Data'!W882, 0)</f>
        <v/>
      </c>
      <c r="V887" s="2">
        <f>IF($A887, 1, 0)</f>
        <v/>
      </c>
      <c r="W887">
        <f>IF(AND('Raw Data'!E882&gt;'Raw Data'!D882, ABS('Raw Data'!E882-'Raw Data'!D882)&gt;7), 'Raw Data'!X882, 0)</f>
        <v/>
      </c>
      <c r="X887" s="2">
        <f>IF($A887, 1, 0)</f>
        <v/>
      </c>
      <c r="Y887">
        <f>IF(AND('Raw Data'!D882&gt;'Raw Data'!E882, ABS('Raw Data'!E882-'Raw Data'!D882)&gt;3), 'Raw Data'!Y882, 0)</f>
        <v/>
      </c>
      <c r="Z887" s="2">
        <f>IF($A887, 1, 0)</f>
        <v/>
      </c>
      <c r="AA887">
        <f>IF(ABS('Raw Data'!D882-'Raw Data'!E882)&lt;4, 'Raw Data'!Z882, 0)</f>
        <v/>
      </c>
      <c r="AB887" s="2">
        <f>IF($A887, 1, 0)</f>
        <v/>
      </c>
      <c r="AC887">
        <f>IF(AND('Raw Data'!E882&gt;'Raw Data'!D882, ABS('Raw Data'!E882-'Raw Data'!D882)&gt;7), 'Raw Data'!AA882, 0)</f>
        <v/>
      </c>
      <c r="AD887" s="2">
        <f>IF($A887, 1, 0)</f>
        <v/>
      </c>
      <c r="AE887">
        <f>IF(AND('Raw Data'!D882&gt;9, 'Raw Data'!E882&gt;9), 'Raw Data'!AL882, 0)</f>
        <v/>
      </c>
      <c r="AF887" s="2">
        <f>IF($A887, 1, 0)</f>
        <v/>
      </c>
      <c r="AG887">
        <f>IF(AE887=0, 'Raw Data'!AM882, 0)</f>
        <v/>
      </c>
      <c r="AH887" s="2">
        <f>IF($A887, 1, 0)</f>
        <v/>
      </c>
      <c r="AI887">
        <f>IF(AND('Raw Data'!$D882&gt;14, 'Raw Data'!$E882&gt;14), 'Raw Data'!AN882, 0)</f>
        <v/>
      </c>
      <c r="AJ887" s="2">
        <f>IF($A887, 1, 0)</f>
        <v/>
      </c>
      <c r="AK887">
        <f>IF(AI887=0, 'Raw Data'!AO882, 0)</f>
        <v/>
      </c>
      <c r="AL887" s="2">
        <f>IF($A887, 1, 0)</f>
        <v/>
      </c>
      <c r="AM887">
        <f>IF(AND('Raw Data'!$D882&gt;19, 'Raw Data'!$E882&gt;19), 'Raw Data'!AP882, 0)</f>
        <v/>
      </c>
      <c r="AN887" s="2">
        <f>IF($A887, 1, 0)</f>
        <v/>
      </c>
      <c r="AO887">
        <f>IF(AM887=0, 'Raw Data'!AQ882, 0)</f>
        <v/>
      </c>
      <c r="AP887" s="2">
        <f>IF($A887, 1, 0)</f>
        <v/>
      </c>
      <c r="AQ887">
        <f>IF(AND('Raw Data'!$D882&gt;24, 'Raw Data'!$E882&gt;24), 'Raw Data'!AR882, 0)</f>
        <v/>
      </c>
      <c r="AR887" s="2">
        <f>IF($A887, 1, 0)</f>
        <v/>
      </c>
      <c r="AS887">
        <f>IF(AQ887=0, 'Raw Data'!AS882, 0)</f>
        <v/>
      </c>
      <c r="AT887" s="2">
        <f>IF($A887, 1, 0)</f>
        <v/>
      </c>
      <c r="AU887">
        <f>IF(AND('Raw Data'!$D882&gt;29, 'Raw Data'!$E882&gt;29), 'Raw Data'!AT882, 0)</f>
        <v/>
      </c>
      <c r="AV887" s="2">
        <f>IF($A887, 1, 0)</f>
        <v/>
      </c>
      <c r="AW887">
        <f>IF(AU887=0, 'Raw Data'!AU882, 0)</f>
        <v/>
      </c>
      <c r="AX887" s="2">
        <f>IF($A887, 1, 0)</f>
        <v/>
      </c>
      <c r="AY887">
        <f>IF(ISNUMBER('Raw Data'!D882), IF(_xlfn.XLOOKUP(SMALL('Raw Data'!K882:N882, 1), K887:Q887, K887:Q887, 0)&gt;0, SMALL('Raw Data'!K882:N882, 1), 0), 0)</f>
        <v/>
      </c>
      <c r="AZ887" s="2">
        <f>IF($A887, 1, 0)</f>
        <v/>
      </c>
      <c r="BA887">
        <f>IF(ISNUMBER('Raw Data'!D882), IF(_xlfn.XLOOKUP(SMALL('Raw Data'!K882:N882, 2), K887:Q887, K887:Q887, 0)&gt;0, SMALL('Raw Data'!K882:N882, 2), 0), 0)</f>
        <v/>
      </c>
      <c r="BB887" s="2">
        <f>IF($A887, 1, 0)</f>
        <v/>
      </c>
      <c r="BC887">
        <f>IF(ISNUMBER('Raw Data'!D882), IF(_xlfn.XLOOKUP(SMALL('Raw Data'!K882:N882, 3), K887:Q887, K887:Q887, 0)&gt;0, SMALL('Raw Data'!K882:N882, 3), 0), 0)</f>
        <v/>
      </c>
      <c r="BD887" s="2">
        <f>IF($A887, 1, 0)</f>
        <v/>
      </c>
      <c r="BE887">
        <f>IF(ISNUMBER('Raw Data'!D882), IF(_xlfn.XLOOKUP(SMALL('Raw Data'!K882:N882, 4), K887:Q887, K887:Q887, 0)&gt;0, SMALL('Raw Data'!K882:N882, 4), 0), 0)</f>
        <v/>
      </c>
      <c r="BF887" s="2">
        <f>IF($A887, 1, 0)</f>
        <v/>
      </c>
      <c r="BG887">
        <f>IF(AND('Raw Data'!I882&lt;'Raw Data'!J882, 'Raw Data'!D882&gt;'Raw Data'!E882), 'Raw Data'!I882, IF(AND('Raw Data'!J882&lt;'Raw Data'!I882, 'Raw Data'!E882&gt;'Raw Data'!D882), 'Raw Data'!J882, 0))</f>
        <v/>
      </c>
      <c r="BH887">
        <f>IF(OR(AND('Raw Data'!I882&lt;'Raw Data'!J882, 'Raw Data'!I882&gt;BH$1), AND('Raw Data'!J882&lt;'Raw Data'!I882, 'Raw Data'!J882&gt;BH$1)), 1, 0)</f>
        <v/>
      </c>
      <c r="BI887">
        <f>IF(AND(BH887, ABS('Raw Data'!D882-'Raw Data'!E882)&lt;4), 'Raw Data'!Z882, 0)</f>
        <v/>
      </c>
      <c r="BJ887">
        <f>IF('Raw Data'!F882&gt;Analysis!BJ$1, 1, 0)</f>
        <v/>
      </c>
      <c r="BK887">
        <f>IF(BJ887, AQ887, 0)</f>
        <v/>
      </c>
      <c r="BL887">
        <f>IF(AND('Raw Data'!F882&lt;Analysis!BL$1, ISBLANK('Raw Data'!F882)=FALSE), 1, 0)</f>
        <v/>
      </c>
      <c r="BM887">
        <f>IF(BL887, AS887, 0)</f>
        <v/>
      </c>
      <c r="BN887">
        <f>IF(AND('Raw Data'!F882&lt;Analysis!BN$1, ISBLANK('Raw Data'!F882)=FALSE), 1, 0)</f>
        <v/>
      </c>
      <c r="BO887">
        <f>IF(BN887, AI887, 0)</f>
        <v/>
      </c>
    </row>
    <row r="888">
      <c r="A888" s="2">
        <f>'Raw Data'!A883</f>
        <v/>
      </c>
      <c r="B888" s="2">
        <f>IF(A888, 1, 0)</f>
        <v/>
      </c>
      <c r="C888">
        <f>IF('Raw Data'!D883&lt;'Raw Data'!E883, 'Raw Data'!J883, 0)</f>
        <v/>
      </c>
      <c r="D888" s="2">
        <f>IF(A888, 1, 0)</f>
        <v/>
      </c>
      <c r="E888">
        <f>IF('Raw Data'!D883&gt;'Raw Data'!E883, 'Raw Data'!I883, 0)</f>
        <v/>
      </c>
      <c r="F888" s="2">
        <f>IF('Raw Data'!F883&gt;0, 1, 0)</f>
        <v/>
      </c>
      <c r="G888">
        <f>IF(SUM('Raw Data'!D883:E883)&lt;'Raw Data'!F883, 'Raw Data'!H883, 0)</f>
        <v/>
      </c>
      <c r="H888">
        <f>IF('Raw Data'!F883&gt;0, 1, 0)</f>
        <v/>
      </c>
      <c r="I888">
        <f>IF(SUM('Raw Data'!D883:E883)&gt;'Raw Data'!F883, 'Raw Data'!G883, 0)</f>
        <v/>
      </c>
      <c r="J888" s="2">
        <f>IF($A888, 1, 0)</f>
        <v/>
      </c>
      <c r="K888">
        <f>IF(AND('Raw Data'!D883&gt;'Raw Data'!E883, ABS('Raw Data'!D883-'Raw Data'!E883)&lt;14), 'Raw Data'!K883, 0)</f>
        <v/>
      </c>
      <c r="L888" s="2">
        <f>IF($A888, 1, 0)</f>
        <v/>
      </c>
      <c r="M888">
        <f>IF(AND('Raw Data'!D883&gt;'Raw Data'!E883, ABS('Raw Data'!D883-'Raw Data'!E883)&gt;13), 'Raw Data'!L883, 0)</f>
        <v/>
      </c>
      <c r="N888" s="2">
        <f>IF($A888, 1, 0)</f>
        <v/>
      </c>
      <c r="O888">
        <f>IF(AND('Raw Data'!E883&gt;'Raw Data'!D883, ABS('Raw Data'!E883-'Raw Data'!D883)&lt;14), 'Raw Data'!M883, 0)</f>
        <v/>
      </c>
      <c r="P888" s="2">
        <f>IF($A888, 1, 0)</f>
        <v/>
      </c>
      <c r="Q888">
        <f>IF(AND('Raw Data'!E883&gt;'Raw Data'!D883, ABS('Raw Data'!E883-'Raw Data'!D883)&gt;13), 'Raw Data'!N883, 0)</f>
        <v/>
      </c>
      <c r="R888" s="2">
        <f>IF($A888, 1, 0)</f>
        <v/>
      </c>
      <c r="S888">
        <f>IF(AND('Raw Data'!D883&gt;'Raw Data'!E883, ABS('Raw Data'!E883-'Raw Data'!D883)&gt;7), 'Raw Data'!V883, 0)</f>
        <v/>
      </c>
      <c r="T888" s="2">
        <f>IF($A888, 1, 0)</f>
        <v/>
      </c>
      <c r="U888">
        <f>IF(ABS('Raw Data'!D883-'Raw Data'!E883)&lt;8, 'Raw Data'!W883, 0)</f>
        <v/>
      </c>
      <c r="V888" s="2">
        <f>IF($A888, 1, 0)</f>
        <v/>
      </c>
      <c r="W888">
        <f>IF(AND('Raw Data'!E883&gt;'Raw Data'!D883, ABS('Raw Data'!E883-'Raw Data'!D883)&gt;7), 'Raw Data'!X883, 0)</f>
        <v/>
      </c>
      <c r="X888" s="2">
        <f>IF($A888, 1, 0)</f>
        <v/>
      </c>
      <c r="Y888">
        <f>IF(AND('Raw Data'!D883&gt;'Raw Data'!E883, ABS('Raw Data'!E883-'Raw Data'!D883)&gt;3), 'Raw Data'!Y883, 0)</f>
        <v/>
      </c>
      <c r="Z888" s="2">
        <f>IF($A888, 1, 0)</f>
        <v/>
      </c>
      <c r="AA888">
        <f>IF(ABS('Raw Data'!D883-'Raw Data'!E883)&lt;4, 'Raw Data'!Z883, 0)</f>
        <v/>
      </c>
      <c r="AB888" s="2">
        <f>IF($A888, 1, 0)</f>
        <v/>
      </c>
      <c r="AC888">
        <f>IF(AND('Raw Data'!E883&gt;'Raw Data'!D883, ABS('Raw Data'!E883-'Raw Data'!D883)&gt;7), 'Raw Data'!AA883, 0)</f>
        <v/>
      </c>
      <c r="AD888" s="2">
        <f>IF($A888, 1, 0)</f>
        <v/>
      </c>
      <c r="AE888">
        <f>IF(AND('Raw Data'!D883&gt;9, 'Raw Data'!E883&gt;9), 'Raw Data'!AL883, 0)</f>
        <v/>
      </c>
      <c r="AF888" s="2">
        <f>IF($A888, 1, 0)</f>
        <v/>
      </c>
      <c r="AG888">
        <f>IF(AE888=0, 'Raw Data'!AM883, 0)</f>
        <v/>
      </c>
      <c r="AH888" s="2">
        <f>IF($A888, 1, 0)</f>
        <v/>
      </c>
      <c r="AI888">
        <f>IF(AND('Raw Data'!$D883&gt;14, 'Raw Data'!$E883&gt;14), 'Raw Data'!AN883, 0)</f>
        <v/>
      </c>
      <c r="AJ888" s="2">
        <f>IF($A888, 1, 0)</f>
        <v/>
      </c>
      <c r="AK888">
        <f>IF(AI888=0, 'Raw Data'!AO883, 0)</f>
        <v/>
      </c>
      <c r="AL888" s="2">
        <f>IF($A888, 1, 0)</f>
        <v/>
      </c>
      <c r="AM888">
        <f>IF(AND('Raw Data'!$D883&gt;19, 'Raw Data'!$E883&gt;19), 'Raw Data'!AP883, 0)</f>
        <v/>
      </c>
      <c r="AN888" s="2">
        <f>IF($A888, 1, 0)</f>
        <v/>
      </c>
      <c r="AO888">
        <f>IF(AM888=0, 'Raw Data'!AQ883, 0)</f>
        <v/>
      </c>
      <c r="AP888" s="2">
        <f>IF($A888, 1, 0)</f>
        <v/>
      </c>
      <c r="AQ888">
        <f>IF(AND('Raw Data'!$D883&gt;24, 'Raw Data'!$E883&gt;24), 'Raw Data'!AR883, 0)</f>
        <v/>
      </c>
      <c r="AR888" s="2">
        <f>IF($A888, 1, 0)</f>
        <v/>
      </c>
      <c r="AS888">
        <f>IF(AQ888=0, 'Raw Data'!AS883, 0)</f>
        <v/>
      </c>
      <c r="AT888" s="2">
        <f>IF($A888, 1, 0)</f>
        <v/>
      </c>
      <c r="AU888">
        <f>IF(AND('Raw Data'!$D883&gt;29, 'Raw Data'!$E883&gt;29), 'Raw Data'!AT883, 0)</f>
        <v/>
      </c>
      <c r="AV888" s="2">
        <f>IF($A888, 1, 0)</f>
        <v/>
      </c>
      <c r="AW888">
        <f>IF(AU888=0, 'Raw Data'!AU883, 0)</f>
        <v/>
      </c>
      <c r="AX888" s="2">
        <f>IF($A888, 1, 0)</f>
        <v/>
      </c>
      <c r="AY888">
        <f>IF(ISNUMBER('Raw Data'!D883), IF(_xlfn.XLOOKUP(SMALL('Raw Data'!K883:N883, 1), K888:Q888, K888:Q888, 0)&gt;0, SMALL('Raw Data'!K883:N883, 1), 0), 0)</f>
        <v/>
      </c>
      <c r="AZ888" s="2">
        <f>IF($A888, 1, 0)</f>
        <v/>
      </c>
      <c r="BA888">
        <f>IF(ISNUMBER('Raw Data'!D883), IF(_xlfn.XLOOKUP(SMALL('Raw Data'!K883:N883, 2), K888:Q888, K888:Q888, 0)&gt;0, SMALL('Raw Data'!K883:N883, 2), 0), 0)</f>
        <v/>
      </c>
      <c r="BB888" s="2">
        <f>IF($A888, 1, 0)</f>
        <v/>
      </c>
      <c r="BC888">
        <f>IF(ISNUMBER('Raw Data'!D883), IF(_xlfn.XLOOKUP(SMALL('Raw Data'!K883:N883, 3), K888:Q888, K888:Q888, 0)&gt;0, SMALL('Raw Data'!K883:N883, 3), 0), 0)</f>
        <v/>
      </c>
      <c r="BD888" s="2">
        <f>IF($A888, 1, 0)</f>
        <v/>
      </c>
      <c r="BE888">
        <f>IF(ISNUMBER('Raw Data'!D883), IF(_xlfn.XLOOKUP(SMALL('Raw Data'!K883:N883, 4), K888:Q888, K888:Q888, 0)&gt;0, SMALL('Raw Data'!K883:N883, 4), 0), 0)</f>
        <v/>
      </c>
      <c r="BF888" s="2">
        <f>IF($A888, 1, 0)</f>
        <v/>
      </c>
      <c r="BG888">
        <f>IF(AND('Raw Data'!I883&lt;'Raw Data'!J883, 'Raw Data'!D883&gt;'Raw Data'!E883), 'Raw Data'!I883, IF(AND('Raw Data'!J883&lt;'Raw Data'!I883, 'Raw Data'!E883&gt;'Raw Data'!D883), 'Raw Data'!J883, 0))</f>
        <v/>
      </c>
      <c r="BH888">
        <f>IF(OR(AND('Raw Data'!I883&lt;'Raw Data'!J883, 'Raw Data'!I883&gt;BH$1), AND('Raw Data'!J883&lt;'Raw Data'!I883, 'Raw Data'!J883&gt;BH$1)), 1, 0)</f>
        <v/>
      </c>
      <c r="BI888">
        <f>IF(AND(BH888, ABS('Raw Data'!D883-'Raw Data'!E883)&lt;4), 'Raw Data'!Z883, 0)</f>
        <v/>
      </c>
      <c r="BJ888">
        <f>IF('Raw Data'!F883&gt;Analysis!BJ$1, 1, 0)</f>
        <v/>
      </c>
      <c r="BK888">
        <f>IF(BJ888, AQ888, 0)</f>
        <v/>
      </c>
      <c r="BL888">
        <f>IF(AND('Raw Data'!F883&lt;Analysis!BL$1, ISBLANK('Raw Data'!F883)=FALSE), 1, 0)</f>
        <v/>
      </c>
      <c r="BM888">
        <f>IF(BL888, AS888, 0)</f>
        <v/>
      </c>
      <c r="BN888">
        <f>IF(AND('Raw Data'!F883&lt;Analysis!BN$1, ISBLANK('Raw Data'!F883)=FALSE), 1, 0)</f>
        <v/>
      </c>
      <c r="BO888">
        <f>IF(BN888, AI888, 0)</f>
        <v/>
      </c>
    </row>
    <row r="889">
      <c r="A889" s="2">
        <f>'Raw Data'!A884</f>
        <v/>
      </c>
      <c r="B889" s="2">
        <f>IF(A889, 1, 0)</f>
        <v/>
      </c>
      <c r="C889">
        <f>IF('Raw Data'!D884&lt;'Raw Data'!E884, 'Raw Data'!J884, 0)</f>
        <v/>
      </c>
      <c r="D889" s="2">
        <f>IF(A889, 1, 0)</f>
        <v/>
      </c>
      <c r="E889">
        <f>IF('Raw Data'!D884&gt;'Raw Data'!E884, 'Raw Data'!I884, 0)</f>
        <v/>
      </c>
      <c r="F889" s="2">
        <f>IF('Raw Data'!F884&gt;0, 1, 0)</f>
        <v/>
      </c>
      <c r="G889">
        <f>IF(SUM('Raw Data'!D884:E884)&lt;'Raw Data'!F884, 'Raw Data'!H884, 0)</f>
        <v/>
      </c>
      <c r="H889">
        <f>IF('Raw Data'!F884&gt;0, 1, 0)</f>
        <v/>
      </c>
      <c r="I889">
        <f>IF(SUM('Raw Data'!D884:E884)&gt;'Raw Data'!F884, 'Raw Data'!G884, 0)</f>
        <v/>
      </c>
      <c r="J889" s="2">
        <f>IF($A889, 1, 0)</f>
        <v/>
      </c>
      <c r="K889">
        <f>IF(AND('Raw Data'!D884&gt;'Raw Data'!E884, ABS('Raw Data'!D884-'Raw Data'!E884)&lt;14), 'Raw Data'!K884, 0)</f>
        <v/>
      </c>
      <c r="L889" s="2">
        <f>IF($A889, 1, 0)</f>
        <v/>
      </c>
      <c r="M889">
        <f>IF(AND('Raw Data'!D884&gt;'Raw Data'!E884, ABS('Raw Data'!D884-'Raw Data'!E884)&gt;13), 'Raw Data'!L884, 0)</f>
        <v/>
      </c>
      <c r="N889" s="2">
        <f>IF($A889, 1, 0)</f>
        <v/>
      </c>
      <c r="O889">
        <f>IF(AND('Raw Data'!E884&gt;'Raw Data'!D884, ABS('Raw Data'!E884-'Raw Data'!D884)&lt;14), 'Raw Data'!M884, 0)</f>
        <v/>
      </c>
      <c r="P889" s="2">
        <f>IF($A889, 1, 0)</f>
        <v/>
      </c>
      <c r="Q889">
        <f>IF(AND('Raw Data'!E884&gt;'Raw Data'!D884, ABS('Raw Data'!E884-'Raw Data'!D884)&gt;13), 'Raw Data'!N884, 0)</f>
        <v/>
      </c>
      <c r="R889" s="2">
        <f>IF($A889, 1, 0)</f>
        <v/>
      </c>
      <c r="S889">
        <f>IF(AND('Raw Data'!D884&gt;'Raw Data'!E884, ABS('Raw Data'!E884-'Raw Data'!D884)&gt;7), 'Raw Data'!V884, 0)</f>
        <v/>
      </c>
      <c r="T889" s="2">
        <f>IF($A889, 1, 0)</f>
        <v/>
      </c>
      <c r="U889">
        <f>IF(ABS('Raw Data'!D884-'Raw Data'!E884)&lt;8, 'Raw Data'!W884, 0)</f>
        <v/>
      </c>
      <c r="V889" s="2">
        <f>IF($A889, 1, 0)</f>
        <v/>
      </c>
      <c r="W889">
        <f>IF(AND('Raw Data'!E884&gt;'Raw Data'!D884, ABS('Raw Data'!E884-'Raw Data'!D884)&gt;7), 'Raw Data'!X884, 0)</f>
        <v/>
      </c>
      <c r="X889" s="2">
        <f>IF($A889, 1, 0)</f>
        <v/>
      </c>
      <c r="Y889">
        <f>IF(AND('Raw Data'!D884&gt;'Raw Data'!E884, ABS('Raw Data'!E884-'Raw Data'!D884)&gt;3), 'Raw Data'!Y884, 0)</f>
        <v/>
      </c>
      <c r="Z889" s="2">
        <f>IF($A889, 1, 0)</f>
        <v/>
      </c>
      <c r="AA889">
        <f>IF(ABS('Raw Data'!D884-'Raw Data'!E884)&lt;4, 'Raw Data'!Z884, 0)</f>
        <v/>
      </c>
      <c r="AB889" s="2">
        <f>IF($A889, 1, 0)</f>
        <v/>
      </c>
      <c r="AC889">
        <f>IF(AND('Raw Data'!E884&gt;'Raw Data'!D884, ABS('Raw Data'!E884-'Raw Data'!D884)&gt;7), 'Raw Data'!AA884, 0)</f>
        <v/>
      </c>
      <c r="AD889" s="2">
        <f>IF($A889, 1, 0)</f>
        <v/>
      </c>
      <c r="AE889">
        <f>IF(AND('Raw Data'!D884&gt;9, 'Raw Data'!E884&gt;9), 'Raw Data'!AL884, 0)</f>
        <v/>
      </c>
      <c r="AF889" s="2">
        <f>IF($A889, 1, 0)</f>
        <v/>
      </c>
      <c r="AG889">
        <f>IF(AE889=0, 'Raw Data'!AM884, 0)</f>
        <v/>
      </c>
      <c r="AH889" s="2">
        <f>IF($A889, 1, 0)</f>
        <v/>
      </c>
      <c r="AI889">
        <f>IF(AND('Raw Data'!$D884&gt;14, 'Raw Data'!$E884&gt;14), 'Raw Data'!AN884, 0)</f>
        <v/>
      </c>
      <c r="AJ889" s="2">
        <f>IF($A889, 1, 0)</f>
        <v/>
      </c>
      <c r="AK889">
        <f>IF(AI889=0, 'Raw Data'!AO884, 0)</f>
        <v/>
      </c>
      <c r="AL889" s="2">
        <f>IF($A889, 1, 0)</f>
        <v/>
      </c>
      <c r="AM889">
        <f>IF(AND('Raw Data'!$D884&gt;19, 'Raw Data'!$E884&gt;19), 'Raw Data'!AP884, 0)</f>
        <v/>
      </c>
      <c r="AN889" s="2">
        <f>IF($A889, 1, 0)</f>
        <v/>
      </c>
      <c r="AO889">
        <f>IF(AM889=0, 'Raw Data'!AQ884, 0)</f>
        <v/>
      </c>
      <c r="AP889" s="2">
        <f>IF($A889, 1, 0)</f>
        <v/>
      </c>
      <c r="AQ889">
        <f>IF(AND('Raw Data'!$D884&gt;24, 'Raw Data'!$E884&gt;24), 'Raw Data'!AR884, 0)</f>
        <v/>
      </c>
      <c r="AR889" s="2">
        <f>IF($A889, 1, 0)</f>
        <v/>
      </c>
      <c r="AS889">
        <f>IF(AQ889=0, 'Raw Data'!AS884, 0)</f>
        <v/>
      </c>
      <c r="AT889" s="2">
        <f>IF($A889, 1, 0)</f>
        <v/>
      </c>
      <c r="AU889">
        <f>IF(AND('Raw Data'!$D884&gt;29, 'Raw Data'!$E884&gt;29), 'Raw Data'!AT884, 0)</f>
        <v/>
      </c>
      <c r="AV889" s="2">
        <f>IF($A889, 1, 0)</f>
        <v/>
      </c>
      <c r="AW889">
        <f>IF(AU889=0, 'Raw Data'!AU884, 0)</f>
        <v/>
      </c>
      <c r="AX889" s="2">
        <f>IF($A889, 1, 0)</f>
        <v/>
      </c>
      <c r="AY889">
        <f>IF(ISNUMBER('Raw Data'!D884), IF(_xlfn.XLOOKUP(SMALL('Raw Data'!K884:N884, 1), K889:Q889, K889:Q889, 0)&gt;0, SMALL('Raw Data'!K884:N884, 1), 0), 0)</f>
        <v/>
      </c>
      <c r="AZ889" s="2">
        <f>IF($A889, 1, 0)</f>
        <v/>
      </c>
      <c r="BA889">
        <f>IF(ISNUMBER('Raw Data'!D884), IF(_xlfn.XLOOKUP(SMALL('Raw Data'!K884:N884, 2), K889:Q889, K889:Q889, 0)&gt;0, SMALL('Raw Data'!K884:N884, 2), 0), 0)</f>
        <v/>
      </c>
      <c r="BB889" s="2">
        <f>IF($A889, 1, 0)</f>
        <v/>
      </c>
      <c r="BC889">
        <f>IF(ISNUMBER('Raw Data'!D884), IF(_xlfn.XLOOKUP(SMALL('Raw Data'!K884:N884, 3), K889:Q889, K889:Q889, 0)&gt;0, SMALL('Raw Data'!K884:N884, 3), 0), 0)</f>
        <v/>
      </c>
      <c r="BD889" s="2">
        <f>IF($A889, 1, 0)</f>
        <v/>
      </c>
      <c r="BE889">
        <f>IF(ISNUMBER('Raw Data'!D884), IF(_xlfn.XLOOKUP(SMALL('Raw Data'!K884:N884, 4), K889:Q889, K889:Q889, 0)&gt;0, SMALL('Raw Data'!K884:N884, 4), 0), 0)</f>
        <v/>
      </c>
      <c r="BF889" s="2">
        <f>IF($A889, 1, 0)</f>
        <v/>
      </c>
      <c r="BG889">
        <f>IF(AND('Raw Data'!I884&lt;'Raw Data'!J884, 'Raw Data'!D884&gt;'Raw Data'!E884), 'Raw Data'!I884, IF(AND('Raw Data'!J884&lt;'Raw Data'!I884, 'Raw Data'!E884&gt;'Raw Data'!D884), 'Raw Data'!J884, 0))</f>
        <v/>
      </c>
      <c r="BH889">
        <f>IF(OR(AND('Raw Data'!I884&lt;'Raw Data'!J884, 'Raw Data'!I884&gt;BH$1), AND('Raw Data'!J884&lt;'Raw Data'!I884, 'Raw Data'!J884&gt;BH$1)), 1, 0)</f>
        <v/>
      </c>
      <c r="BI889">
        <f>IF(AND(BH889, ABS('Raw Data'!D884-'Raw Data'!E884)&lt;4), 'Raw Data'!Z884, 0)</f>
        <v/>
      </c>
      <c r="BJ889">
        <f>IF('Raw Data'!F884&gt;Analysis!BJ$1, 1, 0)</f>
        <v/>
      </c>
      <c r="BK889">
        <f>IF(BJ889, AQ889, 0)</f>
        <v/>
      </c>
      <c r="BL889">
        <f>IF(AND('Raw Data'!F884&lt;Analysis!BL$1, ISBLANK('Raw Data'!F884)=FALSE), 1, 0)</f>
        <v/>
      </c>
      <c r="BM889">
        <f>IF(BL889, AS889, 0)</f>
        <v/>
      </c>
      <c r="BN889">
        <f>IF(AND('Raw Data'!F884&lt;Analysis!BN$1, ISBLANK('Raw Data'!F884)=FALSE), 1, 0)</f>
        <v/>
      </c>
      <c r="BO889">
        <f>IF(BN889, AI889, 0)</f>
        <v/>
      </c>
    </row>
    <row r="890">
      <c r="A890" s="2">
        <f>'Raw Data'!A885</f>
        <v/>
      </c>
      <c r="B890" s="2">
        <f>IF(A890, 1, 0)</f>
        <v/>
      </c>
      <c r="C890">
        <f>IF('Raw Data'!D885&lt;'Raw Data'!E885, 'Raw Data'!J885, 0)</f>
        <v/>
      </c>
      <c r="D890" s="2">
        <f>IF(A890, 1, 0)</f>
        <v/>
      </c>
      <c r="E890">
        <f>IF('Raw Data'!D885&gt;'Raw Data'!E885, 'Raw Data'!I885, 0)</f>
        <v/>
      </c>
      <c r="F890" s="2">
        <f>IF('Raw Data'!F885&gt;0, 1, 0)</f>
        <v/>
      </c>
      <c r="G890">
        <f>IF(SUM('Raw Data'!D885:E885)&lt;'Raw Data'!F885, 'Raw Data'!H885, 0)</f>
        <v/>
      </c>
      <c r="H890">
        <f>IF('Raw Data'!F885&gt;0, 1, 0)</f>
        <v/>
      </c>
      <c r="I890">
        <f>IF(SUM('Raw Data'!D885:E885)&gt;'Raw Data'!F885, 'Raw Data'!G885, 0)</f>
        <v/>
      </c>
      <c r="J890" s="2">
        <f>IF($A890, 1, 0)</f>
        <v/>
      </c>
      <c r="K890">
        <f>IF(AND('Raw Data'!D885&gt;'Raw Data'!E885, ABS('Raw Data'!D885-'Raw Data'!E885)&lt;14), 'Raw Data'!K885, 0)</f>
        <v/>
      </c>
      <c r="L890" s="2">
        <f>IF($A890, 1, 0)</f>
        <v/>
      </c>
      <c r="M890">
        <f>IF(AND('Raw Data'!D885&gt;'Raw Data'!E885, ABS('Raw Data'!D885-'Raw Data'!E885)&gt;13), 'Raw Data'!L885, 0)</f>
        <v/>
      </c>
      <c r="N890" s="2">
        <f>IF($A890, 1, 0)</f>
        <v/>
      </c>
      <c r="O890">
        <f>IF(AND('Raw Data'!E885&gt;'Raw Data'!D885, ABS('Raw Data'!E885-'Raw Data'!D885)&lt;14), 'Raw Data'!M885, 0)</f>
        <v/>
      </c>
      <c r="P890" s="2">
        <f>IF($A890, 1, 0)</f>
        <v/>
      </c>
      <c r="Q890">
        <f>IF(AND('Raw Data'!E885&gt;'Raw Data'!D885, ABS('Raw Data'!E885-'Raw Data'!D885)&gt;13), 'Raw Data'!N885, 0)</f>
        <v/>
      </c>
      <c r="R890" s="2">
        <f>IF($A890, 1, 0)</f>
        <v/>
      </c>
      <c r="S890">
        <f>IF(AND('Raw Data'!D885&gt;'Raw Data'!E885, ABS('Raw Data'!E885-'Raw Data'!D885)&gt;7), 'Raw Data'!V885, 0)</f>
        <v/>
      </c>
      <c r="T890" s="2">
        <f>IF($A890, 1, 0)</f>
        <v/>
      </c>
      <c r="U890">
        <f>IF(ABS('Raw Data'!D885-'Raw Data'!E885)&lt;8, 'Raw Data'!W885, 0)</f>
        <v/>
      </c>
      <c r="V890" s="2">
        <f>IF($A890, 1, 0)</f>
        <v/>
      </c>
      <c r="W890">
        <f>IF(AND('Raw Data'!E885&gt;'Raw Data'!D885, ABS('Raw Data'!E885-'Raw Data'!D885)&gt;7), 'Raw Data'!X885, 0)</f>
        <v/>
      </c>
      <c r="X890" s="2">
        <f>IF($A890, 1, 0)</f>
        <v/>
      </c>
      <c r="Y890">
        <f>IF(AND('Raw Data'!D885&gt;'Raw Data'!E885, ABS('Raw Data'!E885-'Raw Data'!D885)&gt;3), 'Raw Data'!Y885, 0)</f>
        <v/>
      </c>
      <c r="Z890" s="2">
        <f>IF($A890, 1, 0)</f>
        <v/>
      </c>
      <c r="AA890">
        <f>IF(ABS('Raw Data'!D885-'Raw Data'!E885)&lt;4, 'Raw Data'!Z885, 0)</f>
        <v/>
      </c>
      <c r="AB890" s="2">
        <f>IF($A890, 1, 0)</f>
        <v/>
      </c>
      <c r="AC890">
        <f>IF(AND('Raw Data'!E885&gt;'Raw Data'!D885, ABS('Raw Data'!E885-'Raw Data'!D885)&gt;7), 'Raw Data'!AA885, 0)</f>
        <v/>
      </c>
      <c r="AD890" s="2">
        <f>IF($A890, 1, 0)</f>
        <v/>
      </c>
      <c r="AE890">
        <f>IF(AND('Raw Data'!D885&gt;9, 'Raw Data'!E885&gt;9), 'Raw Data'!AL885, 0)</f>
        <v/>
      </c>
      <c r="AF890" s="2">
        <f>IF($A890, 1, 0)</f>
        <v/>
      </c>
      <c r="AG890">
        <f>IF(AE890=0, 'Raw Data'!AM885, 0)</f>
        <v/>
      </c>
      <c r="AH890" s="2">
        <f>IF($A890, 1, 0)</f>
        <v/>
      </c>
      <c r="AI890">
        <f>IF(AND('Raw Data'!$D885&gt;14, 'Raw Data'!$E885&gt;14), 'Raw Data'!AN885, 0)</f>
        <v/>
      </c>
      <c r="AJ890" s="2">
        <f>IF($A890, 1, 0)</f>
        <v/>
      </c>
      <c r="AK890">
        <f>IF(AI890=0, 'Raw Data'!AO885, 0)</f>
        <v/>
      </c>
      <c r="AL890" s="2">
        <f>IF($A890, 1, 0)</f>
        <v/>
      </c>
      <c r="AM890">
        <f>IF(AND('Raw Data'!$D885&gt;19, 'Raw Data'!$E885&gt;19), 'Raw Data'!AP885, 0)</f>
        <v/>
      </c>
      <c r="AN890" s="2">
        <f>IF($A890, 1, 0)</f>
        <v/>
      </c>
      <c r="AO890">
        <f>IF(AM890=0, 'Raw Data'!AQ885, 0)</f>
        <v/>
      </c>
      <c r="AP890" s="2">
        <f>IF($A890, 1, 0)</f>
        <v/>
      </c>
      <c r="AQ890">
        <f>IF(AND('Raw Data'!$D885&gt;24, 'Raw Data'!$E885&gt;24), 'Raw Data'!AR885, 0)</f>
        <v/>
      </c>
      <c r="AR890" s="2">
        <f>IF($A890, 1, 0)</f>
        <v/>
      </c>
      <c r="AS890">
        <f>IF(AQ890=0, 'Raw Data'!AS885, 0)</f>
        <v/>
      </c>
      <c r="AT890" s="2">
        <f>IF($A890, 1, 0)</f>
        <v/>
      </c>
      <c r="AU890">
        <f>IF(AND('Raw Data'!$D885&gt;29, 'Raw Data'!$E885&gt;29), 'Raw Data'!AT885, 0)</f>
        <v/>
      </c>
      <c r="AV890" s="2">
        <f>IF($A890, 1, 0)</f>
        <v/>
      </c>
      <c r="AW890">
        <f>IF(AU890=0, 'Raw Data'!AU885, 0)</f>
        <v/>
      </c>
      <c r="AX890" s="2">
        <f>IF($A890, 1, 0)</f>
        <v/>
      </c>
      <c r="AY890">
        <f>IF(ISNUMBER('Raw Data'!D885), IF(_xlfn.XLOOKUP(SMALL('Raw Data'!K885:N885, 1), K890:Q890, K890:Q890, 0)&gt;0, SMALL('Raw Data'!K885:N885, 1), 0), 0)</f>
        <v/>
      </c>
      <c r="AZ890" s="2">
        <f>IF($A890, 1, 0)</f>
        <v/>
      </c>
      <c r="BA890">
        <f>IF(ISNUMBER('Raw Data'!D885), IF(_xlfn.XLOOKUP(SMALL('Raw Data'!K885:N885, 2), K890:Q890, K890:Q890, 0)&gt;0, SMALL('Raw Data'!K885:N885, 2), 0), 0)</f>
        <v/>
      </c>
      <c r="BB890" s="2">
        <f>IF($A890, 1, 0)</f>
        <v/>
      </c>
      <c r="BC890">
        <f>IF(ISNUMBER('Raw Data'!D885), IF(_xlfn.XLOOKUP(SMALL('Raw Data'!K885:N885, 3), K890:Q890, K890:Q890, 0)&gt;0, SMALL('Raw Data'!K885:N885, 3), 0), 0)</f>
        <v/>
      </c>
      <c r="BD890" s="2">
        <f>IF($A890, 1, 0)</f>
        <v/>
      </c>
      <c r="BE890">
        <f>IF(ISNUMBER('Raw Data'!D885), IF(_xlfn.XLOOKUP(SMALL('Raw Data'!K885:N885, 4), K890:Q890, K890:Q890, 0)&gt;0, SMALL('Raw Data'!K885:N885, 4), 0), 0)</f>
        <v/>
      </c>
      <c r="BF890" s="2">
        <f>IF($A890, 1, 0)</f>
        <v/>
      </c>
      <c r="BG890">
        <f>IF(AND('Raw Data'!I885&lt;'Raw Data'!J885, 'Raw Data'!D885&gt;'Raw Data'!E885), 'Raw Data'!I885, IF(AND('Raw Data'!J885&lt;'Raw Data'!I885, 'Raw Data'!E885&gt;'Raw Data'!D885), 'Raw Data'!J885, 0))</f>
        <v/>
      </c>
      <c r="BH890">
        <f>IF(OR(AND('Raw Data'!I885&lt;'Raw Data'!J885, 'Raw Data'!I885&gt;BH$1), AND('Raw Data'!J885&lt;'Raw Data'!I885, 'Raw Data'!J885&gt;BH$1)), 1, 0)</f>
        <v/>
      </c>
      <c r="BI890">
        <f>IF(AND(BH890, ABS('Raw Data'!D885-'Raw Data'!E885)&lt;4), 'Raw Data'!Z885, 0)</f>
        <v/>
      </c>
      <c r="BJ890">
        <f>IF('Raw Data'!F885&gt;Analysis!BJ$1, 1, 0)</f>
        <v/>
      </c>
      <c r="BK890">
        <f>IF(BJ890, AQ890, 0)</f>
        <v/>
      </c>
      <c r="BL890">
        <f>IF(AND('Raw Data'!F885&lt;Analysis!BL$1, ISBLANK('Raw Data'!F885)=FALSE), 1, 0)</f>
        <v/>
      </c>
      <c r="BM890">
        <f>IF(BL890, AS890, 0)</f>
        <v/>
      </c>
      <c r="BN890">
        <f>IF(AND('Raw Data'!F885&lt;Analysis!BN$1, ISBLANK('Raw Data'!F885)=FALSE), 1, 0)</f>
        <v/>
      </c>
      <c r="BO890">
        <f>IF(BN890, AI890, 0)</f>
        <v/>
      </c>
    </row>
    <row r="891">
      <c r="A891" s="2">
        <f>'Raw Data'!A886</f>
        <v/>
      </c>
      <c r="B891" s="2">
        <f>IF(A891, 1, 0)</f>
        <v/>
      </c>
      <c r="C891">
        <f>IF('Raw Data'!D886&lt;'Raw Data'!E886, 'Raw Data'!J886, 0)</f>
        <v/>
      </c>
      <c r="D891" s="2">
        <f>IF(A891, 1, 0)</f>
        <v/>
      </c>
      <c r="E891">
        <f>IF('Raw Data'!D886&gt;'Raw Data'!E886, 'Raw Data'!I886, 0)</f>
        <v/>
      </c>
      <c r="F891" s="2">
        <f>IF('Raw Data'!F886&gt;0, 1, 0)</f>
        <v/>
      </c>
      <c r="G891">
        <f>IF(SUM('Raw Data'!D886:E886)&lt;'Raw Data'!F886, 'Raw Data'!H886, 0)</f>
        <v/>
      </c>
      <c r="H891">
        <f>IF('Raw Data'!F886&gt;0, 1, 0)</f>
        <v/>
      </c>
      <c r="I891">
        <f>IF(SUM('Raw Data'!D886:E886)&gt;'Raw Data'!F886, 'Raw Data'!G886, 0)</f>
        <v/>
      </c>
      <c r="J891" s="2">
        <f>IF($A891, 1, 0)</f>
        <v/>
      </c>
      <c r="K891">
        <f>IF(AND('Raw Data'!D886&gt;'Raw Data'!E886, ABS('Raw Data'!D886-'Raw Data'!E886)&lt;14), 'Raw Data'!K886, 0)</f>
        <v/>
      </c>
      <c r="L891" s="2">
        <f>IF($A891, 1, 0)</f>
        <v/>
      </c>
      <c r="M891">
        <f>IF(AND('Raw Data'!D886&gt;'Raw Data'!E886, ABS('Raw Data'!D886-'Raw Data'!E886)&gt;13), 'Raw Data'!L886, 0)</f>
        <v/>
      </c>
      <c r="N891" s="2">
        <f>IF($A891, 1, 0)</f>
        <v/>
      </c>
      <c r="O891">
        <f>IF(AND('Raw Data'!E886&gt;'Raw Data'!D886, ABS('Raw Data'!E886-'Raw Data'!D886)&lt;14), 'Raw Data'!M886, 0)</f>
        <v/>
      </c>
      <c r="P891" s="2">
        <f>IF($A891, 1, 0)</f>
        <v/>
      </c>
      <c r="Q891">
        <f>IF(AND('Raw Data'!E886&gt;'Raw Data'!D886, ABS('Raw Data'!E886-'Raw Data'!D886)&gt;13), 'Raw Data'!N886, 0)</f>
        <v/>
      </c>
      <c r="R891" s="2">
        <f>IF($A891, 1, 0)</f>
        <v/>
      </c>
      <c r="S891">
        <f>IF(AND('Raw Data'!D886&gt;'Raw Data'!E886, ABS('Raw Data'!E886-'Raw Data'!D886)&gt;7), 'Raw Data'!V886, 0)</f>
        <v/>
      </c>
      <c r="T891" s="2">
        <f>IF($A891, 1, 0)</f>
        <v/>
      </c>
      <c r="U891">
        <f>IF(ABS('Raw Data'!D886-'Raw Data'!E886)&lt;8, 'Raw Data'!W886, 0)</f>
        <v/>
      </c>
      <c r="V891" s="2">
        <f>IF($A891, 1, 0)</f>
        <v/>
      </c>
      <c r="W891">
        <f>IF(AND('Raw Data'!E886&gt;'Raw Data'!D886, ABS('Raw Data'!E886-'Raw Data'!D886)&gt;7), 'Raw Data'!X886, 0)</f>
        <v/>
      </c>
      <c r="X891" s="2">
        <f>IF($A891, 1, 0)</f>
        <v/>
      </c>
      <c r="Y891">
        <f>IF(AND('Raw Data'!D886&gt;'Raw Data'!E886, ABS('Raw Data'!E886-'Raw Data'!D886)&gt;3), 'Raw Data'!Y886, 0)</f>
        <v/>
      </c>
      <c r="Z891" s="2">
        <f>IF($A891, 1, 0)</f>
        <v/>
      </c>
      <c r="AA891">
        <f>IF(ABS('Raw Data'!D886-'Raw Data'!E886)&lt;4, 'Raw Data'!Z886, 0)</f>
        <v/>
      </c>
      <c r="AB891" s="2">
        <f>IF($A891, 1, 0)</f>
        <v/>
      </c>
      <c r="AC891">
        <f>IF(AND('Raw Data'!E886&gt;'Raw Data'!D886, ABS('Raw Data'!E886-'Raw Data'!D886)&gt;7), 'Raw Data'!AA886, 0)</f>
        <v/>
      </c>
      <c r="AD891" s="2">
        <f>IF($A891, 1, 0)</f>
        <v/>
      </c>
      <c r="AE891">
        <f>IF(AND('Raw Data'!D886&gt;9, 'Raw Data'!E886&gt;9), 'Raw Data'!AL886, 0)</f>
        <v/>
      </c>
      <c r="AF891" s="2">
        <f>IF($A891, 1, 0)</f>
        <v/>
      </c>
      <c r="AG891">
        <f>IF(AE891=0, 'Raw Data'!AM886, 0)</f>
        <v/>
      </c>
      <c r="AH891" s="2">
        <f>IF($A891, 1, 0)</f>
        <v/>
      </c>
      <c r="AI891">
        <f>IF(AND('Raw Data'!$D886&gt;14, 'Raw Data'!$E886&gt;14), 'Raw Data'!AN886, 0)</f>
        <v/>
      </c>
      <c r="AJ891" s="2">
        <f>IF($A891, 1, 0)</f>
        <v/>
      </c>
      <c r="AK891">
        <f>IF(AI891=0, 'Raw Data'!AO886, 0)</f>
        <v/>
      </c>
      <c r="AL891" s="2">
        <f>IF($A891, 1, 0)</f>
        <v/>
      </c>
      <c r="AM891">
        <f>IF(AND('Raw Data'!$D886&gt;19, 'Raw Data'!$E886&gt;19), 'Raw Data'!AP886, 0)</f>
        <v/>
      </c>
      <c r="AN891" s="2">
        <f>IF($A891, 1, 0)</f>
        <v/>
      </c>
      <c r="AO891">
        <f>IF(AM891=0, 'Raw Data'!AQ886, 0)</f>
        <v/>
      </c>
      <c r="AP891" s="2">
        <f>IF($A891, 1, 0)</f>
        <v/>
      </c>
      <c r="AQ891">
        <f>IF(AND('Raw Data'!$D886&gt;24, 'Raw Data'!$E886&gt;24), 'Raw Data'!AR886, 0)</f>
        <v/>
      </c>
      <c r="AR891" s="2">
        <f>IF($A891, 1, 0)</f>
        <v/>
      </c>
      <c r="AS891">
        <f>IF(AQ891=0, 'Raw Data'!AS886, 0)</f>
        <v/>
      </c>
      <c r="AT891" s="2">
        <f>IF($A891, 1, 0)</f>
        <v/>
      </c>
      <c r="AU891">
        <f>IF(AND('Raw Data'!$D886&gt;29, 'Raw Data'!$E886&gt;29), 'Raw Data'!AT886, 0)</f>
        <v/>
      </c>
      <c r="AV891" s="2">
        <f>IF($A891, 1, 0)</f>
        <v/>
      </c>
      <c r="AW891">
        <f>IF(AU891=0, 'Raw Data'!AU886, 0)</f>
        <v/>
      </c>
      <c r="AX891" s="2">
        <f>IF($A891, 1, 0)</f>
        <v/>
      </c>
      <c r="AY891">
        <f>IF(ISNUMBER('Raw Data'!D886), IF(_xlfn.XLOOKUP(SMALL('Raw Data'!K886:N886, 1), K891:Q891, K891:Q891, 0)&gt;0, SMALL('Raw Data'!K886:N886, 1), 0), 0)</f>
        <v/>
      </c>
      <c r="AZ891" s="2">
        <f>IF($A891, 1, 0)</f>
        <v/>
      </c>
      <c r="BA891">
        <f>IF(ISNUMBER('Raw Data'!D886), IF(_xlfn.XLOOKUP(SMALL('Raw Data'!K886:N886, 2), K891:Q891, K891:Q891, 0)&gt;0, SMALL('Raw Data'!K886:N886, 2), 0), 0)</f>
        <v/>
      </c>
      <c r="BB891" s="2">
        <f>IF($A891, 1, 0)</f>
        <v/>
      </c>
      <c r="BC891">
        <f>IF(ISNUMBER('Raw Data'!D886), IF(_xlfn.XLOOKUP(SMALL('Raw Data'!K886:N886, 3), K891:Q891, K891:Q891, 0)&gt;0, SMALL('Raw Data'!K886:N886, 3), 0), 0)</f>
        <v/>
      </c>
      <c r="BD891" s="2">
        <f>IF($A891, 1, 0)</f>
        <v/>
      </c>
      <c r="BE891">
        <f>IF(ISNUMBER('Raw Data'!D886), IF(_xlfn.XLOOKUP(SMALL('Raw Data'!K886:N886, 4), K891:Q891, K891:Q891, 0)&gt;0, SMALL('Raw Data'!K886:N886, 4), 0), 0)</f>
        <v/>
      </c>
      <c r="BF891" s="2">
        <f>IF($A891, 1, 0)</f>
        <v/>
      </c>
      <c r="BG891">
        <f>IF(AND('Raw Data'!I886&lt;'Raw Data'!J886, 'Raw Data'!D886&gt;'Raw Data'!E886), 'Raw Data'!I886, IF(AND('Raw Data'!J886&lt;'Raw Data'!I886, 'Raw Data'!E886&gt;'Raw Data'!D886), 'Raw Data'!J886, 0))</f>
        <v/>
      </c>
      <c r="BH891">
        <f>IF(OR(AND('Raw Data'!I886&lt;'Raw Data'!J886, 'Raw Data'!I886&gt;BH$1), AND('Raw Data'!J886&lt;'Raw Data'!I886, 'Raw Data'!J886&gt;BH$1)), 1, 0)</f>
        <v/>
      </c>
      <c r="BI891">
        <f>IF(AND(BH891, ABS('Raw Data'!D886-'Raw Data'!E886)&lt;4), 'Raw Data'!Z886, 0)</f>
        <v/>
      </c>
      <c r="BJ891">
        <f>IF('Raw Data'!F886&gt;Analysis!BJ$1, 1, 0)</f>
        <v/>
      </c>
      <c r="BK891">
        <f>IF(BJ891, AQ891, 0)</f>
        <v/>
      </c>
      <c r="BL891">
        <f>IF(AND('Raw Data'!F886&lt;Analysis!BL$1, ISBLANK('Raw Data'!F886)=FALSE), 1, 0)</f>
        <v/>
      </c>
      <c r="BM891">
        <f>IF(BL891, AS891, 0)</f>
        <v/>
      </c>
      <c r="BN891">
        <f>IF(AND('Raw Data'!F886&lt;Analysis!BN$1, ISBLANK('Raw Data'!F886)=FALSE), 1, 0)</f>
        <v/>
      </c>
      <c r="BO891">
        <f>IF(BN891, AI891, 0)</f>
        <v/>
      </c>
    </row>
    <row r="892">
      <c r="A892" s="2">
        <f>'Raw Data'!A887</f>
        <v/>
      </c>
      <c r="B892" s="2">
        <f>IF(A892, 1, 0)</f>
        <v/>
      </c>
      <c r="C892">
        <f>IF('Raw Data'!D887&lt;'Raw Data'!E887, 'Raw Data'!J887, 0)</f>
        <v/>
      </c>
      <c r="D892" s="2">
        <f>IF(A892, 1, 0)</f>
        <v/>
      </c>
      <c r="E892">
        <f>IF('Raw Data'!D887&gt;'Raw Data'!E887, 'Raw Data'!I887, 0)</f>
        <v/>
      </c>
      <c r="F892" s="2">
        <f>IF('Raw Data'!F887&gt;0, 1, 0)</f>
        <v/>
      </c>
      <c r="G892">
        <f>IF(SUM('Raw Data'!D887:E887)&lt;'Raw Data'!F887, 'Raw Data'!H887, 0)</f>
        <v/>
      </c>
      <c r="H892">
        <f>IF('Raw Data'!F887&gt;0, 1, 0)</f>
        <v/>
      </c>
      <c r="I892">
        <f>IF(SUM('Raw Data'!D887:E887)&gt;'Raw Data'!F887, 'Raw Data'!G887, 0)</f>
        <v/>
      </c>
      <c r="J892" s="2">
        <f>IF($A892, 1, 0)</f>
        <v/>
      </c>
      <c r="K892">
        <f>IF(AND('Raw Data'!D887&gt;'Raw Data'!E887, ABS('Raw Data'!D887-'Raw Data'!E887)&lt;14), 'Raw Data'!K887, 0)</f>
        <v/>
      </c>
      <c r="L892" s="2">
        <f>IF($A892, 1, 0)</f>
        <v/>
      </c>
      <c r="M892">
        <f>IF(AND('Raw Data'!D887&gt;'Raw Data'!E887, ABS('Raw Data'!D887-'Raw Data'!E887)&gt;13), 'Raw Data'!L887, 0)</f>
        <v/>
      </c>
      <c r="N892" s="2">
        <f>IF($A892, 1, 0)</f>
        <v/>
      </c>
      <c r="O892">
        <f>IF(AND('Raw Data'!E887&gt;'Raw Data'!D887, ABS('Raw Data'!E887-'Raw Data'!D887)&lt;14), 'Raw Data'!M887, 0)</f>
        <v/>
      </c>
      <c r="P892" s="2">
        <f>IF($A892, 1, 0)</f>
        <v/>
      </c>
      <c r="Q892">
        <f>IF(AND('Raw Data'!E887&gt;'Raw Data'!D887, ABS('Raw Data'!E887-'Raw Data'!D887)&gt;13), 'Raw Data'!N887, 0)</f>
        <v/>
      </c>
      <c r="R892" s="2">
        <f>IF($A892, 1, 0)</f>
        <v/>
      </c>
      <c r="S892">
        <f>IF(AND('Raw Data'!D887&gt;'Raw Data'!E887, ABS('Raw Data'!E887-'Raw Data'!D887)&gt;7), 'Raw Data'!V887, 0)</f>
        <v/>
      </c>
      <c r="T892" s="2">
        <f>IF($A892, 1, 0)</f>
        <v/>
      </c>
      <c r="U892">
        <f>IF(ABS('Raw Data'!D887-'Raw Data'!E887)&lt;8, 'Raw Data'!W887, 0)</f>
        <v/>
      </c>
      <c r="V892" s="2">
        <f>IF($A892, 1, 0)</f>
        <v/>
      </c>
      <c r="W892">
        <f>IF(AND('Raw Data'!E887&gt;'Raw Data'!D887, ABS('Raw Data'!E887-'Raw Data'!D887)&gt;7), 'Raw Data'!X887, 0)</f>
        <v/>
      </c>
      <c r="X892" s="2">
        <f>IF($A892, 1, 0)</f>
        <v/>
      </c>
      <c r="Y892">
        <f>IF(AND('Raw Data'!D887&gt;'Raw Data'!E887, ABS('Raw Data'!E887-'Raw Data'!D887)&gt;3), 'Raw Data'!Y887, 0)</f>
        <v/>
      </c>
      <c r="Z892" s="2">
        <f>IF($A892, 1, 0)</f>
        <v/>
      </c>
      <c r="AA892">
        <f>IF(ABS('Raw Data'!D887-'Raw Data'!E887)&lt;4, 'Raw Data'!Z887, 0)</f>
        <v/>
      </c>
      <c r="AB892" s="2">
        <f>IF($A892, 1, 0)</f>
        <v/>
      </c>
      <c r="AC892">
        <f>IF(AND('Raw Data'!E887&gt;'Raw Data'!D887, ABS('Raw Data'!E887-'Raw Data'!D887)&gt;7), 'Raw Data'!AA887, 0)</f>
        <v/>
      </c>
      <c r="AD892" s="2">
        <f>IF($A892, 1, 0)</f>
        <v/>
      </c>
      <c r="AE892">
        <f>IF(AND('Raw Data'!D887&gt;9, 'Raw Data'!E887&gt;9), 'Raw Data'!AL887, 0)</f>
        <v/>
      </c>
      <c r="AF892" s="2">
        <f>IF($A892, 1, 0)</f>
        <v/>
      </c>
      <c r="AG892">
        <f>IF(AE892=0, 'Raw Data'!AM887, 0)</f>
        <v/>
      </c>
      <c r="AH892" s="2">
        <f>IF($A892, 1, 0)</f>
        <v/>
      </c>
      <c r="AI892">
        <f>IF(AND('Raw Data'!$D887&gt;14, 'Raw Data'!$E887&gt;14), 'Raw Data'!AN887, 0)</f>
        <v/>
      </c>
      <c r="AJ892" s="2">
        <f>IF($A892, 1, 0)</f>
        <v/>
      </c>
      <c r="AK892">
        <f>IF(AI892=0, 'Raw Data'!AO887, 0)</f>
        <v/>
      </c>
      <c r="AL892" s="2">
        <f>IF($A892, 1, 0)</f>
        <v/>
      </c>
      <c r="AM892">
        <f>IF(AND('Raw Data'!$D887&gt;19, 'Raw Data'!$E887&gt;19), 'Raw Data'!AP887, 0)</f>
        <v/>
      </c>
      <c r="AN892" s="2">
        <f>IF($A892, 1, 0)</f>
        <v/>
      </c>
      <c r="AO892">
        <f>IF(AM892=0, 'Raw Data'!AQ887, 0)</f>
        <v/>
      </c>
      <c r="AP892" s="2">
        <f>IF($A892, 1, 0)</f>
        <v/>
      </c>
      <c r="AQ892">
        <f>IF(AND('Raw Data'!$D887&gt;24, 'Raw Data'!$E887&gt;24), 'Raw Data'!AR887, 0)</f>
        <v/>
      </c>
      <c r="AR892" s="2">
        <f>IF($A892, 1, 0)</f>
        <v/>
      </c>
      <c r="AS892">
        <f>IF(AQ892=0, 'Raw Data'!AS887, 0)</f>
        <v/>
      </c>
      <c r="AT892" s="2">
        <f>IF($A892, 1, 0)</f>
        <v/>
      </c>
      <c r="AU892">
        <f>IF(AND('Raw Data'!$D887&gt;29, 'Raw Data'!$E887&gt;29), 'Raw Data'!AT887, 0)</f>
        <v/>
      </c>
      <c r="AV892" s="2">
        <f>IF($A892, 1, 0)</f>
        <v/>
      </c>
      <c r="AW892">
        <f>IF(AU892=0, 'Raw Data'!AU887, 0)</f>
        <v/>
      </c>
      <c r="AX892" s="2">
        <f>IF($A892, 1, 0)</f>
        <v/>
      </c>
      <c r="AY892">
        <f>IF(ISNUMBER('Raw Data'!D887), IF(_xlfn.XLOOKUP(SMALL('Raw Data'!K887:N887, 1), K892:Q892, K892:Q892, 0)&gt;0, SMALL('Raw Data'!K887:N887, 1), 0), 0)</f>
        <v/>
      </c>
      <c r="AZ892" s="2">
        <f>IF($A892, 1, 0)</f>
        <v/>
      </c>
      <c r="BA892">
        <f>IF(ISNUMBER('Raw Data'!D887), IF(_xlfn.XLOOKUP(SMALL('Raw Data'!K887:N887, 2), K892:Q892, K892:Q892, 0)&gt;0, SMALL('Raw Data'!K887:N887, 2), 0), 0)</f>
        <v/>
      </c>
      <c r="BB892" s="2">
        <f>IF($A892, 1, 0)</f>
        <v/>
      </c>
      <c r="BC892">
        <f>IF(ISNUMBER('Raw Data'!D887), IF(_xlfn.XLOOKUP(SMALL('Raw Data'!K887:N887, 3), K892:Q892, K892:Q892, 0)&gt;0, SMALL('Raw Data'!K887:N887, 3), 0), 0)</f>
        <v/>
      </c>
      <c r="BD892" s="2">
        <f>IF($A892, 1, 0)</f>
        <v/>
      </c>
      <c r="BE892">
        <f>IF(ISNUMBER('Raw Data'!D887), IF(_xlfn.XLOOKUP(SMALL('Raw Data'!K887:N887, 4), K892:Q892, K892:Q892, 0)&gt;0, SMALL('Raw Data'!K887:N887, 4), 0), 0)</f>
        <v/>
      </c>
      <c r="BF892" s="2">
        <f>IF($A892, 1, 0)</f>
        <v/>
      </c>
      <c r="BG892">
        <f>IF(AND('Raw Data'!I887&lt;'Raw Data'!J887, 'Raw Data'!D887&gt;'Raw Data'!E887), 'Raw Data'!I887, IF(AND('Raw Data'!J887&lt;'Raw Data'!I887, 'Raw Data'!E887&gt;'Raw Data'!D887), 'Raw Data'!J887, 0))</f>
        <v/>
      </c>
      <c r="BH892">
        <f>IF(OR(AND('Raw Data'!I887&lt;'Raw Data'!J887, 'Raw Data'!I887&gt;BH$1), AND('Raw Data'!J887&lt;'Raw Data'!I887, 'Raw Data'!J887&gt;BH$1)), 1, 0)</f>
        <v/>
      </c>
      <c r="BI892">
        <f>IF(AND(BH892, ABS('Raw Data'!D887-'Raw Data'!E887)&lt;4), 'Raw Data'!Z887, 0)</f>
        <v/>
      </c>
      <c r="BJ892">
        <f>IF('Raw Data'!F887&gt;Analysis!BJ$1, 1, 0)</f>
        <v/>
      </c>
      <c r="BK892">
        <f>IF(BJ892, AQ892, 0)</f>
        <v/>
      </c>
      <c r="BL892">
        <f>IF(AND('Raw Data'!F887&lt;Analysis!BL$1, ISBLANK('Raw Data'!F887)=FALSE), 1, 0)</f>
        <v/>
      </c>
      <c r="BM892">
        <f>IF(BL892, AS892, 0)</f>
        <v/>
      </c>
      <c r="BN892">
        <f>IF(AND('Raw Data'!F887&lt;Analysis!BN$1, ISBLANK('Raw Data'!F887)=FALSE), 1, 0)</f>
        <v/>
      </c>
      <c r="BO892">
        <f>IF(BN892, AI892, 0)</f>
        <v/>
      </c>
    </row>
    <row r="893">
      <c r="A893" s="2">
        <f>'Raw Data'!A888</f>
        <v/>
      </c>
      <c r="B893" s="2">
        <f>IF(A893, 1, 0)</f>
        <v/>
      </c>
      <c r="C893">
        <f>IF('Raw Data'!D888&lt;'Raw Data'!E888, 'Raw Data'!J888, 0)</f>
        <v/>
      </c>
      <c r="D893" s="2">
        <f>IF(A893, 1, 0)</f>
        <v/>
      </c>
      <c r="E893">
        <f>IF('Raw Data'!D888&gt;'Raw Data'!E888, 'Raw Data'!I888, 0)</f>
        <v/>
      </c>
      <c r="F893" s="2">
        <f>IF('Raw Data'!F888&gt;0, 1, 0)</f>
        <v/>
      </c>
      <c r="G893">
        <f>IF(SUM('Raw Data'!D888:E888)&lt;'Raw Data'!F888, 'Raw Data'!H888, 0)</f>
        <v/>
      </c>
      <c r="H893">
        <f>IF('Raw Data'!F888&gt;0, 1, 0)</f>
        <v/>
      </c>
      <c r="I893">
        <f>IF(SUM('Raw Data'!D888:E888)&gt;'Raw Data'!F888, 'Raw Data'!G888, 0)</f>
        <v/>
      </c>
      <c r="J893" s="2">
        <f>IF($A893, 1, 0)</f>
        <v/>
      </c>
      <c r="K893">
        <f>IF(AND('Raw Data'!D888&gt;'Raw Data'!E888, ABS('Raw Data'!D888-'Raw Data'!E888)&lt;14), 'Raw Data'!K888, 0)</f>
        <v/>
      </c>
      <c r="L893" s="2">
        <f>IF($A893, 1, 0)</f>
        <v/>
      </c>
      <c r="M893">
        <f>IF(AND('Raw Data'!D888&gt;'Raw Data'!E888, ABS('Raw Data'!D888-'Raw Data'!E888)&gt;13), 'Raw Data'!L888, 0)</f>
        <v/>
      </c>
      <c r="N893" s="2">
        <f>IF($A893, 1, 0)</f>
        <v/>
      </c>
      <c r="O893">
        <f>IF(AND('Raw Data'!E888&gt;'Raw Data'!D888, ABS('Raw Data'!E888-'Raw Data'!D888)&lt;14), 'Raw Data'!M888, 0)</f>
        <v/>
      </c>
      <c r="P893" s="2">
        <f>IF($A893, 1, 0)</f>
        <v/>
      </c>
      <c r="Q893">
        <f>IF(AND('Raw Data'!E888&gt;'Raw Data'!D888, ABS('Raw Data'!E888-'Raw Data'!D888)&gt;13), 'Raw Data'!N888, 0)</f>
        <v/>
      </c>
      <c r="R893" s="2">
        <f>IF($A893, 1, 0)</f>
        <v/>
      </c>
      <c r="S893">
        <f>IF(AND('Raw Data'!D888&gt;'Raw Data'!E888, ABS('Raw Data'!E888-'Raw Data'!D888)&gt;7), 'Raw Data'!V888, 0)</f>
        <v/>
      </c>
      <c r="T893" s="2">
        <f>IF($A893, 1, 0)</f>
        <v/>
      </c>
      <c r="U893">
        <f>IF(ABS('Raw Data'!D888-'Raw Data'!E888)&lt;8, 'Raw Data'!W888, 0)</f>
        <v/>
      </c>
      <c r="V893" s="2">
        <f>IF($A893, 1, 0)</f>
        <v/>
      </c>
      <c r="W893">
        <f>IF(AND('Raw Data'!E888&gt;'Raw Data'!D888, ABS('Raw Data'!E888-'Raw Data'!D888)&gt;7), 'Raw Data'!X888, 0)</f>
        <v/>
      </c>
      <c r="X893" s="2">
        <f>IF($A893, 1, 0)</f>
        <v/>
      </c>
      <c r="Y893">
        <f>IF(AND('Raw Data'!D888&gt;'Raw Data'!E888, ABS('Raw Data'!E888-'Raw Data'!D888)&gt;3), 'Raw Data'!Y888, 0)</f>
        <v/>
      </c>
      <c r="Z893" s="2">
        <f>IF($A893, 1, 0)</f>
        <v/>
      </c>
      <c r="AA893">
        <f>IF(ABS('Raw Data'!D888-'Raw Data'!E888)&lt;4, 'Raw Data'!Z888, 0)</f>
        <v/>
      </c>
      <c r="AB893" s="2">
        <f>IF($A893, 1, 0)</f>
        <v/>
      </c>
      <c r="AC893">
        <f>IF(AND('Raw Data'!E888&gt;'Raw Data'!D888, ABS('Raw Data'!E888-'Raw Data'!D888)&gt;7), 'Raw Data'!AA888, 0)</f>
        <v/>
      </c>
      <c r="AD893" s="2">
        <f>IF($A893, 1, 0)</f>
        <v/>
      </c>
      <c r="AE893">
        <f>IF(AND('Raw Data'!D888&gt;9, 'Raw Data'!E888&gt;9), 'Raw Data'!AL888, 0)</f>
        <v/>
      </c>
      <c r="AF893" s="2">
        <f>IF($A893, 1, 0)</f>
        <v/>
      </c>
      <c r="AG893">
        <f>IF(AE893=0, 'Raw Data'!AM888, 0)</f>
        <v/>
      </c>
      <c r="AH893" s="2">
        <f>IF($A893, 1, 0)</f>
        <v/>
      </c>
      <c r="AI893">
        <f>IF(AND('Raw Data'!$D888&gt;14, 'Raw Data'!$E888&gt;14), 'Raw Data'!AN888, 0)</f>
        <v/>
      </c>
      <c r="AJ893" s="2">
        <f>IF($A893, 1, 0)</f>
        <v/>
      </c>
      <c r="AK893">
        <f>IF(AI893=0, 'Raw Data'!AO888, 0)</f>
        <v/>
      </c>
      <c r="AL893" s="2">
        <f>IF($A893, 1, 0)</f>
        <v/>
      </c>
      <c r="AM893">
        <f>IF(AND('Raw Data'!$D888&gt;19, 'Raw Data'!$E888&gt;19), 'Raw Data'!AP888, 0)</f>
        <v/>
      </c>
      <c r="AN893" s="2">
        <f>IF($A893, 1, 0)</f>
        <v/>
      </c>
      <c r="AO893">
        <f>IF(AM893=0, 'Raw Data'!AQ888, 0)</f>
        <v/>
      </c>
      <c r="AP893" s="2">
        <f>IF($A893, 1, 0)</f>
        <v/>
      </c>
      <c r="AQ893">
        <f>IF(AND('Raw Data'!$D888&gt;24, 'Raw Data'!$E888&gt;24), 'Raw Data'!AR888, 0)</f>
        <v/>
      </c>
      <c r="AR893" s="2">
        <f>IF($A893, 1, 0)</f>
        <v/>
      </c>
      <c r="AS893">
        <f>IF(AQ893=0, 'Raw Data'!AS888, 0)</f>
        <v/>
      </c>
      <c r="AT893" s="2">
        <f>IF($A893, 1, 0)</f>
        <v/>
      </c>
      <c r="AU893">
        <f>IF(AND('Raw Data'!$D888&gt;29, 'Raw Data'!$E888&gt;29), 'Raw Data'!AT888, 0)</f>
        <v/>
      </c>
      <c r="AV893" s="2">
        <f>IF($A893, 1, 0)</f>
        <v/>
      </c>
      <c r="AW893">
        <f>IF(AU893=0, 'Raw Data'!AU888, 0)</f>
        <v/>
      </c>
      <c r="AX893" s="2">
        <f>IF($A893, 1, 0)</f>
        <v/>
      </c>
      <c r="AY893">
        <f>IF(ISNUMBER('Raw Data'!D888), IF(_xlfn.XLOOKUP(SMALL('Raw Data'!K888:N888, 1), K893:Q893, K893:Q893, 0)&gt;0, SMALL('Raw Data'!K888:N888, 1), 0), 0)</f>
        <v/>
      </c>
      <c r="AZ893" s="2">
        <f>IF($A893, 1, 0)</f>
        <v/>
      </c>
      <c r="BA893">
        <f>IF(ISNUMBER('Raw Data'!D888), IF(_xlfn.XLOOKUP(SMALL('Raw Data'!K888:N888, 2), K893:Q893, K893:Q893, 0)&gt;0, SMALL('Raw Data'!K888:N888, 2), 0), 0)</f>
        <v/>
      </c>
      <c r="BB893" s="2">
        <f>IF($A893, 1, 0)</f>
        <v/>
      </c>
      <c r="BC893">
        <f>IF(ISNUMBER('Raw Data'!D888), IF(_xlfn.XLOOKUP(SMALL('Raw Data'!K888:N888, 3), K893:Q893, K893:Q893, 0)&gt;0, SMALL('Raw Data'!K888:N888, 3), 0), 0)</f>
        <v/>
      </c>
      <c r="BD893" s="2">
        <f>IF($A893, 1, 0)</f>
        <v/>
      </c>
      <c r="BE893">
        <f>IF(ISNUMBER('Raw Data'!D888), IF(_xlfn.XLOOKUP(SMALL('Raw Data'!K888:N888, 4), K893:Q893, K893:Q893, 0)&gt;0, SMALL('Raw Data'!K888:N888, 4), 0), 0)</f>
        <v/>
      </c>
      <c r="BF893" s="2">
        <f>IF($A893, 1, 0)</f>
        <v/>
      </c>
      <c r="BG893">
        <f>IF(AND('Raw Data'!I888&lt;'Raw Data'!J888, 'Raw Data'!D888&gt;'Raw Data'!E888), 'Raw Data'!I888, IF(AND('Raw Data'!J888&lt;'Raw Data'!I888, 'Raw Data'!E888&gt;'Raw Data'!D888), 'Raw Data'!J888, 0))</f>
        <v/>
      </c>
      <c r="BH893">
        <f>IF(OR(AND('Raw Data'!I888&lt;'Raw Data'!J888, 'Raw Data'!I888&gt;BH$1), AND('Raw Data'!J888&lt;'Raw Data'!I888, 'Raw Data'!J888&gt;BH$1)), 1, 0)</f>
        <v/>
      </c>
      <c r="BI893">
        <f>IF(AND(BH893, ABS('Raw Data'!D888-'Raw Data'!E888)&lt;4), 'Raw Data'!Z888, 0)</f>
        <v/>
      </c>
      <c r="BJ893">
        <f>IF('Raw Data'!F888&gt;Analysis!BJ$1, 1, 0)</f>
        <v/>
      </c>
      <c r="BK893">
        <f>IF(BJ893, AQ893, 0)</f>
        <v/>
      </c>
      <c r="BL893">
        <f>IF(AND('Raw Data'!F888&lt;Analysis!BL$1, ISBLANK('Raw Data'!F888)=FALSE), 1, 0)</f>
        <v/>
      </c>
      <c r="BM893">
        <f>IF(BL893, AS893, 0)</f>
        <v/>
      </c>
      <c r="BN893">
        <f>IF(AND('Raw Data'!F888&lt;Analysis!BN$1, ISBLANK('Raw Data'!F888)=FALSE), 1, 0)</f>
        <v/>
      </c>
      <c r="BO893">
        <f>IF(BN893, AI893, 0)</f>
        <v/>
      </c>
    </row>
    <row r="894">
      <c r="A894" s="2">
        <f>'Raw Data'!A889</f>
        <v/>
      </c>
      <c r="B894" s="2">
        <f>IF(A894, 1, 0)</f>
        <v/>
      </c>
      <c r="C894">
        <f>IF('Raw Data'!D889&lt;'Raw Data'!E889, 'Raw Data'!J889, 0)</f>
        <v/>
      </c>
      <c r="D894" s="2">
        <f>IF(A894, 1, 0)</f>
        <v/>
      </c>
      <c r="E894">
        <f>IF('Raw Data'!D889&gt;'Raw Data'!E889, 'Raw Data'!I889, 0)</f>
        <v/>
      </c>
      <c r="F894" s="2">
        <f>IF('Raw Data'!F889&gt;0, 1, 0)</f>
        <v/>
      </c>
      <c r="G894">
        <f>IF(SUM('Raw Data'!D889:E889)&lt;'Raw Data'!F889, 'Raw Data'!H889, 0)</f>
        <v/>
      </c>
      <c r="H894">
        <f>IF('Raw Data'!F889&gt;0, 1, 0)</f>
        <v/>
      </c>
      <c r="I894">
        <f>IF(SUM('Raw Data'!D889:E889)&gt;'Raw Data'!F889, 'Raw Data'!G889, 0)</f>
        <v/>
      </c>
      <c r="J894" s="2">
        <f>IF($A894, 1, 0)</f>
        <v/>
      </c>
      <c r="K894">
        <f>IF(AND('Raw Data'!D889&gt;'Raw Data'!E889, ABS('Raw Data'!D889-'Raw Data'!E889)&lt;14), 'Raw Data'!K889, 0)</f>
        <v/>
      </c>
      <c r="L894" s="2">
        <f>IF($A894, 1, 0)</f>
        <v/>
      </c>
      <c r="M894">
        <f>IF(AND('Raw Data'!D889&gt;'Raw Data'!E889, ABS('Raw Data'!D889-'Raw Data'!E889)&gt;13), 'Raw Data'!L889, 0)</f>
        <v/>
      </c>
      <c r="N894" s="2">
        <f>IF($A894, 1, 0)</f>
        <v/>
      </c>
      <c r="O894">
        <f>IF(AND('Raw Data'!E889&gt;'Raw Data'!D889, ABS('Raw Data'!E889-'Raw Data'!D889)&lt;14), 'Raw Data'!M889, 0)</f>
        <v/>
      </c>
      <c r="P894" s="2">
        <f>IF($A894, 1, 0)</f>
        <v/>
      </c>
      <c r="Q894">
        <f>IF(AND('Raw Data'!E889&gt;'Raw Data'!D889, ABS('Raw Data'!E889-'Raw Data'!D889)&gt;13), 'Raw Data'!N889, 0)</f>
        <v/>
      </c>
      <c r="R894" s="2">
        <f>IF($A894, 1, 0)</f>
        <v/>
      </c>
      <c r="S894">
        <f>IF(AND('Raw Data'!D889&gt;'Raw Data'!E889, ABS('Raw Data'!E889-'Raw Data'!D889)&gt;7), 'Raw Data'!V889, 0)</f>
        <v/>
      </c>
      <c r="T894" s="2">
        <f>IF($A894, 1, 0)</f>
        <v/>
      </c>
      <c r="U894">
        <f>IF(ABS('Raw Data'!D889-'Raw Data'!E889)&lt;8, 'Raw Data'!W889, 0)</f>
        <v/>
      </c>
      <c r="V894" s="2">
        <f>IF($A894, 1, 0)</f>
        <v/>
      </c>
      <c r="W894">
        <f>IF(AND('Raw Data'!E889&gt;'Raw Data'!D889, ABS('Raw Data'!E889-'Raw Data'!D889)&gt;7), 'Raw Data'!X889, 0)</f>
        <v/>
      </c>
      <c r="X894" s="2">
        <f>IF($A894, 1, 0)</f>
        <v/>
      </c>
      <c r="Y894">
        <f>IF(AND('Raw Data'!D889&gt;'Raw Data'!E889, ABS('Raw Data'!E889-'Raw Data'!D889)&gt;3), 'Raw Data'!Y889, 0)</f>
        <v/>
      </c>
      <c r="Z894" s="2">
        <f>IF($A894, 1, 0)</f>
        <v/>
      </c>
      <c r="AA894">
        <f>IF(ABS('Raw Data'!D889-'Raw Data'!E889)&lt;4, 'Raw Data'!Z889, 0)</f>
        <v/>
      </c>
      <c r="AB894" s="2">
        <f>IF($A894, 1, 0)</f>
        <v/>
      </c>
      <c r="AC894">
        <f>IF(AND('Raw Data'!E889&gt;'Raw Data'!D889, ABS('Raw Data'!E889-'Raw Data'!D889)&gt;7), 'Raw Data'!AA889, 0)</f>
        <v/>
      </c>
      <c r="AD894" s="2">
        <f>IF($A894, 1, 0)</f>
        <v/>
      </c>
      <c r="AE894">
        <f>IF(AND('Raw Data'!D889&gt;9, 'Raw Data'!E889&gt;9), 'Raw Data'!AL889, 0)</f>
        <v/>
      </c>
      <c r="AF894" s="2">
        <f>IF($A894, 1, 0)</f>
        <v/>
      </c>
      <c r="AG894">
        <f>IF(AE894=0, 'Raw Data'!AM889, 0)</f>
        <v/>
      </c>
      <c r="AH894" s="2">
        <f>IF($A894, 1, 0)</f>
        <v/>
      </c>
      <c r="AI894">
        <f>IF(AND('Raw Data'!$D889&gt;14, 'Raw Data'!$E889&gt;14), 'Raw Data'!AN889, 0)</f>
        <v/>
      </c>
      <c r="AJ894" s="2">
        <f>IF($A894, 1, 0)</f>
        <v/>
      </c>
      <c r="AK894">
        <f>IF(AI894=0, 'Raw Data'!AO889, 0)</f>
        <v/>
      </c>
      <c r="AL894" s="2">
        <f>IF($A894, 1, 0)</f>
        <v/>
      </c>
      <c r="AM894">
        <f>IF(AND('Raw Data'!$D889&gt;19, 'Raw Data'!$E889&gt;19), 'Raw Data'!AP889, 0)</f>
        <v/>
      </c>
      <c r="AN894" s="2">
        <f>IF($A894, 1, 0)</f>
        <v/>
      </c>
      <c r="AO894">
        <f>IF(AM894=0, 'Raw Data'!AQ889, 0)</f>
        <v/>
      </c>
      <c r="AP894" s="2">
        <f>IF($A894, 1, 0)</f>
        <v/>
      </c>
      <c r="AQ894">
        <f>IF(AND('Raw Data'!$D889&gt;24, 'Raw Data'!$E889&gt;24), 'Raw Data'!AR889, 0)</f>
        <v/>
      </c>
      <c r="AR894" s="2">
        <f>IF($A894, 1, 0)</f>
        <v/>
      </c>
      <c r="AS894">
        <f>IF(AQ894=0, 'Raw Data'!AS889, 0)</f>
        <v/>
      </c>
      <c r="AT894" s="2">
        <f>IF($A894, 1, 0)</f>
        <v/>
      </c>
      <c r="AU894">
        <f>IF(AND('Raw Data'!$D889&gt;29, 'Raw Data'!$E889&gt;29), 'Raw Data'!AT889, 0)</f>
        <v/>
      </c>
      <c r="AV894" s="2">
        <f>IF($A894, 1, 0)</f>
        <v/>
      </c>
      <c r="AW894">
        <f>IF(AU894=0, 'Raw Data'!AU889, 0)</f>
        <v/>
      </c>
      <c r="AX894" s="2">
        <f>IF($A894, 1, 0)</f>
        <v/>
      </c>
      <c r="AY894">
        <f>IF(ISNUMBER('Raw Data'!D889), IF(_xlfn.XLOOKUP(SMALL('Raw Data'!K889:N889, 1), K894:Q894, K894:Q894, 0)&gt;0, SMALL('Raw Data'!K889:N889, 1), 0), 0)</f>
        <v/>
      </c>
      <c r="AZ894" s="2">
        <f>IF($A894, 1, 0)</f>
        <v/>
      </c>
      <c r="BA894">
        <f>IF(ISNUMBER('Raw Data'!D889), IF(_xlfn.XLOOKUP(SMALL('Raw Data'!K889:N889, 2), K894:Q894, K894:Q894, 0)&gt;0, SMALL('Raw Data'!K889:N889, 2), 0), 0)</f>
        <v/>
      </c>
      <c r="BB894" s="2">
        <f>IF($A894, 1, 0)</f>
        <v/>
      </c>
      <c r="BC894">
        <f>IF(ISNUMBER('Raw Data'!D889), IF(_xlfn.XLOOKUP(SMALL('Raw Data'!K889:N889, 3), K894:Q894, K894:Q894, 0)&gt;0, SMALL('Raw Data'!K889:N889, 3), 0), 0)</f>
        <v/>
      </c>
      <c r="BD894" s="2">
        <f>IF($A894, 1, 0)</f>
        <v/>
      </c>
      <c r="BE894">
        <f>IF(ISNUMBER('Raw Data'!D889), IF(_xlfn.XLOOKUP(SMALL('Raw Data'!K889:N889, 4), K894:Q894, K894:Q894, 0)&gt;0, SMALL('Raw Data'!K889:N889, 4), 0), 0)</f>
        <v/>
      </c>
      <c r="BF894" s="2">
        <f>IF($A894, 1, 0)</f>
        <v/>
      </c>
      <c r="BG894">
        <f>IF(AND('Raw Data'!I889&lt;'Raw Data'!J889, 'Raw Data'!D889&gt;'Raw Data'!E889), 'Raw Data'!I889, IF(AND('Raw Data'!J889&lt;'Raw Data'!I889, 'Raw Data'!E889&gt;'Raw Data'!D889), 'Raw Data'!J889, 0))</f>
        <v/>
      </c>
      <c r="BH894">
        <f>IF(OR(AND('Raw Data'!I889&lt;'Raw Data'!J889, 'Raw Data'!I889&gt;BH$1), AND('Raw Data'!J889&lt;'Raw Data'!I889, 'Raw Data'!J889&gt;BH$1)), 1, 0)</f>
        <v/>
      </c>
      <c r="BI894">
        <f>IF(AND(BH894, ABS('Raw Data'!D889-'Raw Data'!E889)&lt;4), 'Raw Data'!Z889, 0)</f>
        <v/>
      </c>
      <c r="BJ894">
        <f>IF('Raw Data'!F889&gt;Analysis!BJ$1, 1, 0)</f>
        <v/>
      </c>
      <c r="BK894">
        <f>IF(BJ894, AQ894, 0)</f>
        <v/>
      </c>
      <c r="BL894">
        <f>IF(AND('Raw Data'!F889&lt;Analysis!BL$1, ISBLANK('Raw Data'!F889)=FALSE), 1, 0)</f>
        <v/>
      </c>
      <c r="BM894">
        <f>IF(BL894, AS894, 0)</f>
        <v/>
      </c>
      <c r="BN894">
        <f>IF(AND('Raw Data'!F889&lt;Analysis!BN$1, ISBLANK('Raw Data'!F889)=FALSE), 1, 0)</f>
        <v/>
      </c>
      <c r="BO894">
        <f>IF(BN894, AI894, 0)</f>
        <v/>
      </c>
    </row>
    <row r="895">
      <c r="A895" s="2">
        <f>'Raw Data'!A890</f>
        <v/>
      </c>
      <c r="B895" s="2">
        <f>IF(A895, 1, 0)</f>
        <v/>
      </c>
      <c r="C895">
        <f>IF('Raw Data'!D890&lt;'Raw Data'!E890, 'Raw Data'!J890, 0)</f>
        <v/>
      </c>
      <c r="D895" s="2">
        <f>IF(A895, 1, 0)</f>
        <v/>
      </c>
      <c r="E895">
        <f>IF('Raw Data'!D890&gt;'Raw Data'!E890, 'Raw Data'!I890, 0)</f>
        <v/>
      </c>
      <c r="F895" s="2">
        <f>IF('Raw Data'!F890&gt;0, 1, 0)</f>
        <v/>
      </c>
      <c r="G895">
        <f>IF(SUM('Raw Data'!D890:E890)&lt;'Raw Data'!F890, 'Raw Data'!H890, 0)</f>
        <v/>
      </c>
      <c r="H895">
        <f>IF('Raw Data'!F890&gt;0, 1, 0)</f>
        <v/>
      </c>
      <c r="I895">
        <f>IF(SUM('Raw Data'!D890:E890)&gt;'Raw Data'!F890, 'Raw Data'!G890, 0)</f>
        <v/>
      </c>
      <c r="J895" s="2">
        <f>IF($A895, 1, 0)</f>
        <v/>
      </c>
      <c r="K895">
        <f>IF(AND('Raw Data'!D890&gt;'Raw Data'!E890, ABS('Raw Data'!D890-'Raw Data'!E890)&lt;14), 'Raw Data'!K890, 0)</f>
        <v/>
      </c>
      <c r="L895" s="2">
        <f>IF($A895, 1, 0)</f>
        <v/>
      </c>
      <c r="M895">
        <f>IF(AND('Raw Data'!D890&gt;'Raw Data'!E890, ABS('Raw Data'!D890-'Raw Data'!E890)&gt;13), 'Raw Data'!L890, 0)</f>
        <v/>
      </c>
      <c r="N895" s="2">
        <f>IF($A895, 1, 0)</f>
        <v/>
      </c>
      <c r="O895">
        <f>IF(AND('Raw Data'!E890&gt;'Raw Data'!D890, ABS('Raw Data'!E890-'Raw Data'!D890)&lt;14), 'Raw Data'!M890, 0)</f>
        <v/>
      </c>
      <c r="P895" s="2">
        <f>IF($A895, 1, 0)</f>
        <v/>
      </c>
      <c r="Q895">
        <f>IF(AND('Raw Data'!E890&gt;'Raw Data'!D890, ABS('Raw Data'!E890-'Raw Data'!D890)&gt;13), 'Raw Data'!N890, 0)</f>
        <v/>
      </c>
      <c r="R895" s="2">
        <f>IF($A895, 1, 0)</f>
        <v/>
      </c>
      <c r="S895">
        <f>IF(AND('Raw Data'!D890&gt;'Raw Data'!E890, ABS('Raw Data'!E890-'Raw Data'!D890)&gt;7), 'Raw Data'!V890, 0)</f>
        <v/>
      </c>
      <c r="T895" s="2">
        <f>IF($A895, 1, 0)</f>
        <v/>
      </c>
      <c r="U895">
        <f>IF(ABS('Raw Data'!D890-'Raw Data'!E890)&lt;8, 'Raw Data'!W890, 0)</f>
        <v/>
      </c>
      <c r="V895" s="2">
        <f>IF($A895, 1, 0)</f>
        <v/>
      </c>
      <c r="W895">
        <f>IF(AND('Raw Data'!E890&gt;'Raw Data'!D890, ABS('Raw Data'!E890-'Raw Data'!D890)&gt;7), 'Raw Data'!X890, 0)</f>
        <v/>
      </c>
      <c r="X895" s="2">
        <f>IF($A895, 1, 0)</f>
        <v/>
      </c>
      <c r="Y895">
        <f>IF(AND('Raw Data'!D890&gt;'Raw Data'!E890, ABS('Raw Data'!E890-'Raw Data'!D890)&gt;3), 'Raw Data'!Y890, 0)</f>
        <v/>
      </c>
      <c r="Z895" s="2">
        <f>IF($A895, 1, 0)</f>
        <v/>
      </c>
      <c r="AA895">
        <f>IF(ABS('Raw Data'!D890-'Raw Data'!E890)&lt;4, 'Raw Data'!Z890, 0)</f>
        <v/>
      </c>
      <c r="AB895" s="2">
        <f>IF($A895, 1, 0)</f>
        <v/>
      </c>
      <c r="AC895">
        <f>IF(AND('Raw Data'!E890&gt;'Raw Data'!D890, ABS('Raw Data'!E890-'Raw Data'!D890)&gt;7), 'Raw Data'!AA890, 0)</f>
        <v/>
      </c>
      <c r="AD895" s="2">
        <f>IF($A895, 1, 0)</f>
        <v/>
      </c>
      <c r="AE895">
        <f>IF(AND('Raw Data'!D890&gt;9, 'Raw Data'!E890&gt;9), 'Raw Data'!AL890, 0)</f>
        <v/>
      </c>
      <c r="AF895" s="2">
        <f>IF($A895, 1, 0)</f>
        <v/>
      </c>
      <c r="AG895">
        <f>IF(AE895=0, 'Raw Data'!AM890, 0)</f>
        <v/>
      </c>
      <c r="AH895" s="2">
        <f>IF($A895, 1, 0)</f>
        <v/>
      </c>
      <c r="AI895">
        <f>IF(AND('Raw Data'!$D890&gt;14, 'Raw Data'!$E890&gt;14), 'Raw Data'!AN890, 0)</f>
        <v/>
      </c>
      <c r="AJ895" s="2">
        <f>IF($A895, 1, 0)</f>
        <v/>
      </c>
      <c r="AK895">
        <f>IF(AI895=0, 'Raw Data'!AO890, 0)</f>
        <v/>
      </c>
      <c r="AL895" s="2">
        <f>IF($A895, 1, 0)</f>
        <v/>
      </c>
      <c r="AM895">
        <f>IF(AND('Raw Data'!$D890&gt;19, 'Raw Data'!$E890&gt;19), 'Raw Data'!AP890, 0)</f>
        <v/>
      </c>
      <c r="AN895" s="2">
        <f>IF($A895, 1, 0)</f>
        <v/>
      </c>
      <c r="AO895">
        <f>IF(AM895=0, 'Raw Data'!AQ890, 0)</f>
        <v/>
      </c>
      <c r="AP895" s="2">
        <f>IF($A895, 1, 0)</f>
        <v/>
      </c>
      <c r="AQ895">
        <f>IF(AND('Raw Data'!$D890&gt;24, 'Raw Data'!$E890&gt;24), 'Raw Data'!AR890, 0)</f>
        <v/>
      </c>
      <c r="AR895" s="2">
        <f>IF($A895, 1, 0)</f>
        <v/>
      </c>
      <c r="AS895">
        <f>IF(AQ895=0, 'Raw Data'!AS890, 0)</f>
        <v/>
      </c>
      <c r="AT895" s="2">
        <f>IF($A895, 1, 0)</f>
        <v/>
      </c>
      <c r="AU895">
        <f>IF(AND('Raw Data'!$D890&gt;29, 'Raw Data'!$E890&gt;29), 'Raw Data'!AT890, 0)</f>
        <v/>
      </c>
      <c r="AV895" s="2">
        <f>IF($A895, 1, 0)</f>
        <v/>
      </c>
      <c r="AW895">
        <f>IF(AU895=0, 'Raw Data'!AU890, 0)</f>
        <v/>
      </c>
      <c r="AX895" s="2">
        <f>IF($A895, 1, 0)</f>
        <v/>
      </c>
      <c r="AY895">
        <f>IF(ISNUMBER('Raw Data'!D890), IF(_xlfn.XLOOKUP(SMALL('Raw Data'!K890:N890, 1), K895:Q895, K895:Q895, 0)&gt;0, SMALL('Raw Data'!K890:N890, 1), 0), 0)</f>
        <v/>
      </c>
      <c r="AZ895" s="2">
        <f>IF($A895, 1, 0)</f>
        <v/>
      </c>
      <c r="BA895">
        <f>IF(ISNUMBER('Raw Data'!D890), IF(_xlfn.XLOOKUP(SMALL('Raw Data'!K890:N890, 2), K895:Q895, K895:Q895, 0)&gt;0, SMALL('Raw Data'!K890:N890, 2), 0), 0)</f>
        <v/>
      </c>
      <c r="BB895" s="2">
        <f>IF($A895, 1, 0)</f>
        <v/>
      </c>
      <c r="BC895">
        <f>IF(ISNUMBER('Raw Data'!D890), IF(_xlfn.XLOOKUP(SMALL('Raw Data'!K890:N890, 3), K895:Q895, K895:Q895, 0)&gt;0, SMALL('Raw Data'!K890:N890, 3), 0), 0)</f>
        <v/>
      </c>
      <c r="BD895" s="2">
        <f>IF($A895, 1, 0)</f>
        <v/>
      </c>
      <c r="BE895">
        <f>IF(ISNUMBER('Raw Data'!D890), IF(_xlfn.XLOOKUP(SMALL('Raw Data'!K890:N890, 4), K895:Q895, K895:Q895, 0)&gt;0, SMALL('Raw Data'!K890:N890, 4), 0), 0)</f>
        <v/>
      </c>
      <c r="BF895" s="2">
        <f>IF($A895, 1, 0)</f>
        <v/>
      </c>
      <c r="BG895">
        <f>IF(AND('Raw Data'!I890&lt;'Raw Data'!J890, 'Raw Data'!D890&gt;'Raw Data'!E890), 'Raw Data'!I890, IF(AND('Raw Data'!J890&lt;'Raw Data'!I890, 'Raw Data'!E890&gt;'Raw Data'!D890), 'Raw Data'!J890, 0))</f>
        <v/>
      </c>
      <c r="BH895">
        <f>IF(OR(AND('Raw Data'!I890&lt;'Raw Data'!J890, 'Raw Data'!I890&gt;BH$1), AND('Raw Data'!J890&lt;'Raw Data'!I890, 'Raw Data'!J890&gt;BH$1)), 1, 0)</f>
        <v/>
      </c>
      <c r="BI895">
        <f>IF(AND(BH895, ABS('Raw Data'!D890-'Raw Data'!E890)&lt;4), 'Raw Data'!Z890, 0)</f>
        <v/>
      </c>
      <c r="BJ895">
        <f>IF('Raw Data'!F890&gt;Analysis!BJ$1, 1, 0)</f>
        <v/>
      </c>
      <c r="BK895">
        <f>IF(BJ895, AQ895, 0)</f>
        <v/>
      </c>
      <c r="BL895">
        <f>IF(AND('Raw Data'!F890&lt;Analysis!BL$1, ISBLANK('Raw Data'!F890)=FALSE), 1, 0)</f>
        <v/>
      </c>
      <c r="BM895">
        <f>IF(BL895, AS895, 0)</f>
        <v/>
      </c>
      <c r="BN895">
        <f>IF(AND('Raw Data'!F890&lt;Analysis!BN$1, ISBLANK('Raw Data'!F890)=FALSE), 1, 0)</f>
        <v/>
      </c>
      <c r="BO895">
        <f>IF(BN895, AI895, 0)</f>
        <v/>
      </c>
    </row>
    <row r="896">
      <c r="A896" s="2">
        <f>'Raw Data'!A891</f>
        <v/>
      </c>
      <c r="B896" s="2">
        <f>IF(A896, 1, 0)</f>
        <v/>
      </c>
      <c r="C896">
        <f>IF('Raw Data'!D891&lt;'Raw Data'!E891, 'Raw Data'!J891, 0)</f>
        <v/>
      </c>
      <c r="D896" s="2">
        <f>IF(A896, 1, 0)</f>
        <v/>
      </c>
      <c r="E896">
        <f>IF('Raw Data'!D891&gt;'Raw Data'!E891, 'Raw Data'!I891, 0)</f>
        <v/>
      </c>
      <c r="F896" s="2">
        <f>IF('Raw Data'!F891&gt;0, 1, 0)</f>
        <v/>
      </c>
      <c r="G896">
        <f>IF(SUM('Raw Data'!D891:E891)&lt;'Raw Data'!F891, 'Raw Data'!H891, 0)</f>
        <v/>
      </c>
      <c r="H896">
        <f>IF('Raw Data'!F891&gt;0, 1, 0)</f>
        <v/>
      </c>
      <c r="I896">
        <f>IF(SUM('Raw Data'!D891:E891)&gt;'Raw Data'!F891, 'Raw Data'!G891, 0)</f>
        <v/>
      </c>
      <c r="J896" s="2">
        <f>IF($A896, 1, 0)</f>
        <v/>
      </c>
      <c r="K896">
        <f>IF(AND('Raw Data'!D891&gt;'Raw Data'!E891, ABS('Raw Data'!D891-'Raw Data'!E891)&lt;14), 'Raw Data'!K891, 0)</f>
        <v/>
      </c>
      <c r="L896" s="2">
        <f>IF($A896, 1, 0)</f>
        <v/>
      </c>
      <c r="M896">
        <f>IF(AND('Raw Data'!D891&gt;'Raw Data'!E891, ABS('Raw Data'!D891-'Raw Data'!E891)&gt;13), 'Raw Data'!L891, 0)</f>
        <v/>
      </c>
      <c r="N896" s="2">
        <f>IF($A896, 1, 0)</f>
        <v/>
      </c>
      <c r="O896">
        <f>IF(AND('Raw Data'!E891&gt;'Raw Data'!D891, ABS('Raw Data'!E891-'Raw Data'!D891)&lt;14), 'Raw Data'!M891, 0)</f>
        <v/>
      </c>
      <c r="P896" s="2">
        <f>IF($A896, 1, 0)</f>
        <v/>
      </c>
      <c r="Q896">
        <f>IF(AND('Raw Data'!E891&gt;'Raw Data'!D891, ABS('Raw Data'!E891-'Raw Data'!D891)&gt;13), 'Raw Data'!N891, 0)</f>
        <v/>
      </c>
      <c r="R896" s="2">
        <f>IF($A896, 1, 0)</f>
        <v/>
      </c>
      <c r="S896">
        <f>IF(AND('Raw Data'!D891&gt;'Raw Data'!E891, ABS('Raw Data'!E891-'Raw Data'!D891)&gt;7), 'Raw Data'!V891, 0)</f>
        <v/>
      </c>
      <c r="T896" s="2">
        <f>IF($A896, 1, 0)</f>
        <v/>
      </c>
      <c r="U896">
        <f>IF(ABS('Raw Data'!D891-'Raw Data'!E891)&lt;8, 'Raw Data'!W891, 0)</f>
        <v/>
      </c>
      <c r="V896" s="2">
        <f>IF($A896, 1, 0)</f>
        <v/>
      </c>
      <c r="W896">
        <f>IF(AND('Raw Data'!E891&gt;'Raw Data'!D891, ABS('Raw Data'!E891-'Raw Data'!D891)&gt;7), 'Raw Data'!X891, 0)</f>
        <v/>
      </c>
      <c r="X896" s="2">
        <f>IF($A896, 1, 0)</f>
        <v/>
      </c>
      <c r="Y896">
        <f>IF(AND('Raw Data'!D891&gt;'Raw Data'!E891, ABS('Raw Data'!E891-'Raw Data'!D891)&gt;3), 'Raw Data'!Y891, 0)</f>
        <v/>
      </c>
      <c r="Z896" s="2">
        <f>IF($A896, 1, 0)</f>
        <v/>
      </c>
      <c r="AA896">
        <f>IF(ABS('Raw Data'!D891-'Raw Data'!E891)&lt;4, 'Raw Data'!Z891, 0)</f>
        <v/>
      </c>
      <c r="AB896" s="2">
        <f>IF($A896, 1, 0)</f>
        <v/>
      </c>
      <c r="AC896">
        <f>IF(AND('Raw Data'!E891&gt;'Raw Data'!D891, ABS('Raw Data'!E891-'Raw Data'!D891)&gt;7), 'Raw Data'!AA891, 0)</f>
        <v/>
      </c>
      <c r="AD896" s="2">
        <f>IF($A896, 1, 0)</f>
        <v/>
      </c>
      <c r="AE896">
        <f>IF(AND('Raw Data'!D891&gt;9, 'Raw Data'!E891&gt;9), 'Raw Data'!AL891, 0)</f>
        <v/>
      </c>
      <c r="AF896" s="2">
        <f>IF($A896, 1, 0)</f>
        <v/>
      </c>
      <c r="AG896">
        <f>IF(AE896=0, 'Raw Data'!AM891, 0)</f>
        <v/>
      </c>
      <c r="AH896" s="2">
        <f>IF($A896, 1, 0)</f>
        <v/>
      </c>
      <c r="AI896">
        <f>IF(AND('Raw Data'!$D891&gt;14, 'Raw Data'!$E891&gt;14), 'Raw Data'!AN891, 0)</f>
        <v/>
      </c>
      <c r="AJ896" s="2">
        <f>IF($A896, 1, 0)</f>
        <v/>
      </c>
      <c r="AK896">
        <f>IF(AI896=0, 'Raw Data'!AO891, 0)</f>
        <v/>
      </c>
      <c r="AL896" s="2">
        <f>IF($A896, 1, 0)</f>
        <v/>
      </c>
      <c r="AM896">
        <f>IF(AND('Raw Data'!$D891&gt;19, 'Raw Data'!$E891&gt;19), 'Raw Data'!AP891, 0)</f>
        <v/>
      </c>
      <c r="AN896" s="2">
        <f>IF($A896, 1, 0)</f>
        <v/>
      </c>
      <c r="AO896">
        <f>IF(AM896=0, 'Raw Data'!AQ891, 0)</f>
        <v/>
      </c>
      <c r="AP896" s="2">
        <f>IF($A896, 1, 0)</f>
        <v/>
      </c>
      <c r="AQ896">
        <f>IF(AND('Raw Data'!$D891&gt;24, 'Raw Data'!$E891&gt;24), 'Raw Data'!AR891, 0)</f>
        <v/>
      </c>
      <c r="AR896" s="2">
        <f>IF($A896, 1, 0)</f>
        <v/>
      </c>
      <c r="AS896">
        <f>IF(AQ896=0, 'Raw Data'!AS891, 0)</f>
        <v/>
      </c>
      <c r="AT896" s="2">
        <f>IF($A896, 1, 0)</f>
        <v/>
      </c>
      <c r="AU896">
        <f>IF(AND('Raw Data'!$D891&gt;29, 'Raw Data'!$E891&gt;29), 'Raw Data'!AT891, 0)</f>
        <v/>
      </c>
      <c r="AV896" s="2">
        <f>IF($A896, 1, 0)</f>
        <v/>
      </c>
      <c r="AW896">
        <f>IF(AU896=0, 'Raw Data'!AU891, 0)</f>
        <v/>
      </c>
      <c r="AX896" s="2">
        <f>IF($A896, 1, 0)</f>
        <v/>
      </c>
      <c r="AY896">
        <f>IF(ISNUMBER('Raw Data'!D891), IF(_xlfn.XLOOKUP(SMALL('Raw Data'!K891:N891, 1), K896:Q896, K896:Q896, 0)&gt;0, SMALL('Raw Data'!K891:N891, 1), 0), 0)</f>
        <v/>
      </c>
      <c r="AZ896" s="2">
        <f>IF($A896, 1, 0)</f>
        <v/>
      </c>
      <c r="BA896">
        <f>IF(ISNUMBER('Raw Data'!D891), IF(_xlfn.XLOOKUP(SMALL('Raw Data'!K891:N891, 2), K896:Q896, K896:Q896, 0)&gt;0, SMALL('Raw Data'!K891:N891, 2), 0), 0)</f>
        <v/>
      </c>
      <c r="BB896" s="2">
        <f>IF($A896, 1, 0)</f>
        <v/>
      </c>
      <c r="BC896">
        <f>IF(ISNUMBER('Raw Data'!D891), IF(_xlfn.XLOOKUP(SMALL('Raw Data'!K891:N891, 3), K896:Q896, K896:Q896, 0)&gt;0, SMALL('Raw Data'!K891:N891, 3), 0), 0)</f>
        <v/>
      </c>
      <c r="BD896" s="2">
        <f>IF($A896, 1, 0)</f>
        <v/>
      </c>
      <c r="BE896">
        <f>IF(ISNUMBER('Raw Data'!D891), IF(_xlfn.XLOOKUP(SMALL('Raw Data'!K891:N891, 4), K896:Q896, K896:Q896, 0)&gt;0, SMALL('Raw Data'!K891:N891, 4), 0), 0)</f>
        <v/>
      </c>
      <c r="BF896" s="2">
        <f>IF($A896, 1, 0)</f>
        <v/>
      </c>
      <c r="BG896">
        <f>IF(AND('Raw Data'!I891&lt;'Raw Data'!J891, 'Raw Data'!D891&gt;'Raw Data'!E891), 'Raw Data'!I891, IF(AND('Raw Data'!J891&lt;'Raw Data'!I891, 'Raw Data'!E891&gt;'Raw Data'!D891), 'Raw Data'!J891, 0))</f>
        <v/>
      </c>
      <c r="BH896">
        <f>IF(OR(AND('Raw Data'!I891&lt;'Raw Data'!J891, 'Raw Data'!I891&gt;BH$1), AND('Raw Data'!J891&lt;'Raw Data'!I891, 'Raw Data'!J891&gt;BH$1)), 1, 0)</f>
        <v/>
      </c>
      <c r="BI896">
        <f>IF(AND(BH896, ABS('Raw Data'!D891-'Raw Data'!E891)&lt;4), 'Raw Data'!Z891, 0)</f>
        <v/>
      </c>
      <c r="BJ896">
        <f>IF('Raw Data'!F891&gt;Analysis!BJ$1, 1, 0)</f>
        <v/>
      </c>
      <c r="BK896">
        <f>IF(BJ896, AQ896, 0)</f>
        <v/>
      </c>
      <c r="BL896">
        <f>IF(AND('Raw Data'!F891&lt;Analysis!BL$1, ISBLANK('Raw Data'!F891)=FALSE), 1, 0)</f>
        <v/>
      </c>
      <c r="BM896">
        <f>IF(BL896, AS896, 0)</f>
        <v/>
      </c>
      <c r="BN896">
        <f>IF(AND('Raw Data'!F891&lt;Analysis!BN$1, ISBLANK('Raw Data'!F891)=FALSE), 1, 0)</f>
        <v/>
      </c>
      <c r="BO896">
        <f>IF(BN896, AI896, 0)</f>
        <v/>
      </c>
    </row>
    <row r="897">
      <c r="A897" s="2">
        <f>'Raw Data'!A892</f>
        <v/>
      </c>
      <c r="B897" s="2">
        <f>IF(A897, 1, 0)</f>
        <v/>
      </c>
      <c r="C897">
        <f>IF('Raw Data'!D892&lt;'Raw Data'!E892, 'Raw Data'!J892, 0)</f>
        <v/>
      </c>
      <c r="D897" s="2">
        <f>IF(A897, 1, 0)</f>
        <v/>
      </c>
      <c r="E897">
        <f>IF('Raw Data'!D892&gt;'Raw Data'!E892, 'Raw Data'!I892, 0)</f>
        <v/>
      </c>
      <c r="F897" s="2">
        <f>IF('Raw Data'!F892&gt;0, 1, 0)</f>
        <v/>
      </c>
      <c r="G897">
        <f>IF(SUM('Raw Data'!D892:E892)&lt;'Raw Data'!F892, 'Raw Data'!H892, 0)</f>
        <v/>
      </c>
      <c r="H897">
        <f>IF('Raw Data'!F892&gt;0, 1, 0)</f>
        <v/>
      </c>
      <c r="I897">
        <f>IF(SUM('Raw Data'!D892:E892)&gt;'Raw Data'!F892, 'Raw Data'!G892, 0)</f>
        <v/>
      </c>
      <c r="J897" s="2">
        <f>IF($A897, 1, 0)</f>
        <v/>
      </c>
      <c r="K897">
        <f>IF(AND('Raw Data'!D892&gt;'Raw Data'!E892, ABS('Raw Data'!D892-'Raw Data'!E892)&lt;14), 'Raw Data'!K892, 0)</f>
        <v/>
      </c>
      <c r="L897" s="2">
        <f>IF($A897, 1, 0)</f>
        <v/>
      </c>
      <c r="M897">
        <f>IF(AND('Raw Data'!D892&gt;'Raw Data'!E892, ABS('Raw Data'!D892-'Raw Data'!E892)&gt;13), 'Raw Data'!L892, 0)</f>
        <v/>
      </c>
      <c r="N897" s="2">
        <f>IF($A897, 1, 0)</f>
        <v/>
      </c>
      <c r="O897">
        <f>IF(AND('Raw Data'!E892&gt;'Raw Data'!D892, ABS('Raw Data'!E892-'Raw Data'!D892)&lt;14), 'Raw Data'!M892, 0)</f>
        <v/>
      </c>
      <c r="P897" s="2">
        <f>IF($A897, 1, 0)</f>
        <v/>
      </c>
      <c r="Q897">
        <f>IF(AND('Raw Data'!E892&gt;'Raw Data'!D892, ABS('Raw Data'!E892-'Raw Data'!D892)&gt;13), 'Raw Data'!N892, 0)</f>
        <v/>
      </c>
      <c r="R897" s="2">
        <f>IF($A897, 1, 0)</f>
        <v/>
      </c>
      <c r="S897">
        <f>IF(AND('Raw Data'!D892&gt;'Raw Data'!E892, ABS('Raw Data'!E892-'Raw Data'!D892)&gt;7), 'Raw Data'!V892, 0)</f>
        <v/>
      </c>
      <c r="T897" s="2">
        <f>IF($A897, 1, 0)</f>
        <v/>
      </c>
      <c r="U897">
        <f>IF(ABS('Raw Data'!D892-'Raw Data'!E892)&lt;8, 'Raw Data'!W892, 0)</f>
        <v/>
      </c>
      <c r="V897" s="2">
        <f>IF($A897, 1, 0)</f>
        <v/>
      </c>
      <c r="W897">
        <f>IF(AND('Raw Data'!E892&gt;'Raw Data'!D892, ABS('Raw Data'!E892-'Raw Data'!D892)&gt;7), 'Raw Data'!X892, 0)</f>
        <v/>
      </c>
      <c r="X897" s="2">
        <f>IF($A897, 1, 0)</f>
        <v/>
      </c>
      <c r="Y897">
        <f>IF(AND('Raw Data'!D892&gt;'Raw Data'!E892, ABS('Raw Data'!E892-'Raw Data'!D892)&gt;3), 'Raw Data'!Y892, 0)</f>
        <v/>
      </c>
      <c r="Z897" s="2">
        <f>IF($A897, 1, 0)</f>
        <v/>
      </c>
      <c r="AA897">
        <f>IF(ABS('Raw Data'!D892-'Raw Data'!E892)&lt;4, 'Raw Data'!Z892, 0)</f>
        <v/>
      </c>
      <c r="AB897" s="2">
        <f>IF($A897, 1, 0)</f>
        <v/>
      </c>
      <c r="AC897">
        <f>IF(AND('Raw Data'!E892&gt;'Raw Data'!D892, ABS('Raw Data'!E892-'Raw Data'!D892)&gt;7), 'Raw Data'!AA892, 0)</f>
        <v/>
      </c>
      <c r="AD897" s="2">
        <f>IF($A897, 1, 0)</f>
        <v/>
      </c>
      <c r="AE897">
        <f>IF(AND('Raw Data'!D892&gt;9, 'Raw Data'!E892&gt;9), 'Raw Data'!AL892, 0)</f>
        <v/>
      </c>
      <c r="AF897" s="2">
        <f>IF($A897, 1, 0)</f>
        <v/>
      </c>
      <c r="AG897">
        <f>IF(AE897=0, 'Raw Data'!AM892, 0)</f>
        <v/>
      </c>
      <c r="AH897" s="2">
        <f>IF($A897, 1, 0)</f>
        <v/>
      </c>
      <c r="AI897">
        <f>IF(AND('Raw Data'!$D892&gt;14, 'Raw Data'!$E892&gt;14), 'Raw Data'!AN892, 0)</f>
        <v/>
      </c>
      <c r="AJ897" s="2">
        <f>IF($A897, 1, 0)</f>
        <v/>
      </c>
      <c r="AK897">
        <f>IF(AI897=0, 'Raw Data'!AO892, 0)</f>
        <v/>
      </c>
      <c r="AL897" s="2">
        <f>IF($A897, 1, 0)</f>
        <v/>
      </c>
      <c r="AM897">
        <f>IF(AND('Raw Data'!$D892&gt;19, 'Raw Data'!$E892&gt;19), 'Raw Data'!AP892, 0)</f>
        <v/>
      </c>
      <c r="AN897" s="2">
        <f>IF($A897, 1, 0)</f>
        <v/>
      </c>
      <c r="AO897">
        <f>IF(AM897=0, 'Raw Data'!AQ892, 0)</f>
        <v/>
      </c>
      <c r="AP897" s="2">
        <f>IF($A897, 1, 0)</f>
        <v/>
      </c>
      <c r="AQ897">
        <f>IF(AND('Raw Data'!$D892&gt;24, 'Raw Data'!$E892&gt;24), 'Raw Data'!AR892, 0)</f>
        <v/>
      </c>
      <c r="AR897" s="2">
        <f>IF($A897, 1, 0)</f>
        <v/>
      </c>
      <c r="AS897">
        <f>IF(AQ897=0, 'Raw Data'!AS892, 0)</f>
        <v/>
      </c>
      <c r="AT897" s="2">
        <f>IF($A897, 1, 0)</f>
        <v/>
      </c>
      <c r="AU897">
        <f>IF(AND('Raw Data'!$D892&gt;29, 'Raw Data'!$E892&gt;29), 'Raw Data'!AT892, 0)</f>
        <v/>
      </c>
      <c r="AV897" s="2">
        <f>IF($A897, 1, 0)</f>
        <v/>
      </c>
      <c r="AW897">
        <f>IF(AU897=0, 'Raw Data'!AU892, 0)</f>
        <v/>
      </c>
      <c r="AX897" s="2">
        <f>IF($A897, 1, 0)</f>
        <v/>
      </c>
      <c r="AY897">
        <f>IF(ISNUMBER('Raw Data'!D892), IF(_xlfn.XLOOKUP(SMALL('Raw Data'!K892:N892, 1), K897:Q897, K897:Q897, 0)&gt;0, SMALL('Raw Data'!K892:N892, 1), 0), 0)</f>
        <v/>
      </c>
      <c r="AZ897" s="2">
        <f>IF($A897, 1, 0)</f>
        <v/>
      </c>
      <c r="BA897">
        <f>IF(ISNUMBER('Raw Data'!D892), IF(_xlfn.XLOOKUP(SMALL('Raw Data'!K892:N892, 2), K897:Q897, K897:Q897, 0)&gt;0, SMALL('Raw Data'!K892:N892, 2), 0), 0)</f>
        <v/>
      </c>
      <c r="BB897" s="2">
        <f>IF($A897, 1, 0)</f>
        <v/>
      </c>
      <c r="BC897">
        <f>IF(ISNUMBER('Raw Data'!D892), IF(_xlfn.XLOOKUP(SMALL('Raw Data'!K892:N892, 3), K897:Q897, K897:Q897, 0)&gt;0, SMALL('Raw Data'!K892:N892, 3), 0), 0)</f>
        <v/>
      </c>
      <c r="BD897" s="2">
        <f>IF($A897, 1, 0)</f>
        <v/>
      </c>
      <c r="BE897">
        <f>IF(ISNUMBER('Raw Data'!D892), IF(_xlfn.XLOOKUP(SMALL('Raw Data'!K892:N892, 4), K897:Q897, K897:Q897, 0)&gt;0, SMALL('Raw Data'!K892:N892, 4), 0), 0)</f>
        <v/>
      </c>
      <c r="BF897" s="2">
        <f>IF($A897, 1, 0)</f>
        <v/>
      </c>
      <c r="BG897">
        <f>IF(AND('Raw Data'!I892&lt;'Raw Data'!J892, 'Raw Data'!D892&gt;'Raw Data'!E892), 'Raw Data'!I892, IF(AND('Raw Data'!J892&lt;'Raw Data'!I892, 'Raw Data'!E892&gt;'Raw Data'!D892), 'Raw Data'!J892, 0))</f>
        <v/>
      </c>
      <c r="BH897">
        <f>IF(OR(AND('Raw Data'!I892&lt;'Raw Data'!J892, 'Raw Data'!I892&gt;BH$1), AND('Raw Data'!J892&lt;'Raw Data'!I892, 'Raw Data'!J892&gt;BH$1)), 1, 0)</f>
        <v/>
      </c>
      <c r="BI897">
        <f>IF(AND(BH897, ABS('Raw Data'!D892-'Raw Data'!E892)&lt;4), 'Raw Data'!Z892, 0)</f>
        <v/>
      </c>
      <c r="BJ897">
        <f>IF('Raw Data'!F892&gt;Analysis!BJ$1, 1, 0)</f>
        <v/>
      </c>
      <c r="BK897">
        <f>IF(BJ897, AQ897, 0)</f>
        <v/>
      </c>
      <c r="BL897">
        <f>IF(AND('Raw Data'!F892&lt;Analysis!BL$1, ISBLANK('Raw Data'!F892)=FALSE), 1, 0)</f>
        <v/>
      </c>
      <c r="BM897">
        <f>IF(BL897, AS897, 0)</f>
        <v/>
      </c>
      <c r="BN897">
        <f>IF(AND('Raw Data'!F892&lt;Analysis!BN$1, ISBLANK('Raw Data'!F892)=FALSE), 1, 0)</f>
        <v/>
      </c>
      <c r="BO897">
        <f>IF(BN897, AI897, 0)</f>
        <v/>
      </c>
    </row>
    <row r="898">
      <c r="A898" s="2">
        <f>'Raw Data'!A893</f>
        <v/>
      </c>
      <c r="B898" s="2">
        <f>IF(A898, 1, 0)</f>
        <v/>
      </c>
      <c r="C898">
        <f>IF('Raw Data'!D893&lt;'Raw Data'!E893, 'Raw Data'!J893, 0)</f>
        <v/>
      </c>
      <c r="D898" s="2">
        <f>IF(A898, 1, 0)</f>
        <v/>
      </c>
      <c r="E898">
        <f>IF('Raw Data'!D893&gt;'Raw Data'!E893, 'Raw Data'!I893, 0)</f>
        <v/>
      </c>
      <c r="F898" s="2">
        <f>IF('Raw Data'!F893&gt;0, 1, 0)</f>
        <v/>
      </c>
      <c r="G898">
        <f>IF(SUM('Raw Data'!D893:E893)&lt;'Raw Data'!F893, 'Raw Data'!H893, 0)</f>
        <v/>
      </c>
      <c r="H898">
        <f>IF('Raw Data'!F893&gt;0, 1, 0)</f>
        <v/>
      </c>
      <c r="I898">
        <f>IF(SUM('Raw Data'!D893:E893)&gt;'Raw Data'!F893, 'Raw Data'!G893, 0)</f>
        <v/>
      </c>
      <c r="J898" s="2">
        <f>IF($A898, 1, 0)</f>
        <v/>
      </c>
      <c r="K898">
        <f>IF(AND('Raw Data'!D893&gt;'Raw Data'!E893, ABS('Raw Data'!D893-'Raw Data'!E893)&lt;14), 'Raw Data'!K893, 0)</f>
        <v/>
      </c>
      <c r="L898" s="2">
        <f>IF($A898, 1, 0)</f>
        <v/>
      </c>
      <c r="M898">
        <f>IF(AND('Raw Data'!D893&gt;'Raw Data'!E893, ABS('Raw Data'!D893-'Raw Data'!E893)&gt;13), 'Raw Data'!L893, 0)</f>
        <v/>
      </c>
      <c r="N898" s="2">
        <f>IF($A898, 1, 0)</f>
        <v/>
      </c>
      <c r="O898">
        <f>IF(AND('Raw Data'!E893&gt;'Raw Data'!D893, ABS('Raw Data'!E893-'Raw Data'!D893)&lt;14), 'Raw Data'!M893, 0)</f>
        <v/>
      </c>
      <c r="P898" s="2">
        <f>IF($A898, 1, 0)</f>
        <v/>
      </c>
      <c r="Q898">
        <f>IF(AND('Raw Data'!E893&gt;'Raw Data'!D893, ABS('Raw Data'!E893-'Raw Data'!D893)&gt;13), 'Raw Data'!N893, 0)</f>
        <v/>
      </c>
      <c r="R898" s="2">
        <f>IF($A898, 1, 0)</f>
        <v/>
      </c>
      <c r="S898">
        <f>IF(AND('Raw Data'!D893&gt;'Raw Data'!E893, ABS('Raw Data'!E893-'Raw Data'!D893)&gt;7), 'Raw Data'!V893, 0)</f>
        <v/>
      </c>
      <c r="T898" s="2">
        <f>IF($A898, 1, 0)</f>
        <v/>
      </c>
      <c r="U898">
        <f>IF(ABS('Raw Data'!D893-'Raw Data'!E893)&lt;8, 'Raw Data'!W893, 0)</f>
        <v/>
      </c>
      <c r="V898" s="2">
        <f>IF($A898, 1, 0)</f>
        <v/>
      </c>
      <c r="W898">
        <f>IF(AND('Raw Data'!E893&gt;'Raw Data'!D893, ABS('Raw Data'!E893-'Raw Data'!D893)&gt;7), 'Raw Data'!X893, 0)</f>
        <v/>
      </c>
      <c r="X898" s="2">
        <f>IF($A898, 1, 0)</f>
        <v/>
      </c>
      <c r="Y898">
        <f>IF(AND('Raw Data'!D893&gt;'Raw Data'!E893, ABS('Raw Data'!E893-'Raw Data'!D893)&gt;3), 'Raw Data'!Y893, 0)</f>
        <v/>
      </c>
      <c r="Z898" s="2">
        <f>IF($A898, 1, 0)</f>
        <v/>
      </c>
      <c r="AA898">
        <f>IF(ABS('Raw Data'!D893-'Raw Data'!E893)&lt;4, 'Raw Data'!Z893, 0)</f>
        <v/>
      </c>
      <c r="AB898" s="2">
        <f>IF($A898, 1, 0)</f>
        <v/>
      </c>
      <c r="AC898">
        <f>IF(AND('Raw Data'!E893&gt;'Raw Data'!D893, ABS('Raw Data'!E893-'Raw Data'!D893)&gt;7), 'Raw Data'!AA893, 0)</f>
        <v/>
      </c>
      <c r="AD898" s="2">
        <f>IF($A898, 1, 0)</f>
        <v/>
      </c>
      <c r="AE898">
        <f>IF(AND('Raw Data'!D893&gt;9, 'Raw Data'!E893&gt;9), 'Raw Data'!AL893, 0)</f>
        <v/>
      </c>
      <c r="AF898" s="2">
        <f>IF($A898, 1, 0)</f>
        <v/>
      </c>
      <c r="AG898">
        <f>IF(AE898=0, 'Raw Data'!AM893, 0)</f>
        <v/>
      </c>
      <c r="AH898" s="2">
        <f>IF($A898, 1, 0)</f>
        <v/>
      </c>
      <c r="AI898">
        <f>IF(AND('Raw Data'!$D893&gt;14, 'Raw Data'!$E893&gt;14), 'Raw Data'!AN893, 0)</f>
        <v/>
      </c>
      <c r="AJ898" s="2">
        <f>IF($A898, 1, 0)</f>
        <v/>
      </c>
      <c r="AK898">
        <f>IF(AI898=0, 'Raw Data'!AO893, 0)</f>
        <v/>
      </c>
      <c r="AL898" s="2">
        <f>IF($A898, 1, 0)</f>
        <v/>
      </c>
      <c r="AM898">
        <f>IF(AND('Raw Data'!$D893&gt;19, 'Raw Data'!$E893&gt;19), 'Raw Data'!AP893, 0)</f>
        <v/>
      </c>
      <c r="AN898" s="2">
        <f>IF($A898, 1, 0)</f>
        <v/>
      </c>
      <c r="AO898">
        <f>IF(AM898=0, 'Raw Data'!AQ893, 0)</f>
        <v/>
      </c>
      <c r="AP898" s="2">
        <f>IF($A898, 1, 0)</f>
        <v/>
      </c>
      <c r="AQ898">
        <f>IF(AND('Raw Data'!$D893&gt;24, 'Raw Data'!$E893&gt;24), 'Raw Data'!AR893, 0)</f>
        <v/>
      </c>
      <c r="AR898" s="2">
        <f>IF($A898, 1, 0)</f>
        <v/>
      </c>
      <c r="AS898">
        <f>IF(AQ898=0, 'Raw Data'!AS893, 0)</f>
        <v/>
      </c>
      <c r="AT898" s="2">
        <f>IF($A898, 1, 0)</f>
        <v/>
      </c>
      <c r="AU898">
        <f>IF(AND('Raw Data'!$D893&gt;29, 'Raw Data'!$E893&gt;29), 'Raw Data'!AT893, 0)</f>
        <v/>
      </c>
      <c r="AV898" s="2">
        <f>IF($A898, 1, 0)</f>
        <v/>
      </c>
      <c r="AW898">
        <f>IF(AU898=0, 'Raw Data'!AU893, 0)</f>
        <v/>
      </c>
      <c r="AX898" s="2">
        <f>IF($A898, 1, 0)</f>
        <v/>
      </c>
      <c r="AY898">
        <f>IF(ISNUMBER('Raw Data'!D893), IF(_xlfn.XLOOKUP(SMALL('Raw Data'!K893:N893, 1), K898:Q898, K898:Q898, 0)&gt;0, SMALL('Raw Data'!K893:N893, 1), 0), 0)</f>
        <v/>
      </c>
      <c r="AZ898" s="2">
        <f>IF($A898, 1, 0)</f>
        <v/>
      </c>
      <c r="BA898">
        <f>IF(ISNUMBER('Raw Data'!D893), IF(_xlfn.XLOOKUP(SMALL('Raw Data'!K893:N893, 2), K898:Q898, K898:Q898, 0)&gt;0, SMALL('Raw Data'!K893:N893, 2), 0), 0)</f>
        <v/>
      </c>
      <c r="BB898" s="2">
        <f>IF($A898, 1, 0)</f>
        <v/>
      </c>
      <c r="BC898">
        <f>IF(ISNUMBER('Raw Data'!D893), IF(_xlfn.XLOOKUP(SMALL('Raw Data'!K893:N893, 3), K898:Q898, K898:Q898, 0)&gt;0, SMALL('Raw Data'!K893:N893, 3), 0), 0)</f>
        <v/>
      </c>
      <c r="BD898" s="2">
        <f>IF($A898, 1, 0)</f>
        <v/>
      </c>
      <c r="BE898">
        <f>IF(ISNUMBER('Raw Data'!D893), IF(_xlfn.XLOOKUP(SMALL('Raw Data'!K893:N893, 4), K898:Q898, K898:Q898, 0)&gt;0, SMALL('Raw Data'!K893:N893, 4), 0), 0)</f>
        <v/>
      </c>
      <c r="BF898" s="2">
        <f>IF($A898, 1, 0)</f>
        <v/>
      </c>
      <c r="BG898">
        <f>IF(AND('Raw Data'!I893&lt;'Raw Data'!J893, 'Raw Data'!D893&gt;'Raw Data'!E893), 'Raw Data'!I893, IF(AND('Raw Data'!J893&lt;'Raw Data'!I893, 'Raw Data'!E893&gt;'Raw Data'!D893), 'Raw Data'!J893, 0))</f>
        <v/>
      </c>
      <c r="BH898">
        <f>IF(OR(AND('Raw Data'!I893&lt;'Raw Data'!J893, 'Raw Data'!I893&gt;BH$1), AND('Raw Data'!J893&lt;'Raw Data'!I893, 'Raw Data'!J893&gt;BH$1)), 1, 0)</f>
        <v/>
      </c>
      <c r="BI898">
        <f>IF(AND(BH898, ABS('Raw Data'!D893-'Raw Data'!E893)&lt;4), 'Raw Data'!Z893, 0)</f>
        <v/>
      </c>
      <c r="BJ898">
        <f>IF('Raw Data'!F893&gt;Analysis!BJ$1, 1, 0)</f>
        <v/>
      </c>
      <c r="BK898">
        <f>IF(BJ898, AQ898, 0)</f>
        <v/>
      </c>
      <c r="BL898">
        <f>IF(AND('Raw Data'!F893&lt;Analysis!BL$1, ISBLANK('Raw Data'!F893)=FALSE), 1, 0)</f>
        <v/>
      </c>
      <c r="BM898">
        <f>IF(BL898, AS898, 0)</f>
        <v/>
      </c>
      <c r="BN898">
        <f>IF(AND('Raw Data'!F893&lt;Analysis!BN$1, ISBLANK('Raw Data'!F893)=FALSE), 1, 0)</f>
        <v/>
      </c>
      <c r="BO898">
        <f>IF(BN898, AI898, 0)</f>
        <v/>
      </c>
    </row>
    <row r="899">
      <c r="A899" s="2">
        <f>'Raw Data'!A894</f>
        <v/>
      </c>
      <c r="B899" s="2">
        <f>IF(A899, 1, 0)</f>
        <v/>
      </c>
      <c r="C899">
        <f>IF('Raw Data'!D894&lt;'Raw Data'!E894, 'Raw Data'!J894, 0)</f>
        <v/>
      </c>
      <c r="D899" s="2">
        <f>IF(A899, 1, 0)</f>
        <v/>
      </c>
      <c r="E899">
        <f>IF('Raw Data'!D894&gt;'Raw Data'!E894, 'Raw Data'!I894, 0)</f>
        <v/>
      </c>
      <c r="F899" s="2">
        <f>IF('Raw Data'!F894&gt;0, 1, 0)</f>
        <v/>
      </c>
      <c r="G899">
        <f>IF(SUM('Raw Data'!D894:E894)&lt;'Raw Data'!F894, 'Raw Data'!H894, 0)</f>
        <v/>
      </c>
      <c r="H899">
        <f>IF('Raw Data'!F894&gt;0, 1, 0)</f>
        <v/>
      </c>
      <c r="I899">
        <f>IF(SUM('Raw Data'!D894:E894)&gt;'Raw Data'!F894, 'Raw Data'!G894, 0)</f>
        <v/>
      </c>
      <c r="J899" s="2">
        <f>IF($A899, 1, 0)</f>
        <v/>
      </c>
      <c r="K899">
        <f>IF(AND('Raw Data'!D894&gt;'Raw Data'!E894, ABS('Raw Data'!D894-'Raw Data'!E894)&lt;14), 'Raw Data'!K894, 0)</f>
        <v/>
      </c>
      <c r="L899" s="2">
        <f>IF($A899, 1, 0)</f>
        <v/>
      </c>
      <c r="M899">
        <f>IF(AND('Raw Data'!D894&gt;'Raw Data'!E894, ABS('Raw Data'!D894-'Raw Data'!E894)&gt;13), 'Raw Data'!L894, 0)</f>
        <v/>
      </c>
      <c r="N899" s="2">
        <f>IF($A899, 1, 0)</f>
        <v/>
      </c>
      <c r="O899">
        <f>IF(AND('Raw Data'!E894&gt;'Raw Data'!D894, ABS('Raw Data'!E894-'Raw Data'!D894)&lt;14), 'Raw Data'!M894, 0)</f>
        <v/>
      </c>
      <c r="P899" s="2">
        <f>IF($A899, 1, 0)</f>
        <v/>
      </c>
      <c r="Q899">
        <f>IF(AND('Raw Data'!E894&gt;'Raw Data'!D894, ABS('Raw Data'!E894-'Raw Data'!D894)&gt;13), 'Raw Data'!N894, 0)</f>
        <v/>
      </c>
      <c r="R899" s="2">
        <f>IF($A899, 1, 0)</f>
        <v/>
      </c>
      <c r="S899">
        <f>IF(AND('Raw Data'!D894&gt;'Raw Data'!E894, ABS('Raw Data'!E894-'Raw Data'!D894)&gt;7), 'Raw Data'!V894, 0)</f>
        <v/>
      </c>
      <c r="T899" s="2">
        <f>IF($A899, 1, 0)</f>
        <v/>
      </c>
      <c r="U899">
        <f>IF(ABS('Raw Data'!D894-'Raw Data'!E894)&lt;8, 'Raw Data'!W894, 0)</f>
        <v/>
      </c>
      <c r="V899" s="2">
        <f>IF($A899, 1, 0)</f>
        <v/>
      </c>
      <c r="W899">
        <f>IF(AND('Raw Data'!E894&gt;'Raw Data'!D894, ABS('Raw Data'!E894-'Raw Data'!D894)&gt;7), 'Raw Data'!X894, 0)</f>
        <v/>
      </c>
      <c r="X899" s="2">
        <f>IF($A899, 1, 0)</f>
        <v/>
      </c>
      <c r="Y899">
        <f>IF(AND('Raw Data'!D894&gt;'Raw Data'!E894, ABS('Raw Data'!E894-'Raw Data'!D894)&gt;3), 'Raw Data'!Y894, 0)</f>
        <v/>
      </c>
      <c r="Z899" s="2">
        <f>IF($A899, 1, 0)</f>
        <v/>
      </c>
      <c r="AA899">
        <f>IF(ABS('Raw Data'!D894-'Raw Data'!E894)&lt;4, 'Raw Data'!Z894, 0)</f>
        <v/>
      </c>
      <c r="AB899" s="2">
        <f>IF($A899, 1, 0)</f>
        <v/>
      </c>
      <c r="AC899">
        <f>IF(AND('Raw Data'!E894&gt;'Raw Data'!D894, ABS('Raw Data'!E894-'Raw Data'!D894)&gt;7), 'Raw Data'!AA894, 0)</f>
        <v/>
      </c>
      <c r="AD899" s="2">
        <f>IF($A899, 1, 0)</f>
        <v/>
      </c>
      <c r="AE899">
        <f>IF(AND('Raw Data'!D894&gt;9, 'Raw Data'!E894&gt;9), 'Raw Data'!AL894, 0)</f>
        <v/>
      </c>
      <c r="AF899" s="2">
        <f>IF($A899, 1, 0)</f>
        <v/>
      </c>
      <c r="AG899">
        <f>IF(AE899=0, 'Raw Data'!AM894, 0)</f>
        <v/>
      </c>
      <c r="AH899" s="2">
        <f>IF($A899, 1, 0)</f>
        <v/>
      </c>
      <c r="AI899">
        <f>IF(AND('Raw Data'!$D894&gt;14, 'Raw Data'!$E894&gt;14), 'Raw Data'!AN894, 0)</f>
        <v/>
      </c>
      <c r="AJ899" s="2">
        <f>IF($A899, 1, 0)</f>
        <v/>
      </c>
      <c r="AK899">
        <f>IF(AI899=0, 'Raw Data'!AO894, 0)</f>
        <v/>
      </c>
      <c r="AL899" s="2">
        <f>IF($A899, 1, 0)</f>
        <v/>
      </c>
      <c r="AM899">
        <f>IF(AND('Raw Data'!$D894&gt;19, 'Raw Data'!$E894&gt;19), 'Raw Data'!AP894, 0)</f>
        <v/>
      </c>
      <c r="AN899" s="2">
        <f>IF($A899, 1, 0)</f>
        <v/>
      </c>
      <c r="AO899">
        <f>IF(AM899=0, 'Raw Data'!AQ894, 0)</f>
        <v/>
      </c>
      <c r="AP899" s="2">
        <f>IF($A899, 1, 0)</f>
        <v/>
      </c>
      <c r="AQ899">
        <f>IF(AND('Raw Data'!$D894&gt;24, 'Raw Data'!$E894&gt;24), 'Raw Data'!AR894, 0)</f>
        <v/>
      </c>
      <c r="AR899" s="2">
        <f>IF($A899, 1, 0)</f>
        <v/>
      </c>
      <c r="AS899">
        <f>IF(AQ899=0, 'Raw Data'!AS894, 0)</f>
        <v/>
      </c>
      <c r="AT899" s="2">
        <f>IF($A899, 1, 0)</f>
        <v/>
      </c>
      <c r="AU899">
        <f>IF(AND('Raw Data'!$D894&gt;29, 'Raw Data'!$E894&gt;29), 'Raw Data'!AT894, 0)</f>
        <v/>
      </c>
      <c r="AV899" s="2">
        <f>IF($A899, 1, 0)</f>
        <v/>
      </c>
      <c r="AW899">
        <f>IF(AU899=0, 'Raw Data'!AU894, 0)</f>
        <v/>
      </c>
      <c r="AX899" s="2">
        <f>IF($A899, 1, 0)</f>
        <v/>
      </c>
      <c r="AY899">
        <f>IF(ISNUMBER('Raw Data'!D894), IF(_xlfn.XLOOKUP(SMALL('Raw Data'!K894:N894, 1), K899:Q899, K899:Q899, 0)&gt;0, SMALL('Raw Data'!K894:N894, 1), 0), 0)</f>
        <v/>
      </c>
      <c r="AZ899" s="2">
        <f>IF($A899, 1, 0)</f>
        <v/>
      </c>
      <c r="BA899">
        <f>IF(ISNUMBER('Raw Data'!D894), IF(_xlfn.XLOOKUP(SMALL('Raw Data'!K894:N894, 2), K899:Q899, K899:Q899, 0)&gt;0, SMALL('Raw Data'!K894:N894, 2), 0), 0)</f>
        <v/>
      </c>
      <c r="BB899" s="2">
        <f>IF($A899, 1, 0)</f>
        <v/>
      </c>
      <c r="BC899">
        <f>IF(ISNUMBER('Raw Data'!D894), IF(_xlfn.XLOOKUP(SMALL('Raw Data'!K894:N894, 3), K899:Q899, K899:Q899, 0)&gt;0, SMALL('Raw Data'!K894:N894, 3), 0), 0)</f>
        <v/>
      </c>
      <c r="BD899" s="2">
        <f>IF($A899, 1, 0)</f>
        <v/>
      </c>
      <c r="BE899">
        <f>IF(ISNUMBER('Raw Data'!D894), IF(_xlfn.XLOOKUP(SMALL('Raw Data'!K894:N894, 4), K899:Q899, K899:Q899, 0)&gt;0, SMALL('Raw Data'!K894:N894, 4), 0), 0)</f>
        <v/>
      </c>
      <c r="BF899" s="2">
        <f>IF($A899, 1, 0)</f>
        <v/>
      </c>
      <c r="BG899">
        <f>IF(AND('Raw Data'!I894&lt;'Raw Data'!J894, 'Raw Data'!D894&gt;'Raw Data'!E894), 'Raw Data'!I894, IF(AND('Raw Data'!J894&lt;'Raw Data'!I894, 'Raw Data'!E894&gt;'Raw Data'!D894), 'Raw Data'!J894, 0))</f>
        <v/>
      </c>
      <c r="BH899">
        <f>IF(OR(AND('Raw Data'!I894&lt;'Raw Data'!J894, 'Raw Data'!I894&gt;BH$1), AND('Raw Data'!J894&lt;'Raw Data'!I894, 'Raw Data'!J894&gt;BH$1)), 1, 0)</f>
        <v/>
      </c>
      <c r="BI899">
        <f>IF(AND(BH899, ABS('Raw Data'!D894-'Raw Data'!E894)&lt;4), 'Raw Data'!Z894, 0)</f>
        <v/>
      </c>
      <c r="BJ899">
        <f>IF('Raw Data'!F894&gt;Analysis!BJ$1, 1, 0)</f>
        <v/>
      </c>
      <c r="BK899">
        <f>IF(BJ899, AQ899, 0)</f>
        <v/>
      </c>
      <c r="BL899">
        <f>IF(AND('Raw Data'!F894&lt;Analysis!BL$1, ISBLANK('Raw Data'!F894)=FALSE), 1, 0)</f>
        <v/>
      </c>
      <c r="BM899">
        <f>IF(BL899, AS899, 0)</f>
        <v/>
      </c>
      <c r="BN899">
        <f>IF(AND('Raw Data'!F894&lt;Analysis!BN$1, ISBLANK('Raw Data'!F894)=FALSE), 1, 0)</f>
        <v/>
      </c>
      <c r="BO899">
        <f>IF(BN899, AI899, 0)</f>
        <v/>
      </c>
    </row>
    <row r="900">
      <c r="A900" s="2">
        <f>'Raw Data'!A895</f>
        <v/>
      </c>
      <c r="B900" s="2">
        <f>IF(A900, 1, 0)</f>
        <v/>
      </c>
      <c r="C900">
        <f>IF('Raw Data'!D895&lt;'Raw Data'!E895, 'Raw Data'!J895, 0)</f>
        <v/>
      </c>
      <c r="D900" s="2">
        <f>IF(A900, 1, 0)</f>
        <v/>
      </c>
      <c r="E900">
        <f>IF('Raw Data'!D895&gt;'Raw Data'!E895, 'Raw Data'!I895, 0)</f>
        <v/>
      </c>
      <c r="F900" s="2">
        <f>IF('Raw Data'!F895&gt;0, 1, 0)</f>
        <v/>
      </c>
      <c r="G900">
        <f>IF(SUM('Raw Data'!D895:E895)&lt;'Raw Data'!F895, 'Raw Data'!H895, 0)</f>
        <v/>
      </c>
      <c r="H900">
        <f>IF('Raw Data'!F895&gt;0, 1, 0)</f>
        <v/>
      </c>
      <c r="I900">
        <f>IF(SUM('Raw Data'!D895:E895)&gt;'Raw Data'!F895, 'Raw Data'!G895, 0)</f>
        <v/>
      </c>
      <c r="J900" s="2">
        <f>IF($A900, 1, 0)</f>
        <v/>
      </c>
      <c r="K900">
        <f>IF(AND('Raw Data'!D895&gt;'Raw Data'!E895, ABS('Raw Data'!D895-'Raw Data'!E895)&lt;14), 'Raw Data'!K895, 0)</f>
        <v/>
      </c>
      <c r="L900" s="2">
        <f>IF($A900, 1, 0)</f>
        <v/>
      </c>
      <c r="M900">
        <f>IF(AND('Raw Data'!D895&gt;'Raw Data'!E895, ABS('Raw Data'!D895-'Raw Data'!E895)&gt;13), 'Raw Data'!L895, 0)</f>
        <v/>
      </c>
      <c r="N900" s="2">
        <f>IF($A900, 1, 0)</f>
        <v/>
      </c>
      <c r="O900">
        <f>IF(AND('Raw Data'!E895&gt;'Raw Data'!D895, ABS('Raw Data'!E895-'Raw Data'!D895)&lt;14), 'Raw Data'!M895, 0)</f>
        <v/>
      </c>
      <c r="P900" s="2">
        <f>IF($A900, 1, 0)</f>
        <v/>
      </c>
      <c r="Q900">
        <f>IF(AND('Raw Data'!E895&gt;'Raw Data'!D895, ABS('Raw Data'!E895-'Raw Data'!D895)&gt;13), 'Raw Data'!N895, 0)</f>
        <v/>
      </c>
      <c r="R900" s="2">
        <f>IF($A900, 1, 0)</f>
        <v/>
      </c>
      <c r="S900">
        <f>IF(AND('Raw Data'!D895&gt;'Raw Data'!E895, ABS('Raw Data'!E895-'Raw Data'!D895)&gt;7), 'Raw Data'!V895, 0)</f>
        <v/>
      </c>
      <c r="T900" s="2">
        <f>IF($A900, 1, 0)</f>
        <v/>
      </c>
      <c r="U900">
        <f>IF(ABS('Raw Data'!D895-'Raw Data'!E895)&lt;8, 'Raw Data'!W895, 0)</f>
        <v/>
      </c>
      <c r="V900" s="2">
        <f>IF($A900, 1, 0)</f>
        <v/>
      </c>
      <c r="W900">
        <f>IF(AND('Raw Data'!E895&gt;'Raw Data'!D895, ABS('Raw Data'!E895-'Raw Data'!D895)&gt;7), 'Raw Data'!X895, 0)</f>
        <v/>
      </c>
      <c r="X900" s="2">
        <f>IF($A900, 1, 0)</f>
        <v/>
      </c>
      <c r="Y900">
        <f>IF(AND('Raw Data'!D895&gt;'Raw Data'!E895, ABS('Raw Data'!E895-'Raw Data'!D895)&gt;3), 'Raw Data'!Y895, 0)</f>
        <v/>
      </c>
      <c r="Z900" s="2">
        <f>IF($A900, 1, 0)</f>
        <v/>
      </c>
      <c r="AA900">
        <f>IF(ABS('Raw Data'!D895-'Raw Data'!E895)&lt;4, 'Raw Data'!Z895, 0)</f>
        <v/>
      </c>
      <c r="AB900" s="2">
        <f>IF($A900, 1, 0)</f>
        <v/>
      </c>
      <c r="AC900">
        <f>IF(AND('Raw Data'!E895&gt;'Raw Data'!D895, ABS('Raw Data'!E895-'Raw Data'!D895)&gt;7), 'Raw Data'!AA895, 0)</f>
        <v/>
      </c>
      <c r="AD900" s="2">
        <f>IF($A900, 1, 0)</f>
        <v/>
      </c>
      <c r="AE900">
        <f>IF(AND('Raw Data'!D895&gt;9, 'Raw Data'!E895&gt;9), 'Raw Data'!AL895, 0)</f>
        <v/>
      </c>
      <c r="AF900" s="2">
        <f>IF($A900, 1, 0)</f>
        <v/>
      </c>
      <c r="AG900">
        <f>IF(AE900=0, 'Raw Data'!AM895, 0)</f>
        <v/>
      </c>
      <c r="AH900" s="2">
        <f>IF($A900, 1, 0)</f>
        <v/>
      </c>
      <c r="AI900">
        <f>IF(AND('Raw Data'!$D895&gt;14, 'Raw Data'!$E895&gt;14), 'Raw Data'!AN895, 0)</f>
        <v/>
      </c>
      <c r="AJ900" s="2">
        <f>IF($A900, 1, 0)</f>
        <v/>
      </c>
      <c r="AK900">
        <f>IF(AI900=0, 'Raw Data'!AO895, 0)</f>
        <v/>
      </c>
      <c r="AL900" s="2">
        <f>IF($A900, 1, 0)</f>
        <v/>
      </c>
      <c r="AM900">
        <f>IF(AND('Raw Data'!$D895&gt;19, 'Raw Data'!$E895&gt;19), 'Raw Data'!AP895, 0)</f>
        <v/>
      </c>
      <c r="AN900" s="2">
        <f>IF($A900, 1, 0)</f>
        <v/>
      </c>
      <c r="AO900">
        <f>IF(AM900=0, 'Raw Data'!AQ895, 0)</f>
        <v/>
      </c>
      <c r="AP900" s="2">
        <f>IF($A900, 1, 0)</f>
        <v/>
      </c>
      <c r="AQ900">
        <f>IF(AND('Raw Data'!$D895&gt;24, 'Raw Data'!$E895&gt;24), 'Raw Data'!AR895, 0)</f>
        <v/>
      </c>
      <c r="AR900" s="2">
        <f>IF($A900, 1, 0)</f>
        <v/>
      </c>
      <c r="AS900">
        <f>IF(AQ900=0, 'Raw Data'!AS895, 0)</f>
        <v/>
      </c>
      <c r="AT900" s="2">
        <f>IF($A900, 1, 0)</f>
        <v/>
      </c>
      <c r="AU900">
        <f>IF(AND('Raw Data'!$D895&gt;29, 'Raw Data'!$E895&gt;29), 'Raw Data'!AT895, 0)</f>
        <v/>
      </c>
      <c r="AV900" s="2">
        <f>IF($A900, 1, 0)</f>
        <v/>
      </c>
      <c r="AW900">
        <f>IF(AU900=0, 'Raw Data'!AU895, 0)</f>
        <v/>
      </c>
      <c r="AX900" s="2">
        <f>IF($A900, 1, 0)</f>
        <v/>
      </c>
      <c r="AY900">
        <f>IF(ISNUMBER('Raw Data'!D895), IF(_xlfn.XLOOKUP(SMALL('Raw Data'!K895:N895, 1), K900:Q900, K900:Q900, 0)&gt;0, SMALL('Raw Data'!K895:N895, 1), 0), 0)</f>
        <v/>
      </c>
      <c r="AZ900" s="2">
        <f>IF($A900, 1, 0)</f>
        <v/>
      </c>
      <c r="BA900">
        <f>IF(ISNUMBER('Raw Data'!D895), IF(_xlfn.XLOOKUP(SMALL('Raw Data'!K895:N895, 2), K900:Q900, K900:Q900, 0)&gt;0, SMALL('Raw Data'!K895:N895, 2), 0), 0)</f>
        <v/>
      </c>
      <c r="BB900" s="2">
        <f>IF($A900, 1, 0)</f>
        <v/>
      </c>
      <c r="BC900">
        <f>IF(ISNUMBER('Raw Data'!D895), IF(_xlfn.XLOOKUP(SMALL('Raw Data'!K895:N895, 3), K900:Q900, K900:Q900, 0)&gt;0, SMALL('Raw Data'!K895:N895, 3), 0), 0)</f>
        <v/>
      </c>
      <c r="BD900" s="2">
        <f>IF($A900, 1, 0)</f>
        <v/>
      </c>
      <c r="BE900">
        <f>IF(ISNUMBER('Raw Data'!D895), IF(_xlfn.XLOOKUP(SMALL('Raw Data'!K895:N895, 4), K900:Q900, K900:Q900, 0)&gt;0, SMALL('Raw Data'!K895:N895, 4), 0), 0)</f>
        <v/>
      </c>
      <c r="BF900" s="2">
        <f>IF($A900, 1, 0)</f>
        <v/>
      </c>
      <c r="BG900">
        <f>IF(AND('Raw Data'!I895&lt;'Raw Data'!J895, 'Raw Data'!D895&gt;'Raw Data'!E895), 'Raw Data'!I895, IF(AND('Raw Data'!J895&lt;'Raw Data'!I895, 'Raw Data'!E895&gt;'Raw Data'!D895), 'Raw Data'!J895, 0))</f>
        <v/>
      </c>
      <c r="BH900">
        <f>IF(OR(AND('Raw Data'!I895&lt;'Raw Data'!J895, 'Raw Data'!I895&gt;BH$1), AND('Raw Data'!J895&lt;'Raw Data'!I895, 'Raw Data'!J895&gt;BH$1)), 1, 0)</f>
        <v/>
      </c>
      <c r="BI900">
        <f>IF(AND(BH900, ABS('Raw Data'!D895-'Raw Data'!E895)&lt;4), 'Raw Data'!Z895, 0)</f>
        <v/>
      </c>
      <c r="BJ900">
        <f>IF('Raw Data'!F895&gt;Analysis!BJ$1, 1, 0)</f>
        <v/>
      </c>
      <c r="BK900">
        <f>IF(BJ900, AQ900, 0)</f>
        <v/>
      </c>
      <c r="BL900">
        <f>IF(AND('Raw Data'!F895&lt;Analysis!BL$1, ISBLANK('Raw Data'!F895)=FALSE), 1, 0)</f>
        <v/>
      </c>
      <c r="BM900">
        <f>IF(BL900, AS900, 0)</f>
        <v/>
      </c>
      <c r="BN900">
        <f>IF(AND('Raw Data'!F895&lt;Analysis!BN$1, ISBLANK('Raw Data'!F895)=FALSE), 1, 0)</f>
        <v/>
      </c>
      <c r="BO900">
        <f>IF(BN900, AI900, 0)</f>
        <v/>
      </c>
    </row>
    <row r="901">
      <c r="A901" s="2">
        <f>'Raw Data'!A896</f>
        <v/>
      </c>
      <c r="B901" s="2">
        <f>IF(A901, 1, 0)</f>
        <v/>
      </c>
      <c r="C901">
        <f>IF('Raw Data'!D896&lt;'Raw Data'!E896, 'Raw Data'!J896, 0)</f>
        <v/>
      </c>
      <c r="D901" s="2">
        <f>IF(A901, 1, 0)</f>
        <v/>
      </c>
      <c r="E901">
        <f>IF('Raw Data'!D896&gt;'Raw Data'!E896, 'Raw Data'!I896, 0)</f>
        <v/>
      </c>
      <c r="F901" s="2">
        <f>IF('Raw Data'!F896&gt;0, 1, 0)</f>
        <v/>
      </c>
      <c r="G901">
        <f>IF(SUM('Raw Data'!D896:E896)&lt;'Raw Data'!F896, 'Raw Data'!H896, 0)</f>
        <v/>
      </c>
      <c r="H901">
        <f>IF('Raw Data'!F896&gt;0, 1, 0)</f>
        <v/>
      </c>
      <c r="I901">
        <f>IF(SUM('Raw Data'!D896:E896)&gt;'Raw Data'!F896, 'Raw Data'!G896, 0)</f>
        <v/>
      </c>
      <c r="J901" s="2">
        <f>IF($A901, 1, 0)</f>
        <v/>
      </c>
      <c r="K901">
        <f>IF(AND('Raw Data'!D896&gt;'Raw Data'!E896, ABS('Raw Data'!D896-'Raw Data'!E896)&lt;14), 'Raw Data'!K896, 0)</f>
        <v/>
      </c>
      <c r="L901" s="2">
        <f>IF($A901, 1, 0)</f>
        <v/>
      </c>
      <c r="M901">
        <f>IF(AND('Raw Data'!D896&gt;'Raw Data'!E896, ABS('Raw Data'!D896-'Raw Data'!E896)&gt;13), 'Raw Data'!L896, 0)</f>
        <v/>
      </c>
      <c r="N901" s="2">
        <f>IF($A901, 1, 0)</f>
        <v/>
      </c>
      <c r="O901">
        <f>IF(AND('Raw Data'!E896&gt;'Raw Data'!D896, ABS('Raw Data'!E896-'Raw Data'!D896)&lt;14), 'Raw Data'!M896, 0)</f>
        <v/>
      </c>
      <c r="P901" s="2">
        <f>IF($A901, 1, 0)</f>
        <v/>
      </c>
      <c r="Q901">
        <f>IF(AND('Raw Data'!E896&gt;'Raw Data'!D896, ABS('Raw Data'!E896-'Raw Data'!D896)&gt;13), 'Raw Data'!N896, 0)</f>
        <v/>
      </c>
      <c r="R901" s="2">
        <f>IF($A901, 1, 0)</f>
        <v/>
      </c>
      <c r="S901">
        <f>IF(AND('Raw Data'!D896&gt;'Raw Data'!E896, ABS('Raw Data'!E896-'Raw Data'!D896)&gt;7), 'Raw Data'!V896, 0)</f>
        <v/>
      </c>
      <c r="T901" s="2">
        <f>IF($A901, 1, 0)</f>
        <v/>
      </c>
      <c r="U901">
        <f>IF(ABS('Raw Data'!D896-'Raw Data'!E896)&lt;8, 'Raw Data'!W896, 0)</f>
        <v/>
      </c>
      <c r="V901" s="2">
        <f>IF($A901, 1, 0)</f>
        <v/>
      </c>
      <c r="W901">
        <f>IF(AND('Raw Data'!E896&gt;'Raw Data'!D896, ABS('Raw Data'!E896-'Raw Data'!D896)&gt;7), 'Raw Data'!X896, 0)</f>
        <v/>
      </c>
      <c r="X901" s="2">
        <f>IF($A901, 1, 0)</f>
        <v/>
      </c>
      <c r="Y901">
        <f>IF(AND('Raw Data'!D896&gt;'Raw Data'!E896, ABS('Raw Data'!E896-'Raw Data'!D896)&gt;3), 'Raw Data'!Y896, 0)</f>
        <v/>
      </c>
      <c r="Z901" s="2">
        <f>IF($A901, 1, 0)</f>
        <v/>
      </c>
      <c r="AA901">
        <f>IF(ABS('Raw Data'!D896-'Raw Data'!E896)&lt;4, 'Raw Data'!Z896, 0)</f>
        <v/>
      </c>
      <c r="AB901" s="2">
        <f>IF($A901, 1, 0)</f>
        <v/>
      </c>
      <c r="AC901">
        <f>IF(AND('Raw Data'!E896&gt;'Raw Data'!D896, ABS('Raw Data'!E896-'Raw Data'!D896)&gt;7), 'Raw Data'!AA896, 0)</f>
        <v/>
      </c>
      <c r="AD901" s="2">
        <f>IF($A901, 1, 0)</f>
        <v/>
      </c>
      <c r="AE901">
        <f>IF(AND('Raw Data'!D896&gt;9, 'Raw Data'!E896&gt;9), 'Raw Data'!AL896, 0)</f>
        <v/>
      </c>
      <c r="AF901" s="2">
        <f>IF($A901, 1, 0)</f>
        <v/>
      </c>
      <c r="AG901">
        <f>IF(AE901=0, 'Raw Data'!AM896, 0)</f>
        <v/>
      </c>
      <c r="AH901" s="2">
        <f>IF($A901, 1, 0)</f>
        <v/>
      </c>
      <c r="AI901">
        <f>IF(AND('Raw Data'!$D896&gt;14, 'Raw Data'!$E896&gt;14), 'Raw Data'!AN896, 0)</f>
        <v/>
      </c>
      <c r="AJ901" s="2">
        <f>IF($A901, 1, 0)</f>
        <v/>
      </c>
      <c r="AK901">
        <f>IF(AI901=0, 'Raw Data'!AO896, 0)</f>
        <v/>
      </c>
      <c r="AL901" s="2">
        <f>IF($A901, 1, 0)</f>
        <v/>
      </c>
      <c r="AM901">
        <f>IF(AND('Raw Data'!$D896&gt;19, 'Raw Data'!$E896&gt;19), 'Raw Data'!AP896, 0)</f>
        <v/>
      </c>
      <c r="AN901" s="2">
        <f>IF($A901, 1, 0)</f>
        <v/>
      </c>
      <c r="AO901">
        <f>IF(AM901=0, 'Raw Data'!AQ896, 0)</f>
        <v/>
      </c>
      <c r="AP901" s="2">
        <f>IF($A901, 1, 0)</f>
        <v/>
      </c>
      <c r="AQ901">
        <f>IF(AND('Raw Data'!$D896&gt;24, 'Raw Data'!$E896&gt;24), 'Raw Data'!AR896, 0)</f>
        <v/>
      </c>
      <c r="AR901" s="2">
        <f>IF($A901, 1, 0)</f>
        <v/>
      </c>
      <c r="AS901">
        <f>IF(AQ901=0, 'Raw Data'!AS896, 0)</f>
        <v/>
      </c>
      <c r="AT901" s="2">
        <f>IF($A901, 1, 0)</f>
        <v/>
      </c>
      <c r="AU901">
        <f>IF(AND('Raw Data'!$D896&gt;29, 'Raw Data'!$E896&gt;29), 'Raw Data'!AT896, 0)</f>
        <v/>
      </c>
      <c r="AV901" s="2">
        <f>IF($A901, 1, 0)</f>
        <v/>
      </c>
      <c r="AW901">
        <f>IF(AU901=0, 'Raw Data'!AU896, 0)</f>
        <v/>
      </c>
      <c r="AX901" s="2">
        <f>IF($A901, 1, 0)</f>
        <v/>
      </c>
      <c r="AY901">
        <f>IF(ISNUMBER('Raw Data'!D896), IF(_xlfn.XLOOKUP(SMALL('Raw Data'!K896:N896, 1), K901:Q901, K901:Q901, 0)&gt;0, SMALL('Raw Data'!K896:N896, 1), 0), 0)</f>
        <v/>
      </c>
      <c r="AZ901" s="2">
        <f>IF($A901, 1, 0)</f>
        <v/>
      </c>
      <c r="BA901">
        <f>IF(ISNUMBER('Raw Data'!D896), IF(_xlfn.XLOOKUP(SMALL('Raw Data'!K896:N896, 2), K901:Q901, K901:Q901, 0)&gt;0, SMALL('Raw Data'!K896:N896, 2), 0), 0)</f>
        <v/>
      </c>
      <c r="BB901" s="2">
        <f>IF($A901, 1, 0)</f>
        <v/>
      </c>
      <c r="BC901">
        <f>IF(ISNUMBER('Raw Data'!D896), IF(_xlfn.XLOOKUP(SMALL('Raw Data'!K896:N896, 3), K901:Q901, K901:Q901, 0)&gt;0, SMALL('Raw Data'!K896:N896, 3), 0), 0)</f>
        <v/>
      </c>
      <c r="BD901" s="2">
        <f>IF($A901, 1, 0)</f>
        <v/>
      </c>
      <c r="BE901">
        <f>IF(ISNUMBER('Raw Data'!D896), IF(_xlfn.XLOOKUP(SMALL('Raw Data'!K896:N896, 4), K901:Q901, K901:Q901, 0)&gt;0, SMALL('Raw Data'!K896:N896, 4), 0), 0)</f>
        <v/>
      </c>
      <c r="BF901" s="2">
        <f>IF($A901, 1, 0)</f>
        <v/>
      </c>
      <c r="BG901">
        <f>IF(AND('Raw Data'!I896&lt;'Raw Data'!J896, 'Raw Data'!D896&gt;'Raw Data'!E896), 'Raw Data'!I896, IF(AND('Raw Data'!J896&lt;'Raw Data'!I896, 'Raw Data'!E896&gt;'Raw Data'!D896), 'Raw Data'!J896, 0))</f>
        <v/>
      </c>
      <c r="BH901">
        <f>IF(OR(AND('Raw Data'!I896&lt;'Raw Data'!J896, 'Raw Data'!I896&gt;BH$1), AND('Raw Data'!J896&lt;'Raw Data'!I896, 'Raw Data'!J896&gt;BH$1)), 1, 0)</f>
        <v/>
      </c>
      <c r="BI901">
        <f>IF(AND(BH901, ABS('Raw Data'!D896-'Raw Data'!E896)&lt;4), 'Raw Data'!Z896, 0)</f>
        <v/>
      </c>
      <c r="BJ901">
        <f>IF('Raw Data'!F896&gt;Analysis!BJ$1, 1, 0)</f>
        <v/>
      </c>
      <c r="BK901">
        <f>IF(BJ901, AQ901, 0)</f>
        <v/>
      </c>
      <c r="BL901">
        <f>IF(AND('Raw Data'!F896&lt;Analysis!BL$1, ISBLANK('Raw Data'!F896)=FALSE), 1, 0)</f>
        <v/>
      </c>
      <c r="BM901">
        <f>IF(BL901, AS901, 0)</f>
        <v/>
      </c>
      <c r="BN901">
        <f>IF(AND('Raw Data'!F896&lt;Analysis!BN$1, ISBLANK('Raw Data'!F896)=FALSE), 1, 0)</f>
        <v/>
      </c>
      <c r="BO901">
        <f>IF(BN901, AI901, 0)</f>
        <v/>
      </c>
    </row>
    <row r="902">
      <c r="A902" s="2">
        <f>'Raw Data'!A897</f>
        <v/>
      </c>
      <c r="B902" s="2">
        <f>IF(A902, 1, 0)</f>
        <v/>
      </c>
      <c r="C902">
        <f>IF('Raw Data'!D897&lt;'Raw Data'!E897, 'Raw Data'!J897, 0)</f>
        <v/>
      </c>
      <c r="D902" s="2">
        <f>IF(A902, 1, 0)</f>
        <v/>
      </c>
      <c r="E902">
        <f>IF('Raw Data'!D897&gt;'Raw Data'!E897, 'Raw Data'!I897, 0)</f>
        <v/>
      </c>
      <c r="F902" s="2">
        <f>IF('Raw Data'!F897&gt;0, 1, 0)</f>
        <v/>
      </c>
      <c r="G902">
        <f>IF(SUM('Raw Data'!D897:E897)&lt;'Raw Data'!F897, 'Raw Data'!H897, 0)</f>
        <v/>
      </c>
      <c r="H902">
        <f>IF('Raw Data'!F897&gt;0, 1, 0)</f>
        <v/>
      </c>
      <c r="I902">
        <f>IF(SUM('Raw Data'!D897:E897)&gt;'Raw Data'!F897, 'Raw Data'!G897, 0)</f>
        <v/>
      </c>
      <c r="J902" s="2">
        <f>IF($A902, 1, 0)</f>
        <v/>
      </c>
      <c r="K902">
        <f>IF(AND('Raw Data'!D897&gt;'Raw Data'!E897, ABS('Raw Data'!D897-'Raw Data'!E897)&lt;14), 'Raw Data'!K897, 0)</f>
        <v/>
      </c>
      <c r="L902" s="2">
        <f>IF($A902, 1, 0)</f>
        <v/>
      </c>
      <c r="M902">
        <f>IF(AND('Raw Data'!D897&gt;'Raw Data'!E897, ABS('Raw Data'!D897-'Raw Data'!E897)&gt;13), 'Raw Data'!L897, 0)</f>
        <v/>
      </c>
      <c r="N902" s="2">
        <f>IF($A902, 1, 0)</f>
        <v/>
      </c>
      <c r="O902">
        <f>IF(AND('Raw Data'!E897&gt;'Raw Data'!D897, ABS('Raw Data'!E897-'Raw Data'!D897)&lt;14), 'Raw Data'!M897, 0)</f>
        <v/>
      </c>
      <c r="P902" s="2">
        <f>IF($A902, 1, 0)</f>
        <v/>
      </c>
      <c r="Q902">
        <f>IF(AND('Raw Data'!E897&gt;'Raw Data'!D897, ABS('Raw Data'!E897-'Raw Data'!D897)&gt;13), 'Raw Data'!N897, 0)</f>
        <v/>
      </c>
      <c r="R902" s="2">
        <f>IF($A902, 1, 0)</f>
        <v/>
      </c>
      <c r="S902">
        <f>IF(AND('Raw Data'!D897&gt;'Raw Data'!E897, ABS('Raw Data'!E897-'Raw Data'!D897)&gt;7), 'Raw Data'!V897, 0)</f>
        <v/>
      </c>
      <c r="T902" s="2">
        <f>IF($A902, 1, 0)</f>
        <v/>
      </c>
      <c r="U902">
        <f>IF(ABS('Raw Data'!D897-'Raw Data'!E897)&lt;8, 'Raw Data'!W897, 0)</f>
        <v/>
      </c>
      <c r="V902" s="2">
        <f>IF($A902, 1, 0)</f>
        <v/>
      </c>
      <c r="W902">
        <f>IF(AND('Raw Data'!E897&gt;'Raw Data'!D897, ABS('Raw Data'!E897-'Raw Data'!D897)&gt;7), 'Raw Data'!X897, 0)</f>
        <v/>
      </c>
      <c r="X902" s="2">
        <f>IF($A902, 1, 0)</f>
        <v/>
      </c>
      <c r="Y902">
        <f>IF(AND('Raw Data'!D897&gt;'Raw Data'!E897, ABS('Raw Data'!E897-'Raw Data'!D897)&gt;3), 'Raw Data'!Y897, 0)</f>
        <v/>
      </c>
      <c r="Z902" s="2">
        <f>IF($A902, 1, 0)</f>
        <v/>
      </c>
      <c r="AA902">
        <f>IF(ABS('Raw Data'!D897-'Raw Data'!E897)&lt;4, 'Raw Data'!Z897, 0)</f>
        <v/>
      </c>
      <c r="AB902" s="2">
        <f>IF($A902, 1, 0)</f>
        <v/>
      </c>
      <c r="AC902">
        <f>IF(AND('Raw Data'!E897&gt;'Raw Data'!D897, ABS('Raw Data'!E897-'Raw Data'!D897)&gt;7), 'Raw Data'!AA897, 0)</f>
        <v/>
      </c>
      <c r="AD902" s="2">
        <f>IF($A902, 1, 0)</f>
        <v/>
      </c>
      <c r="AE902">
        <f>IF(AND('Raw Data'!D897&gt;9, 'Raw Data'!E897&gt;9), 'Raw Data'!AL897, 0)</f>
        <v/>
      </c>
      <c r="AF902" s="2">
        <f>IF($A902, 1, 0)</f>
        <v/>
      </c>
      <c r="AG902">
        <f>IF(AE902=0, 'Raw Data'!AM897, 0)</f>
        <v/>
      </c>
      <c r="AH902" s="2">
        <f>IF($A902, 1, 0)</f>
        <v/>
      </c>
      <c r="AI902">
        <f>IF(AND('Raw Data'!$D897&gt;14, 'Raw Data'!$E897&gt;14), 'Raw Data'!AN897, 0)</f>
        <v/>
      </c>
      <c r="AJ902" s="2">
        <f>IF($A902, 1, 0)</f>
        <v/>
      </c>
      <c r="AK902">
        <f>IF(AI902=0, 'Raw Data'!AO897, 0)</f>
        <v/>
      </c>
      <c r="AL902" s="2">
        <f>IF($A902, 1, 0)</f>
        <v/>
      </c>
      <c r="AM902">
        <f>IF(AND('Raw Data'!$D897&gt;19, 'Raw Data'!$E897&gt;19), 'Raw Data'!AP897, 0)</f>
        <v/>
      </c>
      <c r="AN902" s="2">
        <f>IF($A902, 1, 0)</f>
        <v/>
      </c>
      <c r="AO902">
        <f>IF(AM902=0, 'Raw Data'!AQ897, 0)</f>
        <v/>
      </c>
      <c r="AP902" s="2">
        <f>IF($A902, 1, 0)</f>
        <v/>
      </c>
      <c r="AQ902">
        <f>IF(AND('Raw Data'!$D897&gt;24, 'Raw Data'!$E897&gt;24), 'Raw Data'!AR897, 0)</f>
        <v/>
      </c>
      <c r="AR902" s="2">
        <f>IF($A902, 1, 0)</f>
        <v/>
      </c>
      <c r="AS902">
        <f>IF(AQ902=0, 'Raw Data'!AS897, 0)</f>
        <v/>
      </c>
      <c r="AT902" s="2">
        <f>IF($A902, 1, 0)</f>
        <v/>
      </c>
      <c r="AU902">
        <f>IF(AND('Raw Data'!$D897&gt;29, 'Raw Data'!$E897&gt;29), 'Raw Data'!AT897, 0)</f>
        <v/>
      </c>
      <c r="AV902" s="2">
        <f>IF($A902, 1, 0)</f>
        <v/>
      </c>
      <c r="AW902">
        <f>IF(AU902=0, 'Raw Data'!AU897, 0)</f>
        <v/>
      </c>
      <c r="AX902" s="2">
        <f>IF($A902, 1, 0)</f>
        <v/>
      </c>
      <c r="AY902">
        <f>IF(ISNUMBER('Raw Data'!D897), IF(_xlfn.XLOOKUP(SMALL('Raw Data'!K897:N897, 1), K902:Q902, K902:Q902, 0)&gt;0, SMALL('Raw Data'!K897:N897, 1), 0), 0)</f>
        <v/>
      </c>
      <c r="AZ902" s="2">
        <f>IF($A902, 1, 0)</f>
        <v/>
      </c>
      <c r="BA902">
        <f>IF(ISNUMBER('Raw Data'!D897), IF(_xlfn.XLOOKUP(SMALL('Raw Data'!K897:N897, 2), K902:Q902, K902:Q902, 0)&gt;0, SMALL('Raw Data'!K897:N897, 2), 0), 0)</f>
        <v/>
      </c>
      <c r="BB902" s="2">
        <f>IF($A902, 1, 0)</f>
        <v/>
      </c>
      <c r="BC902">
        <f>IF(ISNUMBER('Raw Data'!D897), IF(_xlfn.XLOOKUP(SMALL('Raw Data'!K897:N897, 3), K902:Q902, K902:Q902, 0)&gt;0, SMALL('Raw Data'!K897:N897, 3), 0), 0)</f>
        <v/>
      </c>
      <c r="BD902" s="2">
        <f>IF($A902, 1, 0)</f>
        <v/>
      </c>
      <c r="BE902">
        <f>IF(ISNUMBER('Raw Data'!D897), IF(_xlfn.XLOOKUP(SMALL('Raw Data'!K897:N897, 4), K902:Q902, K902:Q902, 0)&gt;0, SMALL('Raw Data'!K897:N897, 4), 0), 0)</f>
        <v/>
      </c>
      <c r="BF902" s="2">
        <f>IF($A902, 1, 0)</f>
        <v/>
      </c>
      <c r="BG902">
        <f>IF(AND('Raw Data'!I897&lt;'Raw Data'!J897, 'Raw Data'!D897&gt;'Raw Data'!E897), 'Raw Data'!I897, IF(AND('Raw Data'!J897&lt;'Raw Data'!I897, 'Raw Data'!E897&gt;'Raw Data'!D897), 'Raw Data'!J897, 0))</f>
        <v/>
      </c>
      <c r="BH902">
        <f>IF(OR(AND('Raw Data'!I897&lt;'Raw Data'!J897, 'Raw Data'!I897&gt;BH$1), AND('Raw Data'!J897&lt;'Raw Data'!I897, 'Raw Data'!J897&gt;BH$1)), 1, 0)</f>
        <v/>
      </c>
      <c r="BI902">
        <f>IF(AND(BH902, ABS('Raw Data'!D897-'Raw Data'!E897)&lt;4), 'Raw Data'!Z897, 0)</f>
        <v/>
      </c>
      <c r="BJ902">
        <f>IF('Raw Data'!F897&gt;Analysis!BJ$1, 1, 0)</f>
        <v/>
      </c>
      <c r="BK902">
        <f>IF(BJ902, AQ902, 0)</f>
        <v/>
      </c>
      <c r="BL902">
        <f>IF(AND('Raw Data'!F897&lt;Analysis!BL$1, ISBLANK('Raw Data'!F897)=FALSE), 1, 0)</f>
        <v/>
      </c>
      <c r="BM902">
        <f>IF(BL902, AS902, 0)</f>
        <v/>
      </c>
      <c r="BN902">
        <f>IF(AND('Raw Data'!F897&lt;Analysis!BN$1, ISBLANK('Raw Data'!F897)=FALSE), 1, 0)</f>
        <v/>
      </c>
      <c r="BO902">
        <f>IF(BN902, AI902, 0)</f>
        <v/>
      </c>
    </row>
    <row r="903">
      <c r="A903" s="2">
        <f>'Raw Data'!A898</f>
        <v/>
      </c>
      <c r="B903" s="2">
        <f>IF(A903, 1, 0)</f>
        <v/>
      </c>
      <c r="C903">
        <f>IF('Raw Data'!D898&lt;'Raw Data'!E898, 'Raw Data'!J898, 0)</f>
        <v/>
      </c>
      <c r="D903" s="2">
        <f>IF(A903, 1, 0)</f>
        <v/>
      </c>
      <c r="E903">
        <f>IF('Raw Data'!D898&gt;'Raw Data'!E898, 'Raw Data'!I898, 0)</f>
        <v/>
      </c>
      <c r="F903" s="2">
        <f>IF('Raw Data'!F898&gt;0, 1, 0)</f>
        <v/>
      </c>
      <c r="G903">
        <f>IF(SUM('Raw Data'!D898:E898)&lt;'Raw Data'!F898, 'Raw Data'!H898, 0)</f>
        <v/>
      </c>
      <c r="H903">
        <f>IF('Raw Data'!F898&gt;0, 1, 0)</f>
        <v/>
      </c>
      <c r="I903">
        <f>IF(SUM('Raw Data'!D898:E898)&gt;'Raw Data'!F898, 'Raw Data'!G898, 0)</f>
        <v/>
      </c>
      <c r="J903" s="2">
        <f>IF($A903, 1, 0)</f>
        <v/>
      </c>
      <c r="K903">
        <f>IF(AND('Raw Data'!D898&gt;'Raw Data'!E898, ABS('Raw Data'!D898-'Raw Data'!E898)&lt;14), 'Raw Data'!K898, 0)</f>
        <v/>
      </c>
      <c r="L903" s="2">
        <f>IF($A903, 1, 0)</f>
        <v/>
      </c>
      <c r="M903">
        <f>IF(AND('Raw Data'!D898&gt;'Raw Data'!E898, ABS('Raw Data'!D898-'Raw Data'!E898)&gt;13), 'Raw Data'!L898, 0)</f>
        <v/>
      </c>
      <c r="N903" s="2">
        <f>IF($A903, 1, 0)</f>
        <v/>
      </c>
      <c r="O903">
        <f>IF(AND('Raw Data'!E898&gt;'Raw Data'!D898, ABS('Raw Data'!E898-'Raw Data'!D898)&lt;14), 'Raw Data'!M898, 0)</f>
        <v/>
      </c>
      <c r="P903" s="2">
        <f>IF($A903, 1, 0)</f>
        <v/>
      </c>
      <c r="Q903">
        <f>IF(AND('Raw Data'!E898&gt;'Raw Data'!D898, ABS('Raw Data'!E898-'Raw Data'!D898)&gt;13), 'Raw Data'!N898, 0)</f>
        <v/>
      </c>
      <c r="R903" s="2">
        <f>IF($A903, 1, 0)</f>
        <v/>
      </c>
      <c r="S903">
        <f>IF(AND('Raw Data'!D898&gt;'Raw Data'!E898, ABS('Raw Data'!E898-'Raw Data'!D898)&gt;7), 'Raw Data'!V898, 0)</f>
        <v/>
      </c>
      <c r="T903" s="2">
        <f>IF($A903, 1, 0)</f>
        <v/>
      </c>
      <c r="U903">
        <f>IF(ABS('Raw Data'!D898-'Raw Data'!E898)&lt;8, 'Raw Data'!W898, 0)</f>
        <v/>
      </c>
      <c r="V903" s="2">
        <f>IF($A903, 1, 0)</f>
        <v/>
      </c>
      <c r="W903">
        <f>IF(AND('Raw Data'!E898&gt;'Raw Data'!D898, ABS('Raw Data'!E898-'Raw Data'!D898)&gt;7), 'Raw Data'!X898, 0)</f>
        <v/>
      </c>
      <c r="X903" s="2">
        <f>IF($A903, 1, 0)</f>
        <v/>
      </c>
      <c r="Y903">
        <f>IF(AND('Raw Data'!D898&gt;'Raw Data'!E898, ABS('Raw Data'!E898-'Raw Data'!D898)&gt;3), 'Raw Data'!Y898, 0)</f>
        <v/>
      </c>
      <c r="Z903" s="2">
        <f>IF($A903, 1, 0)</f>
        <v/>
      </c>
      <c r="AA903">
        <f>IF(ABS('Raw Data'!D898-'Raw Data'!E898)&lt;4, 'Raw Data'!Z898, 0)</f>
        <v/>
      </c>
      <c r="AB903" s="2">
        <f>IF($A903, 1, 0)</f>
        <v/>
      </c>
      <c r="AC903">
        <f>IF(AND('Raw Data'!E898&gt;'Raw Data'!D898, ABS('Raw Data'!E898-'Raw Data'!D898)&gt;7), 'Raw Data'!AA898, 0)</f>
        <v/>
      </c>
      <c r="AD903" s="2">
        <f>IF($A903, 1, 0)</f>
        <v/>
      </c>
      <c r="AE903">
        <f>IF(AND('Raw Data'!D898&gt;9, 'Raw Data'!E898&gt;9), 'Raw Data'!AL898, 0)</f>
        <v/>
      </c>
      <c r="AF903" s="2">
        <f>IF($A903, 1, 0)</f>
        <v/>
      </c>
      <c r="AG903">
        <f>IF(AE903=0, 'Raw Data'!AM898, 0)</f>
        <v/>
      </c>
      <c r="AH903" s="2">
        <f>IF($A903, 1, 0)</f>
        <v/>
      </c>
      <c r="AI903">
        <f>IF(AND('Raw Data'!$D898&gt;14, 'Raw Data'!$E898&gt;14), 'Raw Data'!AN898, 0)</f>
        <v/>
      </c>
      <c r="AJ903" s="2">
        <f>IF($A903, 1, 0)</f>
        <v/>
      </c>
      <c r="AK903">
        <f>IF(AI903=0, 'Raw Data'!AO898, 0)</f>
        <v/>
      </c>
      <c r="AL903" s="2">
        <f>IF($A903, 1, 0)</f>
        <v/>
      </c>
      <c r="AM903">
        <f>IF(AND('Raw Data'!$D898&gt;19, 'Raw Data'!$E898&gt;19), 'Raw Data'!AP898, 0)</f>
        <v/>
      </c>
      <c r="AN903" s="2">
        <f>IF($A903, 1, 0)</f>
        <v/>
      </c>
      <c r="AO903">
        <f>IF(AM903=0, 'Raw Data'!AQ898, 0)</f>
        <v/>
      </c>
      <c r="AP903" s="2">
        <f>IF($A903, 1, 0)</f>
        <v/>
      </c>
      <c r="AQ903">
        <f>IF(AND('Raw Data'!$D898&gt;24, 'Raw Data'!$E898&gt;24), 'Raw Data'!AR898, 0)</f>
        <v/>
      </c>
      <c r="AR903" s="2">
        <f>IF($A903, 1, 0)</f>
        <v/>
      </c>
      <c r="AS903">
        <f>IF(AQ903=0, 'Raw Data'!AS898, 0)</f>
        <v/>
      </c>
      <c r="AT903" s="2">
        <f>IF($A903, 1, 0)</f>
        <v/>
      </c>
      <c r="AU903">
        <f>IF(AND('Raw Data'!$D898&gt;29, 'Raw Data'!$E898&gt;29), 'Raw Data'!AT898, 0)</f>
        <v/>
      </c>
      <c r="AV903" s="2">
        <f>IF($A903, 1, 0)</f>
        <v/>
      </c>
      <c r="AW903">
        <f>IF(AU903=0, 'Raw Data'!AU898, 0)</f>
        <v/>
      </c>
      <c r="AX903" s="2">
        <f>IF($A903, 1, 0)</f>
        <v/>
      </c>
      <c r="AY903">
        <f>IF(ISNUMBER('Raw Data'!D898), IF(_xlfn.XLOOKUP(SMALL('Raw Data'!K898:N898, 1), K903:Q903, K903:Q903, 0)&gt;0, SMALL('Raw Data'!K898:N898, 1), 0), 0)</f>
        <v/>
      </c>
      <c r="AZ903" s="2">
        <f>IF($A903, 1, 0)</f>
        <v/>
      </c>
      <c r="BA903">
        <f>IF(ISNUMBER('Raw Data'!D898), IF(_xlfn.XLOOKUP(SMALL('Raw Data'!K898:N898, 2), K903:Q903, K903:Q903, 0)&gt;0, SMALL('Raw Data'!K898:N898, 2), 0), 0)</f>
        <v/>
      </c>
      <c r="BB903" s="2">
        <f>IF($A903, 1, 0)</f>
        <v/>
      </c>
      <c r="BC903">
        <f>IF(ISNUMBER('Raw Data'!D898), IF(_xlfn.XLOOKUP(SMALL('Raw Data'!K898:N898, 3), K903:Q903, K903:Q903, 0)&gt;0, SMALL('Raw Data'!K898:N898, 3), 0), 0)</f>
        <v/>
      </c>
      <c r="BD903" s="2">
        <f>IF($A903, 1, 0)</f>
        <v/>
      </c>
      <c r="BE903">
        <f>IF(ISNUMBER('Raw Data'!D898), IF(_xlfn.XLOOKUP(SMALL('Raw Data'!K898:N898, 4), K903:Q903, K903:Q903, 0)&gt;0, SMALL('Raw Data'!K898:N898, 4), 0), 0)</f>
        <v/>
      </c>
      <c r="BF903" s="2">
        <f>IF($A903, 1, 0)</f>
        <v/>
      </c>
      <c r="BG903">
        <f>IF(AND('Raw Data'!I898&lt;'Raw Data'!J898, 'Raw Data'!D898&gt;'Raw Data'!E898), 'Raw Data'!I898, IF(AND('Raw Data'!J898&lt;'Raw Data'!I898, 'Raw Data'!E898&gt;'Raw Data'!D898), 'Raw Data'!J898, 0))</f>
        <v/>
      </c>
      <c r="BH903">
        <f>IF(OR(AND('Raw Data'!I898&lt;'Raw Data'!J898, 'Raw Data'!I898&gt;BH$1), AND('Raw Data'!J898&lt;'Raw Data'!I898, 'Raw Data'!J898&gt;BH$1)), 1, 0)</f>
        <v/>
      </c>
      <c r="BI903">
        <f>IF(AND(BH903, ABS('Raw Data'!D898-'Raw Data'!E898)&lt;4), 'Raw Data'!Z898, 0)</f>
        <v/>
      </c>
      <c r="BJ903">
        <f>IF('Raw Data'!F898&gt;Analysis!BJ$1, 1, 0)</f>
        <v/>
      </c>
      <c r="BK903">
        <f>IF(BJ903, AQ903, 0)</f>
        <v/>
      </c>
      <c r="BL903">
        <f>IF(AND('Raw Data'!F898&lt;Analysis!BL$1, ISBLANK('Raw Data'!F898)=FALSE), 1, 0)</f>
        <v/>
      </c>
      <c r="BM903">
        <f>IF(BL903, AS903, 0)</f>
        <v/>
      </c>
      <c r="BN903">
        <f>IF(AND('Raw Data'!F898&lt;Analysis!BN$1, ISBLANK('Raw Data'!F898)=FALSE), 1, 0)</f>
        <v/>
      </c>
      <c r="BO903">
        <f>IF(BN903, AI903, 0)</f>
        <v/>
      </c>
    </row>
    <row r="904">
      <c r="A904" s="2">
        <f>'Raw Data'!A899</f>
        <v/>
      </c>
      <c r="B904" s="2">
        <f>IF(A904, 1, 0)</f>
        <v/>
      </c>
      <c r="C904">
        <f>IF('Raw Data'!D899&lt;'Raw Data'!E899, 'Raw Data'!J899, 0)</f>
        <v/>
      </c>
      <c r="D904" s="2">
        <f>IF(A904, 1, 0)</f>
        <v/>
      </c>
      <c r="E904">
        <f>IF('Raw Data'!D899&gt;'Raw Data'!E899, 'Raw Data'!I899, 0)</f>
        <v/>
      </c>
      <c r="F904" s="2">
        <f>IF('Raw Data'!F899&gt;0, 1, 0)</f>
        <v/>
      </c>
      <c r="G904">
        <f>IF(SUM('Raw Data'!D899:E899)&lt;'Raw Data'!F899, 'Raw Data'!H899, 0)</f>
        <v/>
      </c>
      <c r="H904">
        <f>IF('Raw Data'!F899&gt;0, 1, 0)</f>
        <v/>
      </c>
      <c r="I904">
        <f>IF(SUM('Raw Data'!D899:E899)&gt;'Raw Data'!F899, 'Raw Data'!G899, 0)</f>
        <v/>
      </c>
      <c r="J904" s="2">
        <f>IF($A904, 1, 0)</f>
        <v/>
      </c>
      <c r="K904">
        <f>IF(AND('Raw Data'!D899&gt;'Raw Data'!E899, ABS('Raw Data'!D899-'Raw Data'!E899)&lt;14), 'Raw Data'!K899, 0)</f>
        <v/>
      </c>
      <c r="L904" s="2">
        <f>IF($A904, 1, 0)</f>
        <v/>
      </c>
      <c r="M904">
        <f>IF(AND('Raw Data'!D899&gt;'Raw Data'!E899, ABS('Raw Data'!D899-'Raw Data'!E899)&gt;13), 'Raw Data'!L899, 0)</f>
        <v/>
      </c>
      <c r="N904" s="2">
        <f>IF($A904, 1, 0)</f>
        <v/>
      </c>
      <c r="O904">
        <f>IF(AND('Raw Data'!E899&gt;'Raw Data'!D899, ABS('Raw Data'!E899-'Raw Data'!D899)&lt;14), 'Raw Data'!M899, 0)</f>
        <v/>
      </c>
      <c r="P904" s="2">
        <f>IF($A904, 1, 0)</f>
        <v/>
      </c>
      <c r="Q904">
        <f>IF(AND('Raw Data'!E899&gt;'Raw Data'!D899, ABS('Raw Data'!E899-'Raw Data'!D899)&gt;13), 'Raw Data'!N899, 0)</f>
        <v/>
      </c>
      <c r="R904" s="2">
        <f>IF($A904, 1, 0)</f>
        <v/>
      </c>
      <c r="S904">
        <f>IF(AND('Raw Data'!D899&gt;'Raw Data'!E899, ABS('Raw Data'!E899-'Raw Data'!D899)&gt;7), 'Raw Data'!V899, 0)</f>
        <v/>
      </c>
      <c r="T904" s="2">
        <f>IF($A904, 1, 0)</f>
        <v/>
      </c>
      <c r="U904">
        <f>IF(ABS('Raw Data'!D899-'Raw Data'!E899)&lt;8, 'Raw Data'!W899, 0)</f>
        <v/>
      </c>
      <c r="V904" s="2">
        <f>IF($A904, 1, 0)</f>
        <v/>
      </c>
      <c r="W904">
        <f>IF(AND('Raw Data'!E899&gt;'Raw Data'!D899, ABS('Raw Data'!E899-'Raw Data'!D899)&gt;7), 'Raw Data'!X899, 0)</f>
        <v/>
      </c>
      <c r="X904" s="2">
        <f>IF($A904, 1, 0)</f>
        <v/>
      </c>
      <c r="Y904">
        <f>IF(AND('Raw Data'!D899&gt;'Raw Data'!E899, ABS('Raw Data'!E899-'Raw Data'!D899)&gt;3), 'Raw Data'!Y899, 0)</f>
        <v/>
      </c>
      <c r="Z904" s="2">
        <f>IF($A904, 1, 0)</f>
        <v/>
      </c>
      <c r="AA904">
        <f>IF(ABS('Raw Data'!D899-'Raw Data'!E899)&lt;4, 'Raw Data'!Z899, 0)</f>
        <v/>
      </c>
      <c r="AB904" s="2">
        <f>IF($A904, 1, 0)</f>
        <v/>
      </c>
      <c r="AC904">
        <f>IF(AND('Raw Data'!E899&gt;'Raw Data'!D899, ABS('Raw Data'!E899-'Raw Data'!D899)&gt;7), 'Raw Data'!AA899, 0)</f>
        <v/>
      </c>
      <c r="AD904" s="2">
        <f>IF($A904, 1, 0)</f>
        <v/>
      </c>
      <c r="AE904">
        <f>IF(AND('Raw Data'!D899&gt;9, 'Raw Data'!E899&gt;9), 'Raw Data'!AL899, 0)</f>
        <v/>
      </c>
      <c r="AF904" s="2">
        <f>IF($A904, 1, 0)</f>
        <v/>
      </c>
      <c r="AG904">
        <f>IF(AE904=0, 'Raw Data'!AM899, 0)</f>
        <v/>
      </c>
      <c r="AH904" s="2">
        <f>IF($A904, 1, 0)</f>
        <v/>
      </c>
      <c r="AI904">
        <f>IF(AND('Raw Data'!$D899&gt;14, 'Raw Data'!$E899&gt;14), 'Raw Data'!AN899, 0)</f>
        <v/>
      </c>
      <c r="AJ904" s="2">
        <f>IF($A904, 1, 0)</f>
        <v/>
      </c>
      <c r="AK904">
        <f>IF(AI904=0, 'Raw Data'!AO899, 0)</f>
        <v/>
      </c>
      <c r="AL904" s="2">
        <f>IF($A904, 1, 0)</f>
        <v/>
      </c>
      <c r="AM904">
        <f>IF(AND('Raw Data'!$D899&gt;19, 'Raw Data'!$E899&gt;19), 'Raw Data'!AP899, 0)</f>
        <v/>
      </c>
      <c r="AN904" s="2">
        <f>IF($A904, 1, 0)</f>
        <v/>
      </c>
      <c r="AO904">
        <f>IF(AM904=0, 'Raw Data'!AQ899, 0)</f>
        <v/>
      </c>
      <c r="AP904" s="2">
        <f>IF($A904, 1, 0)</f>
        <v/>
      </c>
      <c r="AQ904">
        <f>IF(AND('Raw Data'!$D899&gt;24, 'Raw Data'!$E899&gt;24), 'Raw Data'!AR899, 0)</f>
        <v/>
      </c>
      <c r="AR904" s="2">
        <f>IF($A904, 1, 0)</f>
        <v/>
      </c>
      <c r="AS904">
        <f>IF(AQ904=0, 'Raw Data'!AS899, 0)</f>
        <v/>
      </c>
      <c r="AT904" s="2">
        <f>IF($A904, 1, 0)</f>
        <v/>
      </c>
      <c r="AU904">
        <f>IF(AND('Raw Data'!$D899&gt;29, 'Raw Data'!$E899&gt;29), 'Raw Data'!AT899, 0)</f>
        <v/>
      </c>
      <c r="AV904" s="2">
        <f>IF($A904, 1, 0)</f>
        <v/>
      </c>
      <c r="AW904">
        <f>IF(AU904=0, 'Raw Data'!AU899, 0)</f>
        <v/>
      </c>
      <c r="AX904" s="2">
        <f>IF($A904, 1, 0)</f>
        <v/>
      </c>
      <c r="AY904">
        <f>IF(ISNUMBER('Raw Data'!D899), IF(_xlfn.XLOOKUP(SMALL('Raw Data'!K899:N899, 1), K904:Q904, K904:Q904, 0)&gt;0, SMALL('Raw Data'!K899:N899, 1), 0), 0)</f>
        <v/>
      </c>
      <c r="AZ904" s="2">
        <f>IF($A904, 1, 0)</f>
        <v/>
      </c>
      <c r="BA904">
        <f>IF(ISNUMBER('Raw Data'!D899), IF(_xlfn.XLOOKUP(SMALL('Raw Data'!K899:N899, 2), K904:Q904, K904:Q904, 0)&gt;0, SMALL('Raw Data'!K899:N899, 2), 0), 0)</f>
        <v/>
      </c>
      <c r="BB904" s="2">
        <f>IF($A904, 1, 0)</f>
        <v/>
      </c>
      <c r="BC904">
        <f>IF(ISNUMBER('Raw Data'!D899), IF(_xlfn.XLOOKUP(SMALL('Raw Data'!K899:N899, 3), K904:Q904, K904:Q904, 0)&gt;0, SMALL('Raw Data'!K899:N899, 3), 0), 0)</f>
        <v/>
      </c>
      <c r="BD904" s="2">
        <f>IF($A904, 1, 0)</f>
        <v/>
      </c>
      <c r="BE904">
        <f>IF(ISNUMBER('Raw Data'!D899), IF(_xlfn.XLOOKUP(SMALL('Raw Data'!K899:N899, 4), K904:Q904, K904:Q904, 0)&gt;0, SMALL('Raw Data'!K899:N899, 4), 0), 0)</f>
        <v/>
      </c>
      <c r="BF904" s="2">
        <f>IF($A904, 1, 0)</f>
        <v/>
      </c>
      <c r="BG904">
        <f>IF(AND('Raw Data'!I899&lt;'Raw Data'!J899, 'Raw Data'!D899&gt;'Raw Data'!E899), 'Raw Data'!I899, IF(AND('Raw Data'!J899&lt;'Raw Data'!I899, 'Raw Data'!E899&gt;'Raw Data'!D899), 'Raw Data'!J899, 0))</f>
        <v/>
      </c>
      <c r="BH904">
        <f>IF(OR(AND('Raw Data'!I899&lt;'Raw Data'!J899, 'Raw Data'!I899&gt;BH$1), AND('Raw Data'!J899&lt;'Raw Data'!I899, 'Raw Data'!J899&gt;BH$1)), 1, 0)</f>
        <v/>
      </c>
      <c r="BI904">
        <f>IF(AND(BH904, ABS('Raw Data'!D899-'Raw Data'!E899)&lt;4), 'Raw Data'!Z899, 0)</f>
        <v/>
      </c>
      <c r="BJ904">
        <f>IF('Raw Data'!F899&gt;Analysis!BJ$1, 1, 0)</f>
        <v/>
      </c>
      <c r="BK904">
        <f>IF(BJ904, AQ904, 0)</f>
        <v/>
      </c>
      <c r="BL904">
        <f>IF(AND('Raw Data'!F899&lt;Analysis!BL$1, ISBLANK('Raw Data'!F899)=FALSE), 1, 0)</f>
        <v/>
      </c>
      <c r="BM904">
        <f>IF(BL904, AS904, 0)</f>
        <v/>
      </c>
      <c r="BN904">
        <f>IF(AND('Raw Data'!F899&lt;Analysis!BN$1, ISBLANK('Raw Data'!F899)=FALSE), 1, 0)</f>
        <v/>
      </c>
      <c r="BO904">
        <f>IF(BN904, AI904, 0)</f>
        <v/>
      </c>
    </row>
    <row r="905">
      <c r="A905" s="2">
        <f>'Raw Data'!A900</f>
        <v/>
      </c>
      <c r="B905" s="2">
        <f>IF(A905, 1, 0)</f>
        <v/>
      </c>
      <c r="C905">
        <f>IF('Raw Data'!D900&lt;'Raw Data'!E900, 'Raw Data'!J900, 0)</f>
        <v/>
      </c>
      <c r="D905" s="2">
        <f>IF(A905, 1, 0)</f>
        <v/>
      </c>
      <c r="E905">
        <f>IF('Raw Data'!D900&gt;'Raw Data'!E900, 'Raw Data'!I900, 0)</f>
        <v/>
      </c>
      <c r="F905" s="2">
        <f>IF('Raw Data'!F900&gt;0, 1, 0)</f>
        <v/>
      </c>
      <c r="G905">
        <f>IF(SUM('Raw Data'!D900:E900)&lt;'Raw Data'!F900, 'Raw Data'!H900, 0)</f>
        <v/>
      </c>
      <c r="H905">
        <f>IF('Raw Data'!F900&gt;0, 1, 0)</f>
        <v/>
      </c>
      <c r="I905">
        <f>IF(SUM('Raw Data'!D900:E900)&gt;'Raw Data'!F900, 'Raw Data'!G900, 0)</f>
        <v/>
      </c>
      <c r="J905" s="2">
        <f>IF($A905, 1, 0)</f>
        <v/>
      </c>
      <c r="K905">
        <f>IF(AND('Raw Data'!D900&gt;'Raw Data'!E900, ABS('Raw Data'!D900-'Raw Data'!E900)&lt;14), 'Raw Data'!K900, 0)</f>
        <v/>
      </c>
      <c r="L905" s="2">
        <f>IF($A905, 1, 0)</f>
        <v/>
      </c>
      <c r="M905">
        <f>IF(AND('Raw Data'!D900&gt;'Raw Data'!E900, ABS('Raw Data'!D900-'Raw Data'!E900)&gt;13), 'Raw Data'!L900, 0)</f>
        <v/>
      </c>
      <c r="N905" s="2">
        <f>IF($A905, 1, 0)</f>
        <v/>
      </c>
      <c r="O905">
        <f>IF(AND('Raw Data'!E900&gt;'Raw Data'!D900, ABS('Raw Data'!E900-'Raw Data'!D900)&lt;14), 'Raw Data'!M900, 0)</f>
        <v/>
      </c>
      <c r="P905" s="2">
        <f>IF($A905, 1, 0)</f>
        <v/>
      </c>
      <c r="Q905">
        <f>IF(AND('Raw Data'!E900&gt;'Raw Data'!D900, ABS('Raw Data'!E900-'Raw Data'!D900)&gt;13), 'Raw Data'!N900, 0)</f>
        <v/>
      </c>
      <c r="R905" s="2">
        <f>IF($A905, 1, 0)</f>
        <v/>
      </c>
      <c r="S905">
        <f>IF(AND('Raw Data'!D900&gt;'Raw Data'!E900, ABS('Raw Data'!E900-'Raw Data'!D900)&gt;7), 'Raw Data'!V900, 0)</f>
        <v/>
      </c>
      <c r="T905" s="2">
        <f>IF($A905, 1, 0)</f>
        <v/>
      </c>
      <c r="U905">
        <f>IF(ABS('Raw Data'!D900-'Raw Data'!E900)&lt;8, 'Raw Data'!W900, 0)</f>
        <v/>
      </c>
      <c r="V905" s="2">
        <f>IF($A905, 1, 0)</f>
        <v/>
      </c>
      <c r="W905">
        <f>IF(AND('Raw Data'!E900&gt;'Raw Data'!D900, ABS('Raw Data'!E900-'Raw Data'!D900)&gt;7), 'Raw Data'!X900, 0)</f>
        <v/>
      </c>
      <c r="X905" s="2">
        <f>IF($A905, 1, 0)</f>
        <v/>
      </c>
      <c r="Y905">
        <f>IF(AND('Raw Data'!D900&gt;'Raw Data'!E900, ABS('Raw Data'!E900-'Raw Data'!D900)&gt;3), 'Raw Data'!Y900, 0)</f>
        <v/>
      </c>
      <c r="Z905" s="2">
        <f>IF($A905, 1, 0)</f>
        <v/>
      </c>
      <c r="AA905">
        <f>IF(ABS('Raw Data'!D900-'Raw Data'!E900)&lt;4, 'Raw Data'!Z900, 0)</f>
        <v/>
      </c>
      <c r="AB905" s="2">
        <f>IF($A905, 1, 0)</f>
        <v/>
      </c>
      <c r="AC905">
        <f>IF(AND('Raw Data'!E900&gt;'Raw Data'!D900, ABS('Raw Data'!E900-'Raw Data'!D900)&gt;7), 'Raw Data'!AA900, 0)</f>
        <v/>
      </c>
      <c r="AD905" s="2">
        <f>IF($A905, 1, 0)</f>
        <v/>
      </c>
      <c r="AE905">
        <f>IF(AND('Raw Data'!D900&gt;9, 'Raw Data'!E900&gt;9), 'Raw Data'!AL900, 0)</f>
        <v/>
      </c>
      <c r="AF905" s="2">
        <f>IF($A905, 1, 0)</f>
        <v/>
      </c>
      <c r="AG905">
        <f>IF(AE905=0, 'Raw Data'!AM900, 0)</f>
        <v/>
      </c>
      <c r="AH905" s="2">
        <f>IF($A905, 1, 0)</f>
        <v/>
      </c>
      <c r="AI905">
        <f>IF(AND('Raw Data'!$D900&gt;14, 'Raw Data'!$E900&gt;14), 'Raw Data'!AN900, 0)</f>
        <v/>
      </c>
      <c r="AJ905" s="2">
        <f>IF($A905, 1, 0)</f>
        <v/>
      </c>
      <c r="AK905">
        <f>IF(AI905=0, 'Raw Data'!AO900, 0)</f>
        <v/>
      </c>
      <c r="AL905" s="2">
        <f>IF($A905, 1, 0)</f>
        <v/>
      </c>
      <c r="AM905">
        <f>IF(AND('Raw Data'!$D900&gt;19, 'Raw Data'!$E900&gt;19), 'Raw Data'!AP900, 0)</f>
        <v/>
      </c>
      <c r="AN905" s="2">
        <f>IF($A905, 1, 0)</f>
        <v/>
      </c>
      <c r="AO905">
        <f>IF(AM905=0, 'Raw Data'!AQ900, 0)</f>
        <v/>
      </c>
      <c r="AP905" s="2">
        <f>IF($A905, 1, 0)</f>
        <v/>
      </c>
      <c r="AQ905">
        <f>IF(AND('Raw Data'!$D900&gt;24, 'Raw Data'!$E900&gt;24), 'Raw Data'!AR900, 0)</f>
        <v/>
      </c>
      <c r="AR905" s="2">
        <f>IF($A905, 1, 0)</f>
        <v/>
      </c>
      <c r="AS905">
        <f>IF(AQ905=0, 'Raw Data'!AS900, 0)</f>
        <v/>
      </c>
      <c r="AT905" s="2">
        <f>IF($A905, 1, 0)</f>
        <v/>
      </c>
      <c r="AU905">
        <f>IF(AND('Raw Data'!$D900&gt;29, 'Raw Data'!$E900&gt;29), 'Raw Data'!AT900, 0)</f>
        <v/>
      </c>
      <c r="AV905" s="2">
        <f>IF($A905, 1, 0)</f>
        <v/>
      </c>
      <c r="AW905">
        <f>IF(AU905=0, 'Raw Data'!AU900, 0)</f>
        <v/>
      </c>
      <c r="AX905" s="2">
        <f>IF($A905, 1, 0)</f>
        <v/>
      </c>
      <c r="AY905">
        <f>IF(ISNUMBER('Raw Data'!D900), IF(_xlfn.XLOOKUP(SMALL('Raw Data'!K900:N900, 1), K905:Q905, K905:Q905, 0)&gt;0, SMALL('Raw Data'!K900:N900, 1), 0), 0)</f>
        <v/>
      </c>
      <c r="AZ905" s="2">
        <f>IF($A905, 1, 0)</f>
        <v/>
      </c>
      <c r="BA905">
        <f>IF(ISNUMBER('Raw Data'!D900), IF(_xlfn.XLOOKUP(SMALL('Raw Data'!K900:N900, 2), K905:Q905, K905:Q905, 0)&gt;0, SMALL('Raw Data'!K900:N900, 2), 0), 0)</f>
        <v/>
      </c>
      <c r="BB905" s="2">
        <f>IF($A905, 1, 0)</f>
        <v/>
      </c>
      <c r="BC905">
        <f>IF(ISNUMBER('Raw Data'!D900), IF(_xlfn.XLOOKUP(SMALL('Raw Data'!K900:N900, 3), K905:Q905, K905:Q905, 0)&gt;0, SMALL('Raw Data'!K900:N900, 3), 0), 0)</f>
        <v/>
      </c>
      <c r="BD905" s="2">
        <f>IF($A905, 1, 0)</f>
        <v/>
      </c>
      <c r="BE905">
        <f>IF(ISNUMBER('Raw Data'!D900), IF(_xlfn.XLOOKUP(SMALL('Raw Data'!K900:N900, 4), K905:Q905, K905:Q905, 0)&gt;0, SMALL('Raw Data'!K900:N900, 4), 0), 0)</f>
        <v/>
      </c>
      <c r="BF905" s="2">
        <f>IF($A905, 1, 0)</f>
        <v/>
      </c>
      <c r="BG905">
        <f>IF(AND('Raw Data'!I900&lt;'Raw Data'!J900, 'Raw Data'!D900&gt;'Raw Data'!E900), 'Raw Data'!I900, IF(AND('Raw Data'!J900&lt;'Raw Data'!I900, 'Raw Data'!E900&gt;'Raw Data'!D900), 'Raw Data'!J900, 0))</f>
        <v/>
      </c>
      <c r="BH905">
        <f>IF(OR(AND('Raw Data'!I900&lt;'Raw Data'!J900, 'Raw Data'!I900&gt;BH$1), AND('Raw Data'!J900&lt;'Raw Data'!I900, 'Raw Data'!J900&gt;BH$1)), 1, 0)</f>
        <v/>
      </c>
      <c r="BI905">
        <f>IF(AND(BH905, ABS('Raw Data'!D900-'Raw Data'!E900)&lt;4), 'Raw Data'!Z900, 0)</f>
        <v/>
      </c>
      <c r="BJ905">
        <f>IF('Raw Data'!F900&gt;Analysis!BJ$1, 1, 0)</f>
        <v/>
      </c>
      <c r="BK905">
        <f>IF(BJ905, AQ905, 0)</f>
        <v/>
      </c>
      <c r="BL905">
        <f>IF(AND('Raw Data'!F900&lt;Analysis!BL$1, ISBLANK('Raw Data'!F900)=FALSE), 1, 0)</f>
        <v/>
      </c>
      <c r="BM905">
        <f>IF(BL905, AS905, 0)</f>
        <v/>
      </c>
      <c r="BN905">
        <f>IF(AND('Raw Data'!F900&lt;Analysis!BN$1, ISBLANK('Raw Data'!F900)=FALSE), 1, 0)</f>
        <v/>
      </c>
      <c r="BO905">
        <f>IF(BN905, AI905, 0)</f>
        <v/>
      </c>
    </row>
    <row r="906">
      <c r="A906" s="2">
        <f>'Raw Data'!A901</f>
        <v/>
      </c>
      <c r="B906" s="2">
        <f>IF(A906, 1, 0)</f>
        <v/>
      </c>
      <c r="C906">
        <f>IF('Raw Data'!D901&lt;'Raw Data'!E901, 'Raw Data'!J901, 0)</f>
        <v/>
      </c>
      <c r="D906" s="2">
        <f>IF(A906, 1, 0)</f>
        <v/>
      </c>
      <c r="E906">
        <f>IF('Raw Data'!D901&gt;'Raw Data'!E901, 'Raw Data'!I901, 0)</f>
        <v/>
      </c>
      <c r="F906" s="2">
        <f>IF('Raw Data'!F901&gt;0, 1, 0)</f>
        <v/>
      </c>
      <c r="G906">
        <f>IF(SUM('Raw Data'!D901:E901)&lt;'Raw Data'!F901, 'Raw Data'!H901, 0)</f>
        <v/>
      </c>
      <c r="H906">
        <f>IF('Raw Data'!F901&gt;0, 1, 0)</f>
        <v/>
      </c>
      <c r="I906">
        <f>IF(SUM('Raw Data'!D901:E901)&gt;'Raw Data'!F901, 'Raw Data'!G901, 0)</f>
        <v/>
      </c>
      <c r="J906" s="2">
        <f>IF($A906, 1, 0)</f>
        <v/>
      </c>
      <c r="K906">
        <f>IF(AND('Raw Data'!D901&gt;'Raw Data'!E901, ABS('Raw Data'!D901-'Raw Data'!E901)&lt;14), 'Raw Data'!K901, 0)</f>
        <v/>
      </c>
      <c r="L906" s="2">
        <f>IF($A906, 1, 0)</f>
        <v/>
      </c>
      <c r="M906">
        <f>IF(AND('Raw Data'!D901&gt;'Raw Data'!E901, ABS('Raw Data'!D901-'Raw Data'!E901)&gt;13), 'Raw Data'!L901, 0)</f>
        <v/>
      </c>
      <c r="N906" s="2">
        <f>IF($A906, 1, 0)</f>
        <v/>
      </c>
      <c r="O906">
        <f>IF(AND('Raw Data'!E901&gt;'Raw Data'!D901, ABS('Raw Data'!E901-'Raw Data'!D901)&lt;14), 'Raw Data'!M901, 0)</f>
        <v/>
      </c>
      <c r="P906" s="2">
        <f>IF($A906, 1, 0)</f>
        <v/>
      </c>
      <c r="Q906">
        <f>IF(AND('Raw Data'!E901&gt;'Raw Data'!D901, ABS('Raw Data'!E901-'Raw Data'!D901)&gt;13), 'Raw Data'!N901, 0)</f>
        <v/>
      </c>
      <c r="R906" s="2">
        <f>IF($A906, 1, 0)</f>
        <v/>
      </c>
      <c r="S906">
        <f>IF(AND('Raw Data'!D901&gt;'Raw Data'!E901, ABS('Raw Data'!E901-'Raw Data'!D901)&gt;7), 'Raw Data'!V901, 0)</f>
        <v/>
      </c>
      <c r="T906" s="2">
        <f>IF($A906, 1, 0)</f>
        <v/>
      </c>
      <c r="U906">
        <f>IF(ABS('Raw Data'!D901-'Raw Data'!E901)&lt;8, 'Raw Data'!W901, 0)</f>
        <v/>
      </c>
      <c r="V906" s="2">
        <f>IF($A906, 1, 0)</f>
        <v/>
      </c>
      <c r="W906">
        <f>IF(AND('Raw Data'!E901&gt;'Raw Data'!D901, ABS('Raw Data'!E901-'Raw Data'!D901)&gt;7), 'Raw Data'!X901, 0)</f>
        <v/>
      </c>
      <c r="X906" s="2">
        <f>IF($A906, 1, 0)</f>
        <v/>
      </c>
      <c r="Y906">
        <f>IF(AND('Raw Data'!D901&gt;'Raw Data'!E901, ABS('Raw Data'!E901-'Raw Data'!D901)&gt;3), 'Raw Data'!Y901, 0)</f>
        <v/>
      </c>
      <c r="Z906" s="2">
        <f>IF($A906, 1, 0)</f>
        <v/>
      </c>
      <c r="AA906">
        <f>IF(ABS('Raw Data'!D901-'Raw Data'!E901)&lt;4, 'Raw Data'!Z901, 0)</f>
        <v/>
      </c>
      <c r="AB906" s="2">
        <f>IF($A906, 1, 0)</f>
        <v/>
      </c>
      <c r="AC906">
        <f>IF(AND('Raw Data'!E901&gt;'Raw Data'!D901, ABS('Raw Data'!E901-'Raw Data'!D901)&gt;7), 'Raw Data'!AA901, 0)</f>
        <v/>
      </c>
      <c r="AD906" s="2">
        <f>IF($A906, 1, 0)</f>
        <v/>
      </c>
      <c r="AE906">
        <f>IF(AND('Raw Data'!D901&gt;9, 'Raw Data'!E901&gt;9), 'Raw Data'!AL901, 0)</f>
        <v/>
      </c>
      <c r="AF906" s="2">
        <f>IF($A906, 1, 0)</f>
        <v/>
      </c>
      <c r="AG906">
        <f>IF(AE906=0, 'Raw Data'!AM901, 0)</f>
        <v/>
      </c>
      <c r="AH906" s="2">
        <f>IF($A906, 1, 0)</f>
        <v/>
      </c>
      <c r="AI906">
        <f>IF(AND('Raw Data'!$D901&gt;14, 'Raw Data'!$E901&gt;14), 'Raw Data'!AN901, 0)</f>
        <v/>
      </c>
      <c r="AJ906" s="2">
        <f>IF($A906, 1, 0)</f>
        <v/>
      </c>
      <c r="AK906">
        <f>IF(AI906=0, 'Raw Data'!AO901, 0)</f>
        <v/>
      </c>
      <c r="AL906" s="2">
        <f>IF($A906, 1, 0)</f>
        <v/>
      </c>
      <c r="AM906">
        <f>IF(AND('Raw Data'!$D901&gt;19, 'Raw Data'!$E901&gt;19), 'Raw Data'!AP901, 0)</f>
        <v/>
      </c>
      <c r="AN906" s="2">
        <f>IF($A906, 1, 0)</f>
        <v/>
      </c>
      <c r="AO906">
        <f>IF(AM906=0, 'Raw Data'!AQ901, 0)</f>
        <v/>
      </c>
      <c r="AP906" s="2">
        <f>IF($A906, 1, 0)</f>
        <v/>
      </c>
      <c r="AQ906">
        <f>IF(AND('Raw Data'!$D901&gt;24, 'Raw Data'!$E901&gt;24), 'Raw Data'!AR901, 0)</f>
        <v/>
      </c>
      <c r="AR906" s="2">
        <f>IF($A906, 1, 0)</f>
        <v/>
      </c>
      <c r="AS906">
        <f>IF(AQ906=0, 'Raw Data'!AS901, 0)</f>
        <v/>
      </c>
      <c r="AT906" s="2">
        <f>IF($A906, 1, 0)</f>
        <v/>
      </c>
      <c r="AU906">
        <f>IF(AND('Raw Data'!$D901&gt;29, 'Raw Data'!$E901&gt;29), 'Raw Data'!AT901, 0)</f>
        <v/>
      </c>
      <c r="AV906" s="2">
        <f>IF($A906, 1, 0)</f>
        <v/>
      </c>
      <c r="AW906">
        <f>IF(AU906=0, 'Raw Data'!AU901, 0)</f>
        <v/>
      </c>
      <c r="AX906" s="2">
        <f>IF($A906, 1, 0)</f>
        <v/>
      </c>
      <c r="AY906">
        <f>IF(ISNUMBER('Raw Data'!D901), IF(_xlfn.XLOOKUP(SMALL('Raw Data'!K901:N901, 1), K906:Q906, K906:Q906, 0)&gt;0, SMALL('Raw Data'!K901:N901, 1), 0), 0)</f>
        <v/>
      </c>
      <c r="AZ906" s="2">
        <f>IF($A906, 1, 0)</f>
        <v/>
      </c>
      <c r="BA906">
        <f>IF(ISNUMBER('Raw Data'!D901), IF(_xlfn.XLOOKUP(SMALL('Raw Data'!K901:N901, 2), K906:Q906, K906:Q906, 0)&gt;0, SMALL('Raw Data'!K901:N901, 2), 0), 0)</f>
        <v/>
      </c>
      <c r="BB906" s="2">
        <f>IF($A906, 1, 0)</f>
        <v/>
      </c>
      <c r="BC906">
        <f>IF(ISNUMBER('Raw Data'!D901), IF(_xlfn.XLOOKUP(SMALL('Raw Data'!K901:N901, 3), K906:Q906, K906:Q906, 0)&gt;0, SMALL('Raw Data'!K901:N901, 3), 0), 0)</f>
        <v/>
      </c>
      <c r="BD906" s="2">
        <f>IF($A906, 1, 0)</f>
        <v/>
      </c>
      <c r="BE906">
        <f>IF(ISNUMBER('Raw Data'!D901), IF(_xlfn.XLOOKUP(SMALL('Raw Data'!K901:N901, 4), K906:Q906, K906:Q906, 0)&gt;0, SMALL('Raw Data'!K901:N901, 4), 0), 0)</f>
        <v/>
      </c>
      <c r="BF906" s="2">
        <f>IF($A906, 1, 0)</f>
        <v/>
      </c>
      <c r="BG906">
        <f>IF(AND('Raw Data'!I901&lt;'Raw Data'!J901, 'Raw Data'!D901&gt;'Raw Data'!E901), 'Raw Data'!I901, IF(AND('Raw Data'!J901&lt;'Raw Data'!I901, 'Raw Data'!E901&gt;'Raw Data'!D901), 'Raw Data'!J901, 0))</f>
        <v/>
      </c>
      <c r="BH906">
        <f>IF(OR(AND('Raw Data'!I901&lt;'Raw Data'!J901, 'Raw Data'!I901&gt;BH$1), AND('Raw Data'!J901&lt;'Raw Data'!I901, 'Raw Data'!J901&gt;BH$1)), 1, 0)</f>
        <v/>
      </c>
      <c r="BI906">
        <f>IF(AND(BH906, ABS('Raw Data'!D901-'Raw Data'!E901)&lt;4), 'Raw Data'!Z901, 0)</f>
        <v/>
      </c>
      <c r="BJ906">
        <f>IF('Raw Data'!F901&gt;Analysis!BJ$1, 1, 0)</f>
        <v/>
      </c>
      <c r="BK906">
        <f>IF(BJ906, AQ906, 0)</f>
        <v/>
      </c>
      <c r="BL906">
        <f>IF(AND('Raw Data'!F901&lt;Analysis!BL$1, ISBLANK('Raw Data'!F901)=FALSE), 1, 0)</f>
        <v/>
      </c>
      <c r="BM906">
        <f>IF(BL906, AS906, 0)</f>
        <v/>
      </c>
      <c r="BN906">
        <f>IF(AND('Raw Data'!F901&lt;Analysis!BN$1, ISBLANK('Raw Data'!F901)=FALSE), 1, 0)</f>
        <v/>
      </c>
      <c r="BO906">
        <f>IF(BN906, AI906, 0)</f>
        <v/>
      </c>
    </row>
    <row r="907">
      <c r="A907" s="2">
        <f>'Raw Data'!A902</f>
        <v/>
      </c>
      <c r="B907" s="2">
        <f>IF(A907, 1, 0)</f>
        <v/>
      </c>
      <c r="C907">
        <f>IF('Raw Data'!D902&lt;'Raw Data'!E902, 'Raw Data'!J902, 0)</f>
        <v/>
      </c>
      <c r="D907" s="2">
        <f>IF(A907, 1, 0)</f>
        <v/>
      </c>
      <c r="E907">
        <f>IF('Raw Data'!D902&gt;'Raw Data'!E902, 'Raw Data'!I902, 0)</f>
        <v/>
      </c>
      <c r="F907" s="2">
        <f>IF('Raw Data'!F902&gt;0, 1, 0)</f>
        <v/>
      </c>
      <c r="G907">
        <f>IF(SUM('Raw Data'!D902:E902)&lt;'Raw Data'!F902, 'Raw Data'!H902, 0)</f>
        <v/>
      </c>
      <c r="H907">
        <f>IF('Raw Data'!F902&gt;0, 1, 0)</f>
        <v/>
      </c>
      <c r="I907">
        <f>IF(SUM('Raw Data'!D902:E902)&gt;'Raw Data'!F902, 'Raw Data'!G902, 0)</f>
        <v/>
      </c>
      <c r="J907" s="2">
        <f>IF($A907, 1, 0)</f>
        <v/>
      </c>
      <c r="K907">
        <f>IF(AND('Raw Data'!D902&gt;'Raw Data'!E902, ABS('Raw Data'!D902-'Raw Data'!E902)&lt;14), 'Raw Data'!K902, 0)</f>
        <v/>
      </c>
      <c r="L907" s="2">
        <f>IF($A907, 1, 0)</f>
        <v/>
      </c>
      <c r="M907">
        <f>IF(AND('Raw Data'!D902&gt;'Raw Data'!E902, ABS('Raw Data'!D902-'Raw Data'!E902)&gt;13), 'Raw Data'!L902, 0)</f>
        <v/>
      </c>
      <c r="N907" s="2">
        <f>IF($A907, 1, 0)</f>
        <v/>
      </c>
      <c r="O907">
        <f>IF(AND('Raw Data'!E902&gt;'Raw Data'!D902, ABS('Raw Data'!E902-'Raw Data'!D902)&lt;14), 'Raw Data'!M902, 0)</f>
        <v/>
      </c>
      <c r="P907" s="2">
        <f>IF($A907, 1, 0)</f>
        <v/>
      </c>
      <c r="Q907">
        <f>IF(AND('Raw Data'!E902&gt;'Raw Data'!D902, ABS('Raw Data'!E902-'Raw Data'!D902)&gt;13), 'Raw Data'!N902, 0)</f>
        <v/>
      </c>
      <c r="R907" s="2">
        <f>IF($A907, 1, 0)</f>
        <v/>
      </c>
      <c r="S907">
        <f>IF(AND('Raw Data'!D902&gt;'Raw Data'!E902, ABS('Raw Data'!E902-'Raw Data'!D902)&gt;7), 'Raw Data'!V902, 0)</f>
        <v/>
      </c>
      <c r="T907" s="2">
        <f>IF($A907, 1, 0)</f>
        <v/>
      </c>
      <c r="U907">
        <f>IF(ABS('Raw Data'!D902-'Raw Data'!E902)&lt;8, 'Raw Data'!W902, 0)</f>
        <v/>
      </c>
      <c r="V907" s="2">
        <f>IF($A907, 1, 0)</f>
        <v/>
      </c>
      <c r="W907">
        <f>IF(AND('Raw Data'!E902&gt;'Raw Data'!D902, ABS('Raw Data'!E902-'Raw Data'!D902)&gt;7), 'Raw Data'!X902, 0)</f>
        <v/>
      </c>
      <c r="X907" s="2">
        <f>IF($A907, 1, 0)</f>
        <v/>
      </c>
      <c r="Y907">
        <f>IF(AND('Raw Data'!D902&gt;'Raw Data'!E902, ABS('Raw Data'!E902-'Raw Data'!D902)&gt;3), 'Raw Data'!Y902, 0)</f>
        <v/>
      </c>
      <c r="Z907" s="2">
        <f>IF($A907, 1, 0)</f>
        <v/>
      </c>
      <c r="AA907">
        <f>IF(ABS('Raw Data'!D902-'Raw Data'!E902)&lt;4, 'Raw Data'!Z902, 0)</f>
        <v/>
      </c>
      <c r="AB907" s="2">
        <f>IF($A907, 1, 0)</f>
        <v/>
      </c>
      <c r="AC907">
        <f>IF(AND('Raw Data'!E902&gt;'Raw Data'!D902, ABS('Raw Data'!E902-'Raw Data'!D902)&gt;7), 'Raw Data'!AA902, 0)</f>
        <v/>
      </c>
      <c r="AD907" s="2">
        <f>IF($A907, 1, 0)</f>
        <v/>
      </c>
      <c r="AE907">
        <f>IF(AND('Raw Data'!D902&gt;9, 'Raw Data'!E902&gt;9), 'Raw Data'!AL902, 0)</f>
        <v/>
      </c>
      <c r="AF907" s="2">
        <f>IF($A907, 1, 0)</f>
        <v/>
      </c>
      <c r="AG907">
        <f>IF(AE907=0, 'Raw Data'!AM902, 0)</f>
        <v/>
      </c>
      <c r="AH907" s="2">
        <f>IF($A907, 1, 0)</f>
        <v/>
      </c>
      <c r="AI907">
        <f>IF(AND('Raw Data'!$D902&gt;14, 'Raw Data'!$E902&gt;14), 'Raw Data'!AN902, 0)</f>
        <v/>
      </c>
      <c r="AJ907" s="2">
        <f>IF($A907, 1, 0)</f>
        <v/>
      </c>
      <c r="AK907">
        <f>IF(AI907=0, 'Raw Data'!AO902, 0)</f>
        <v/>
      </c>
      <c r="AL907" s="2">
        <f>IF($A907, 1, 0)</f>
        <v/>
      </c>
      <c r="AM907">
        <f>IF(AND('Raw Data'!$D902&gt;19, 'Raw Data'!$E902&gt;19), 'Raw Data'!AP902, 0)</f>
        <v/>
      </c>
      <c r="AN907" s="2">
        <f>IF($A907, 1, 0)</f>
        <v/>
      </c>
      <c r="AO907">
        <f>IF(AM907=0, 'Raw Data'!AQ902, 0)</f>
        <v/>
      </c>
      <c r="AP907" s="2">
        <f>IF($A907, 1, 0)</f>
        <v/>
      </c>
      <c r="AQ907">
        <f>IF(AND('Raw Data'!$D902&gt;24, 'Raw Data'!$E902&gt;24), 'Raw Data'!AR902, 0)</f>
        <v/>
      </c>
      <c r="AR907" s="2">
        <f>IF($A907, 1, 0)</f>
        <v/>
      </c>
      <c r="AS907">
        <f>IF(AQ907=0, 'Raw Data'!AS902, 0)</f>
        <v/>
      </c>
      <c r="AT907" s="2">
        <f>IF($A907, 1, 0)</f>
        <v/>
      </c>
      <c r="AU907">
        <f>IF(AND('Raw Data'!$D902&gt;29, 'Raw Data'!$E902&gt;29), 'Raw Data'!AT902, 0)</f>
        <v/>
      </c>
      <c r="AV907" s="2">
        <f>IF($A907, 1, 0)</f>
        <v/>
      </c>
      <c r="AW907">
        <f>IF(AU907=0, 'Raw Data'!AU902, 0)</f>
        <v/>
      </c>
      <c r="AX907" s="2">
        <f>IF($A907, 1, 0)</f>
        <v/>
      </c>
      <c r="AY907">
        <f>IF(ISNUMBER('Raw Data'!D902), IF(_xlfn.XLOOKUP(SMALL('Raw Data'!K902:N902, 1), K907:Q907, K907:Q907, 0)&gt;0, SMALL('Raw Data'!K902:N902, 1), 0), 0)</f>
        <v/>
      </c>
      <c r="AZ907" s="2">
        <f>IF($A907, 1, 0)</f>
        <v/>
      </c>
      <c r="BA907">
        <f>IF(ISNUMBER('Raw Data'!D902), IF(_xlfn.XLOOKUP(SMALL('Raw Data'!K902:N902, 2), K907:Q907, K907:Q907, 0)&gt;0, SMALL('Raw Data'!K902:N902, 2), 0), 0)</f>
        <v/>
      </c>
      <c r="BB907" s="2">
        <f>IF($A907, 1, 0)</f>
        <v/>
      </c>
      <c r="BC907">
        <f>IF(ISNUMBER('Raw Data'!D902), IF(_xlfn.XLOOKUP(SMALL('Raw Data'!K902:N902, 3), K907:Q907, K907:Q907, 0)&gt;0, SMALL('Raw Data'!K902:N902, 3), 0), 0)</f>
        <v/>
      </c>
      <c r="BD907" s="2">
        <f>IF($A907, 1, 0)</f>
        <v/>
      </c>
      <c r="BE907">
        <f>IF(ISNUMBER('Raw Data'!D902), IF(_xlfn.XLOOKUP(SMALL('Raw Data'!K902:N902, 4), K907:Q907, K907:Q907, 0)&gt;0, SMALL('Raw Data'!K902:N902, 4), 0), 0)</f>
        <v/>
      </c>
      <c r="BF907" s="2">
        <f>IF($A907, 1, 0)</f>
        <v/>
      </c>
      <c r="BG907">
        <f>IF(AND('Raw Data'!I902&lt;'Raw Data'!J902, 'Raw Data'!D902&gt;'Raw Data'!E902), 'Raw Data'!I902, IF(AND('Raw Data'!J902&lt;'Raw Data'!I902, 'Raw Data'!E902&gt;'Raw Data'!D902), 'Raw Data'!J902, 0))</f>
        <v/>
      </c>
      <c r="BH907">
        <f>IF(OR(AND('Raw Data'!I902&lt;'Raw Data'!J902, 'Raw Data'!I902&gt;BH$1), AND('Raw Data'!J902&lt;'Raw Data'!I902, 'Raw Data'!J902&gt;BH$1)), 1, 0)</f>
        <v/>
      </c>
      <c r="BI907">
        <f>IF(AND(BH907, ABS('Raw Data'!D902-'Raw Data'!E902)&lt;4), 'Raw Data'!Z902, 0)</f>
        <v/>
      </c>
      <c r="BJ907">
        <f>IF('Raw Data'!F902&gt;Analysis!BJ$1, 1, 0)</f>
        <v/>
      </c>
      <c r="BK907">
        <f>IF(BJ907, AQ907, 0)</f>
        <v/>
      </c>
      <c r="BL907">
        <f>IF(AND('Raw Data'!F902&lt;Analysis!BL$1, ISBLANK('Raw Data'!F902)=FALSE), 1, 0)</f>
        <v/>
      </c>
      <c r="BM907">
        <f>IF(BL907, AS907, 0)</f>
        <v/>
      </c>
      <c r="BN907">
        <f>IF(AND('Raw Data'!F902&lt;Analysis!BN$1, ISBLANK('Raw Data'!F902)=FALSE), 1, 0)</f>
        <v/>
      </c>
      <c r="BO907">
        <f>IF(BN907, AI907, 0)</f>
        <v/>
      </c>
    </row>
    <row r="908">
      <c r="A908" s="2">
        <f>'Raw Data'!A903</f>
        <v/>
      </c>
      <c r="B908" s="2">
        <f>IF(A908, 1, 0)</f>
        <v/>
      </c>
      <c r="C908">
        <f>IF('Raw Data'!D903&lt;'Raw Data'!E903, 'Raw Data'!J903, 0)</f>
        <v/>
      </c>
      <c r="D908" s="2">
        <f>IF(A908, 1, 0)</f>
        <v/>
      </c>
      <c r="E908">
        <f>IF('Raw Data'!D903&gt;'Raw Data'!E903, 'Raw Data'!I903, 0)</f>
        <v/>
      </c>
      <c r="F908" s="2">
        <f>IF('Raw Data'!F903&gt;0, 1, 0)</f>
        <v/>
      </c>
      <c r="G908">
        <f>IF(SUM('Raw Data'!D903:E903)&lt;'Raw Data'!F903, 'Raw Data'!H903, 0)</f>
        <v/>
      </c>
      <c r="H908">
        <f>IF('Raw Data'!F903&gt;0, 1, 0)</f>
        <v/>
      </c>
      <c r="I908">
        <f>IF(SUM('Raw Data'!D903:E903)&gt;'Raw Data'!F903, 'Raw Data'!G903, 0)</f>
        <v/>
      </c>
      <c r="J908" s="2">
        <f>IF($A908, 1, 0)</f>
        <v/>
      </c>
      <c r="K908">
        <f>IF(AND('Raw Data'!D903&gt;'Raw Data'!E903, ABS('Raw Data'!D903-'Raw Data'!E903)&lt;14), 'Raw Data'!K903, 0)</f>
        <v/>
      </c>
      <c r="L908" s="2">
        <f>IF($A908, 1, 0)</f>
        <v/>
      </c>
      <c r="M908">
        <f>IF(AND('Raw Data'!D903&gt;'Raw Data'!E903, ABS('Raw Data'!D903-'Raw Data'!E903)&gt;13), 'Raw Data'!L903, 0)</f>
        <v/>
      </c>
      <c r="N908" s="2">
        <f>IF($A908, 1, 0)</f>
        <v/>
      </c>
      <c r="O908">
        <f>IF(AND('Raw Data'!E903&gt;'Raw Data'!D903, ABS('Raw Data'!E903-'Raw Data'!D903)&lt;14), 'Raw Data'!M903, 0)</f>
        <v/>
      </c>
      <c r="P908" s="2">
        <f>IF($A908, 1, 0)</f>
        <v/>
      </c>
      <c r="Q908">
        <f>IF(AND('Raw Data'!E903&gt;'Raw Data'!D903, ABS('Raw Data'!E903-'Raw Data'!D903)&gt;13), 'Raw Data'!N903, 0)</f>
        <v/>
      </c>
      <c r="R908" s="2">
        <f>IF($A908, 1, 0)</f>
        <v/>
      </c>
      <c r="S908">
        <f>IF(AND('Raw Data'!D903&gt;'Raw Data'!E903, ABS('Raw Data'!E903-'Raw Data'!D903)&gt;7), 'Raw Data'!V903, 0)</f>
        <v/>
      </c>
      <c r="T908" s="2">
        <f>IF($A908, 1, 0)</f>
        <v/>
      </c>
      <c r="U908">
        <f>IF(ABS('Raw Data'!D903-'Raw Data'!E903)&lt;8, 'Raw Data'!W903, 0)</f>
        <v/>
      </c>
      <c r="V908" s="2">
        <f>IF($A908, 1, 0)</f>
        <v/>
      </c>
      <c r="W908">
        <f>IF(AND('Raw Data'!E903&gt;'Raw Data'!D903, ABS('Raw Data'!E903-'Raw Data'!D903)&gt;7), 'Raw Data'!X903, 0)</f>
        <v/>
      </c>
      <c r="X908" s="2">
        <f>IF($A908, 1, 0)</f>
        <v/>
      </c>
      <c r="Y908">
        <f>IF(AND('Raw Data'!D903&gt;'Raw Data'!E903, ABS('Raw Data'!E903-'Raw Data'!D903)&gt;3), 'Raw Data'!Y903, 0)</f>
        <v/>
      </c>
      <c r="Z908" s="2">
        <f>IF($A908, 1, 0)</f>
        <v/>
      </c>
      <c r="AA908">
        <f>IF(ABS('Raw Data'!D903-'Raw Data'!E903)&lt;4, 'Raw Data'!Z903, 0)</f>
        <v/>
      </c>
      <c r="AB908" s="2">
        <f>IF($A908, 1, 0)</f>
        <v/>
      </c>
      <c r="AC908">
        <f>IF(AND('Raw Data'!E903&gt;'Raw Data'!D903, ABS('Raw Data'!E903-'Raw Data'!D903)&gt;7), 'Raw Data'!AA903, 0)</f>
        <v/>
      </c>
      <c r="AD908" s="2">
        <f>IF($A908, 1, 0)</f>
        <v/>
      </c>
      <c r="AE908">
        <f>IF(AND('Raw Data'!D903&gt;9, 'Raw Data'!E903&gt;9), 'Raw Data'!AL903, 0)</f>
        <v/>
      </c>
      <c r="AF908" s="2">
        <f>IF($A908, 1, 0)</f>
        <v/>
      </c>
      <c r="AG908">
        <f>IF(AE908=0, 'Raw Data'!AM903, 0)</f>
        <v/>
      </c>
      <c r="AH908" s="2">
        <f>IF($A908, 1, 0)</f>
        <v/>
      </c>
      <c r="AI908">
        <f>IF(AND('Raw Data'!$D903&gt;14, 'Raw Data'!$E903&gt;14), 'Raw Data'!AN903, 0)</f>
        <v/>
      </c>
      <c r="AJ908" s="2">
        <f>IF($A908, 1, 0)</f>
        <v/>
      </c>
      <c r="AK908">
        <f>IF(AI908=0, 'Raw Data'!AO903, 0)</f>
        <v/>
      </c>
      <c r="AL908" s="2">
        <f>IF($A908, 1, 0)</f>
        <v/>
      </c>
      <c r="AM908">
        <f>IF(AND('Raw Data'!$D903&gt;19, 'Raw Data'!$E903&gt;19), 'Raw Data'!AP903, 0)</f>
        <v/>
      </c>
      <c r="AN908" s="2">
        <f>IF($A908, 1, 0)</f>
        <v/>
      </c>
      <c r="AO908">
        <f>IF(AM908=0, 'Raw Data'!AQ903, 0)</f>
        <v/>
      </c>
      <c r="AP908" s="2">
        <f>IF($A908, 1, 0)</f>
        <v/>
      </c>
      <c r="AQ908">
        <f>IF(AND('Raw Data'!$D903&gt;24, 'Raw Data'!$E903&gt;24), 'Raw Data'!AR903, 0)</f>
        <v/>
      </c>
      <c r="AR908" s="2">
        <f>IF($A908, 1, 0)</f>
        <v/>
      </c>
      <c r="AS908">
        <f>IF(AQ908=0, 'Raw Data'!AS903, 0)</f>
        <v/>
      </c>
      <c r="AT908" s="2">
        <f>IF($A908, 1, 0)</f>
        <v/>
      </c>
      <c r="AU908">
        <f>IF(AND('Raw Data'!$D903&gt;29, 'Raw Data'!$E903&gt;29), 'Raw Data'!AT903, 0)</f>
        <v/>
      </c>
      <c r="AV908" s="2">
        <f>IF($A908, 1, 0)</f>
        <v/>
      </c>
      <c r="AW908">
        <f>IF(AU908=0, 'Raw Data'!AU903, 0)</f>
        <v/>
      </c>
      <c r="AX908" s="2">
        <f>IF($A908, 1, 0)</f>
        <v/>
      </c>
      <c r="AY908">
        <f>IF(ISNUMBER('Raw Data'!D903), IF(_xlfn.XLOOKUP(SMALL('Raw Data'!K903:N903, 1), K908:Q908, K908:Q908, 0)&gt;0, SMALL('Raw Data'!K903:N903, 1), 0), 0)</f>
        <v/>
      </c>
      <c r="AZ908" s="2">
        <f>IF($A908, 1, 0)</f>
        <v/>
      </c>
      <c r="BA908">
        <f>IF(ISNUMBER('Raw Data'!D903), IF(_xlfn.XLOOKUP(SMALL('Raw Data'!K903:N903, 2), K908:Q908, K908:Q908, 0)&gt;0, SMALL('Raw Data'!K903:N903, 2), 0), 0)</f>
        <v/>
      </c>
      <c r="BB908" s="2">
        <f>IF($A908, 1, 0)</f>
        <v/>
      </c>
      <c r="BC908">
        <f>IF(ISNUMBER('Raw Data'!D903), IF(_xlfn.XLOOKUP(SMALL('Raw Data'!K903:N903, 3), K908:Q908, K908:Q908, 0)&gt;0, SMALL('Raw Data'!K903:N903, 3), 0), 0)</f>
        <v/>
      </c>
      <c r="BD908" s="2">
        <f>IF($A908, 1, 0)</f>
        <v/>
      </c>
      <c r="BE908">
        <f>IF(ISNUMBER('Raw Data'!D903), IF(_xlfn.XLOOKUP(SMALL('Raw Data'!K903:N903, 4), K908:Q908, K908:Q908, 0)&gt;0, SMALL('Raw Data'!K903:N903, 4), 0), 0)</f>
        <v/>
      </c>
      <c r="BF908" s="2">
        <f>IF($A908, 1, 0)</f>
        <v/>
      </c>
      <c r="BG908">
        <f>IF(AND('Raw Data'!I903&lt;'Raw Data'!J903, 'Raw Data'!D903&gt;'Raw Data'!E903), 'Raw Data'!I903, IF(AND('Raw Data'!J903&lt;'Raw Data'!I903, 'Raw Data'!E903&gt;'Raw Data'!D903), 'Raw Data'!J903, 0))</f>
        <v/>
      </c>
      <c r="BH908">
        <f>IF(OR(AND('Raw Data'!I903&lt;'Raw Data'!J903, 'Raw Data'!I903&gt;BH$1), AND('Raw Data'!J903&lt;'Raw Data'!I903, 'Raw Data'!J903&gt;BH$1)), 1, 0)</f>
        <v/>
      </c>
      <c r="BI908">
        <f>IF(AND(BH908, ABS('Raw Data'!D903-'Raw Data'!E903)&lt;4), 'Raw Data'!Z903, 0)</f>
        <v/>
      </c>
      <c r="BJ908">
        <f>IF('Raw Data'!F903&gt;Analysis!BJ$1, 1, 0)</f>
        <v/>
      </c>
      <c r="BK908">
        <f>IF(BJ908, AQ908, 0)</f>
        <v/>
      </c>
      <c r="BL908">
        <f>IF(AND('Raw Data'!F903&lt;Analysis!BL$1, ISBLANK('Raw Data'!F903)=FALSE), 1, 0)</f>
        <v/>
      </c>
      <c r="BM908">
        <f>IF(BL908, AS908, 0)</f>
        <v/>
      </c>
      <c r="BN908">
        <f>IF(AND('Raw Data'!F903&lt;Analysis!BN$1, ISBLANK('Raw Data'!F903)=FALSE), 1, 0)</f>
        <v/>
      </c>
      <c r="BO908">
        <f>IF(BN908, AI908, 0)</f>
        <v/>
      </c>
    </row>
    <row r="909">
      <c r="A909" s="2">
        <f>'Raw Data'!A904</f>
        <v/>
      </c>
      <c r="B909" s="2">
        <f>IF(A909, 1, 0)</f>
        <v/>
      </c>
      <c r="C909">
        <f>IF('Raw Data'!D904&lt;'Raw Data'!E904, 'Raw Data'!J904, 0)</f>
        <v/>
      </c>
      <c r="D909" s="2">
        <f>IF(A909, 1, 0)</f>
        <v/>
      </c>
      <c r="E909">
        <f>IF('Raw Data'!D904&gt;'Raw Data'!E904, 'Raw Data'!I904, 0)</f>
        <v/>
      </c>
      <c r="F909" s="2">
        <f>IF('Raw Data'!F904&gt;0, 1, 0)</f>
        <v/>
      </c>
      <c r="G909">
        <f>IF(SUM('Raw Data'!D904:E904)&lt;'Raw Data'!F904, 'Raw Data'!H904, 0)</f>
        <v/>
      </c>
      <c r="H909">
        <f>IF('Raw Data'!F904&gt;0, 1, 0)</f>
        <v/>
      </c>
      <c r="I909">
        <f>IF(SUM('Raw Data'!D904:E904)&gt;'Raw Data'!F904, 'Raw Data'!G904, 0)</f>
        <v/>
      </c>
      <c r="J909" s="2">
        <f>IF($A909, 1, 0)</f>
        <v/>
      </c>
      <c r="K909">
        <f>IF(AND('Raw Data'!D904&gt;'Raw Data'!E904, ABS('Raw Data'!D904-'Raw Data'!E904)&lt;14), 'Raw Data'!K904, 0)</f>
        <v/>
      </c>
      <c r="L909" s="2">
        <f>IF($A909, 1, 0)</f>
        <v/>
      </c>
      <c r="M909">
        <f>IF(AND('Raw Data'!D904&gt;'Raw Data'!E904, ABS('Raw Data'!D904-'Raw Data'!E904)&gt;13), 'Raw Data'!L904, 0)</f>
        <v/>
      </c>
      <c r="N909" s="2">
        <f>IF($A909, 1, 0)</f>
        <v/>
      </c>
      <c r="O909">
        <f>IF(AND('Raw Data'!E904&gt;'Raw Data'!D904, ABS('Raw Data'!E904-'Raw Data'!D904)&lt;14), 'Raw Data'!M904, 0)</f>
        <v/>
      </c>
      <c r="P909" s="2">
        <f>IF($A909, 1, 0)</f>
        <v/>
      </c>
      <c r="Q909">
        <f>IF(AND('Raw Data'!E904&gt;'Raw Data'!D904, ABS('Raw Data'!E904-'Raw Data'!D904)&gt;13), 'Raw Data'!N904, 0)</f>
        <v/>
      </c>
      <c r="R909" s="2">
        <f>IF($A909, 1, 0)</f>
        <v/>
      </c>
      <c r="S909">
        <f>IF(AND('Raw Data'!D904&gt;'Raw Data'!E904, ABS('Raw Data'!E904-'Raw Data'!D904)&gt;7), 'Raw Data'!V904, 0)</f>
        <v/>
      </c>
      <c r="T909" s="2">
        <f>IF($A909, 1, 0)</f>
        <v/>
      </c>
      <c r="U909">
        <f>IF(ABS('Raw Data'!D904-'Raw Data'!E904)&lt;8, 'Raw Data'!W904, 0)</f>
        <v/>
      </c>
      <c r="V909" s="2">
        <f>IF($A909, 1, 0)</f>
        <v/>
      </c>
      <c r="W909">
        <f>IF(AND('Raw Data'!E904&gt;'Raw Data'!D904, ABS('Raw Data'!E904-'Raw Data'!D904)&gt;7), 'Raw Data'!X904, 0)</f>
        <v/>
      </c>
      <c r="X909" s="2">
        <f>IF($A909, 1, 0)</f>
        <v/>
      </c>
      <c r="Y909">
        <f>IF(AND('Raw Data'!D904&gt;'Raw Data'!E904, ABS('Raw Data'!E904-'Raw Data'!D904)&gt;3), 'Raw Data'!Y904, 0)</f>
        <v/>
      </c>
      <c r="Z909" s="2">
        <f>IF($A909, 1, 0)</f>
        <v/>
      </c>
      <c r="AA909">
        <f>IF(ABS('Raw Data'!D904-'Raw Data'!E904)&lt;4, 'Raw Data'!Z904, 0)</f>
        <v/>
      </c>
      <c r="AB909" s="2">
        <f>IF($A909, 1, 0)</f>
        <v/>
      </c>
      <c r="AC909">
        <f>IF(AND('Raw Data'!E904&gt;'Raw Data'!D904, ABS('Raw Data'!E904-'Raw Data'!D904)&gt;7), 'Raw Data'!AA904, 0)</f>
        <v/>
      </c>
      <c r="AD909" s="2">
        <f>IF($A909, 1, 0)</f>
        <v/>
      </c>
      <c r="AE909">
        <f>IF(AND('Raw Data'!D904&gt;9, 'Raw Data'!E904&gt;9), 'Raw Data'!AL904, 0)</f>
        <v/>
      </c>
      <c r="AF909" s="2">
        <f>IF($A909, 1, 0)</f>
        <v/>
      </c>
      <c r="AG909">
        <f>IF(AE909=0, 'Raw Data'!AM904, 0)</f>
        <v/>
      </c>
      <c r="AH909" s="2">
        <f>IF($A909, 1, 0)</f>
        <v/>
      </c>
      <c r="AI909">
        <f>IF(AND('Raw Data'!$D904&gt;14, 'Raw Data'!$E904&gt;14), 'Raw Data'!AN904, 0)</f>
        <v/>
      </c>
      <c r="AJ909" s="2">
        <f>IF($A909, 1, 0)</f>
        <v/>
      </c>
      <c r="AK909">
        <f>IF(AI909=0, 'Raw Data'!AO904, 0)</f>
        <v/>
      </c>
      <c r="AL909" s="2">
        <f>IF($A909, 1, 0)</f>
        <v/>
      </c>
      <c r="AM909">
        <f>IF(AND('Raw Data'!$D904&gt;19, 'Raw Data'!$E904&gt;19), 'Raw Data'!AP904, 0)</f>
        <v/>
      </c>
      <c r="AN909" s="2">
        <f>IF($A909, 1, 0)</f>
        <v/>
      </c>
      <c r="AO909">
        <f>IF(AM909=0, 'Raw Data'!AQ904, 0)</f>
        <v/>
      </c>
      <c r="AP909" s="2">
        <f>IF($A909, 1, 0)</f>
        <v/>
      </c>
      <c r="AQ909">
        <f>IF(AND('Raw Data'!$D904&gt;24, 'Raw Data'!$E904&gt;24), 'Raw Data'!AR904, 0)</f>
        <v/>
      </c>
      <c r="AR909" s="2">
        <f>IF($A909, 1, 0)</f>
        <v/>
      </c>
      <c r="AS909">
        <f>IF(AQ909=0, 'Raw Data'!AS904, 0)</f>
        <v/>
      </c>
      <c r="AT909" s="2">
        <f>IF($A909, 1, 0)</f>
        <v/>
      </c>
      <c r="AU909">
        <f>IF(AND('Raw Data'!$D904&gt;29, 'Raw Data'!$E904&gt;29), 'Raw Data'!AT904, 0)</f>
        <v/>
      </c>
      <c r="AV909" s="2">
        <f>IF($A909, 1, 0)</f>
        <v/>
      </c>
      <c r="AW909">
        <f>IF(AU909=0, 'Raw Data'!AU904, 0)</f>
        <v/>
      </c>
      <c r="AX909" s="2">
        <f>IF($A909, 1, 0)</f>
        <v/>
      </c>
      <c r="AY909">
        <f>IF(ISNUMBER('Raw Data'!D904), IF(_xlfn.XLOOKUP(SMALL('Raw Data'!K904:N904, 1), K909:Q909, K909:Q909, 0)&gt;0, SMALL('Raw Data'!K904:N904, 1), 0), 0)</f>
        <v/>
      </c>
      <c r="AZ909" s="2">
        <f>IF($A909, 1, 0)</f>
        <v/>
      </c>
      <c r="BA909">
        <f>IF(ISNUMBER('Raw Data'!D904), IF(_xlfn.XLOOKUP(SMALL('Raw Data'!K904:N904, 2), K909:Q909, K909:Q909, 0)&gt;0, SMALL('Raw Data'!K904:N904, 2), 0), 0)</f>
        <v/>
      </c>
      <c r="BB909" s="2">
        <f>IF($A909, 1, 0)</f>
        <v/>
      </c>
      <c r="BC909">
        <f>IF(ISNUMBER('Raw Data'!D904), IF(_xlfn.XLOOKUP(SMALL('Raw Data'!K904:N904, 3), K909:Q909, K909:Q909, 0)&gt;0, SMALL('Raw Data'!K904:N904, 3), 0), 0)</f>
        <v/>
      </c>
      <c r="BD909" s="2">
        <f>IF($A909, 1, 0)</f>
        <v/>
      </c>
      <c r="BE909">
        <f>IF(ISNUMBER('Raw Data'!D904), IF(_xlfn.XLOOKUP(SMALL('Raw Data'!K904:N904, 4), K909:Q909, K909:Q909, 0)&gt;0, SMALL('Raw Data'!K904:N904, 4), 0), 0)</f>
        <v/>
      </c>
      <c r="BF909" s="2">
        <f>IF($A909, 1, 0)</f>
        <v/>
      </c>
      <c r="BG909">
        <f>IF(AND('Raw Data'!I904&lt;'Raw Data'!J904, 'Raw Data'!D904&gt;'Raw Data'!E904), 'Raw Data'!I904, IF(AND('Raw Data'!J904&lt;'Raw Data'!I904, 'Raw Data'!E904&gt;'Raw Data'!D904), 'Raw Data'!J904, 0))</f>
        <v/>
      </c>
      <c r="BH909">
        <f>IF(OR(AND('Raw Data'!I904&lt;'Raw Data'!J904, 'Raw Data'!I904&gt;BH$1), AND('Raw Data'!J904&lt;'Raw Data'!I904, 'Raw Data'!J904&gt;BH$1)), 1, 0)</f>
        <v/>
      </c>
      <c r="BI909">
        <f>IF(AND(BH909, ABS('Raw Data'!D904-'Raw Data'!E904)&lt;4), 'Raw Data'!Z904, 0)</f>
        <v/>
      </c>
      <c r="BJ909">
        <f>IF('Raw Data'!F904&gt;Analysis!BJ$1, 1, 0)</f>
        <v/>
      </c>
      <c r="BK909">
        <f>IF(BJ909, AQ909, 0)</f>
        <v/>
      </c>
      <c r="BL909">
        <f>IF(AND('Raw Data'!F904&lt;Analysis!BL$1, ISBLANK('Raw Data'!F904)=FALSE), 1, 0)</f>
        <v/>
      </c>
      <c r="BM909">
        <f>IF(BL909, AS909, 0)</f>
        <v/>
      </c>
      <c r="BN909">
        <f>IF(AND('Raw Data'!F904&lt;Analysis!BN$1, ISBLANK('Raw Data'!F904)=FALSE), 1, 0)</f>
        <v/>
      </c>
      <c r="BO909">
        <f>IF(BN909, AI909, 0)</f>
        <v/>
      </c>
    </row>
    <row r="910">
      <c r="A910" s="2">
        <f>'Raw Data'!A905</f>
        <v/>
      </c>
      <c r="B910" s="2">
        <f>IF(A910, 1, 0)</f>
        <v/>
      </c>
      <c r="C910">
        <f>IF('Raw Data'!D905&lt;'Raw Data'!E905, 'Raw Data'!J905, 0)</f>
        <v/>
      </c>
      <c r="D910" s="2">
        <f>IF(A910, 1, 0)</f>
        <v/>
      </c>
      <c r="E910">
        <f>IF('Raw Data'!D905&gt;'Raw Data'!E905, 'Raw Data'!I905, 0)</f>
        <v/>
      </c>
      <c r="F910" s="2">
        <f>IF('Raw Data'!F905&gt;0, 1, 0)</f>
        <v/>
      </c>
      <c r="G910">
        <f>IF(SUM('Raw Data'!D905:E905)&lt;'Raw Data'!F905, 'Raw Data'!H905, 0)</f>
        <v/>
      </c>
      <c r="H910">
        <f>IF('Raw Data'!F905&gt;0, 1, 0)</f>
        <v/>
      </c>
      <c r="I910">
        <f>IF(SUM('Raw Data'!D905:E905)&gt;'Raw Data'!F905, 'Raw Data'!G905, 0)</f>
        <v/>
      </c>
      <c r="J910" s="2">
        <f>IF($A910, 1, 0)</f>
        <v/>
      </c>
      <c r="K910">
        <f>IF(AND('Raw Data'!D905&gt;'Raw Data'!E905, ABS('Raw Data'!D905-'Raw Data'!E905)&lt;14), 'Raw Data'!K905, 0)</f>
        <v/>
      </c>
      <c r="L910" s="2">
        <f>IF($A910, 1, 0)</f>
        <v/>
      </c>
      <c r="M910">
        <f>IF(AND('Raw Data'!D905&gt;'Raw Data'!E905, ABS('Raw Data'!D905-'Raw Data'!E905)&gt;13), 'Raw Data'!L905, 0)</f>
        <v/>
      </c>
      <c r="N910" s="2">
        <f>IF($A910, 1, 0)</f>
        <v/>
      </c>
      <c r="O910">
        <f>IF(AND('Raw Data'!E905&gt;'Raw Data'!D905, ABS('Raw Data'!E905-'Raw Data'!D905)&lt;14), 'Raw Data'!M905, 0)</f>
        <v/>
      </c>
      <c r="P910" s="2">
        <f>IF($A910, 1, 0)</f>
        <v/>
      </c>
      <c r="Q910">
        <f>IF(AND('Raw Data'!E905&gt;'Raw Data'!D905, ABS('Raw Data'!E905-'Raw Data'!D905)&gt;13), 'Raw Data'!N905, 0)</f>
        <v/>
      </c>
      <c r="R910" s="2">
        <f>IF($A910, 1, 0)</f>
        <v/>
      </c>
      <c r="S910">
        <f>IF(AND('Raw Data'!D905&gt;'Raw Data'!E905, ABS('Raw Data'!E905-'Raw Data'!D905)&gt;7), 'Raw Data'!V905, 0)</f>
        <v/>
      </c>
      <c r="T910" s="2">
        <f>IF($A910, 1, 0)</f>
        <v/>
      </c>
      <c r="U910">
        <f>IF(ABS('Raw Data'!D905-'Raw Data'!E905)&lt;8, 'Raw Data'!W905, 0)</f>
        <v/>
      </c>
      <c r="V910" s="2">
        <f>IF($A910, 1, 0)</f>
        <v/>
      </c>
      <c r="W910">
        <f>IF(AND('Raw Data'!E905&gt;'Raw Data'!D905, ABS('Raw Data'!E905-'Raw Data'!D905)&gt;7), 'Raw Data'!X905, 0)</f>
        <v/>
      </c>
      <c r="X910" s="2">
        <f>IF($A910, 1, 0)</f>
        <v/>
      </c>
      <c r="Y910">
        <f>IF(AND('Raw Data'!D905&gt;'Raw Data'!E905, ABS('Raw Data'!E905-'Raw Data'!D905)&gt;3), 'Raw Data'!Y905, 0)</f>
        <v/>
      </c>
      <c r="Z910" s="2">
        <f>IF($A910, 1, 0)</f>
        <v/>
      </c>
      <c r="AA910">
        <f>IF(ABS('Raw Data'!D905-'Raw Data'!E905)&lt;4, 'Raw Data'!Z905, 0)</f>
        <v/>
      </c>
      <c r="AB910" s="2">
        <f>IF($A910, 1, 0)</f>
        <v/>
      </c>
      <c r="AC910">
        <f>IF(AND('Raw Data'!E905&gt;'Raw Data'!D905, ABS('Raw Data'!E905-'Raw Data'!D905)&gt;7), 'Raw Data'!AA905, 0)</f>
        <v/>
      </c>
      <c r="AD910" s="2">
        <f>IF($A910, 1, 0)</f>
        <v/>
      </c>
      <c r="AE910">
        <f>IF(AND('Raw Data'!D905&gt;9, 'Raw Data'!E905&gt;9), 'Raw Data'!AL905, 0)</f>
        <v/>
      </c>
      <c r="AF910" s="2">
        <f>IF($A910, 1, 0)</f>
        <v/>
      </c>
      <c r="AG910">
        <f>IF(AE910=0, 'Raw Data'!AM905, 0)</f>
        <v/>
      </c>
      <c r="AH910" s="2">
        <f>IF($A910, 1, 0)</f>
        <v/>
      </c>
      <c r="AI910">
        <f>IF(AND('Raw Data'!$D905&gt;14, 'Raw Data'!$E905&gt;14), 'Raw Data'!AN905, 0)</f>
        <v/>
      </c>
      <c r="AJ910" s="2">
        <f>IF($A910, 1, 0)</f>
        <v/>
      </c>
      <c r="AK910">
        <f>IF(AI910=0, 'Raw Data'!AO905, 0)</f>
        <v/>
      </c>
      <c r="AL910" s="2">
        <f>IF($A910, 1, 0)</f>
        <v/>
      </c>
      <c r="AM910">
        <f>IF(AND('Raw Data'!$D905&gt;19, 'Raw Data'!$E905&gt;19), 'Raw Data'!AP905, 0)</f>
        <v/>
      </c>
      <c r="AN910" s="2">
        <f>IF($A910, 1, 0)</f>
        <v/>
      </c>
      <c r="AO910">
        <f>IF(AM910=0, 'Raw Data'!AQ905, 0)</f>
        <v/>
      </c>
      <c r="AP910" s="2">
        <f>IF($A910, 1, 0)</f>
        <v/>
      </c>
      <c r="AQ910">
        <f>IF(AND('Raw Data'!$D905&gt;24, 'Raw Data'!$E905&gt;24), 'Raw Data'!AR905, 0)</f>
        <v/>
      </c>
      <c r="AR910" s="2">
        <f>IF($A910, 1, 0)</f>
        <v/>
      </c>
      <c r="AS910">
        <f>IF(AQ910=0, 'Raw Data'!AS905, 0)</f>
        <v/>
      </c>
      <c r="AT910" s="2">
        <f>IF($A910, 1, 0)</f>
        <v/>
      </c>
      <c r="AU910">
        <f>IF(AND('Raw Data'!$D905&gt;29, 'Raw Data'!$E905&gt;29), 'Raw Data'!AT905, 0)</f>
        <v/>
      </c>
      <c r="AV910" s="2">
        <f>IF($A910, 1, 0)</f>
        <v/>
      </c>
      <c r="AW910">
        <f>IF(AU910=0, 'Raw Data'!AU905, 0)</f>
        <v/>
      </c>
      <c r="AX910" s="2">
        <f>IF($A910, 1, 0)</f>
        <v/>
      </c>
      <c r="AY910">
        <f>IF(ISNUMBER('Raw Data'!D905), IF(_xlfn.XLOOKUP(SMALL('Raw Data'!K905:N905, 1), K910:Q910, K910:Q910, 0)&gt;0, SMALL('Raw Data'!K905:N905, 1), 0), 0)</f>
        <v/>
      </c>
      <c r="AZ910" s="2">
        <f>IF($A910, 1, 0)</f>
        <v/>
      </c>
      <c r="BA910">
        <f>IF(ISNUMBER('Raw Data'!D905), IF(_xlfn.XLOOKUP(SMALL('Raw Data'!K905:N905, 2), K910:Q910, K910:Q910, 0)&gt;0, SMALL('Raw Data'!K905:N905, 2), 0), 0)</f>
        <v/>
      </c>
      <c r="BB910" s="2">
        <f>IF($A910, 1, 0)</f>
        <v/>
      </c>
      <c r="BC910">
        <f>IF(ISNUMBER('Raw Data'!D905), IF(_xlfn.XLOOKUP(SMALL('Raw Data'!K905:N905, 3), K910:Q910, K910:Q910, 0)&gt;0, SMALL('Raw Data'!K905:N905, 3), 0), 0)</f>
        <v/>
      </c>
      <c r="BD910" s="2">
        <f>IF($A910, 1, 0)</f>
        <v/>
      </c>
      <c r="BE910">
        <f>IF(ISNUMBER('Raw Data'!D905), IF(_xlfn.XLOOKUP(SMALL('Raw Data'!K905:N905, 4), K910:Q910, K910:Q910, 0)&gt;0, SMALL('Raw Data'!K905:N905, 4), 0), 0)</f>
        <v/>
      </c>
      <c r="BF910" s="2">
        <f>IF($A910, 1, 0)</f>
        <v/>
      </c>
      <c r="BG910">
        <f>IF(AND('Raw Data'!I905&lt;'Raw Data'!J905, 'Raw Data'!D905&gt;'Raw Data'!E905), 'Raw Data'!I905, IF(AND('Raw Data'!J905&lt;'Raw Data'!I905, 'Raw Data'!E905&gt;'Raw Data'!D905), 'Raw Data'!J905, 0))</f>
        <v/>
      </c>
      <c r="BH910">
        <f>IF(OR(AND('Raw Data'!I905&lt;'Raw Data'!J905, 'Raw Data'!I905&gt;BH$1), AND('Raw Data'!J905&lt;'Raw Data'!I905, 'Raw Data'!J905&gt;BH$1)), 1, 0)</f>
        <v/>
      </c>
      <c r="BI910">
        <f>IF(AND(BH910, ABS('Raw Data'!D905-'Raw Data'!E905)&lt;4), 'Raw Data'!Z905, 0)</f>
        <v/>
      </c>
      <c r="BJ910">
        <f>IF('Raw Data'!F905&gt;Analysis!BJ$1, 1, 0)</f>
        <v/>
      </c>
      <c r="BK910">
        <f>IF(BJ910, AQ910, 0)</f>
        <v/>
      </c>
      <c r="BL910">
        <f>IF(AND('Raw Data'!F905&lt;Analysis!BL$1, ISBLANK('Raw Data'!F905)=FALSE), 1, 0)</f>
        <v/>
      </c>
      <c r="BM910">
        <f>IF(BL910, AS910, 0)</f>
        <v/>
      </c>
      <c r="BN910">
        <f>IF(AND('Raw Data'!F905&lt;Analysis!BN$1, ISBLANK('Raw Data'!F905)=FALSE), 1, 0)</f>
        <v/>
      </c>
      <c r="BO910">
        <f>IF(BN910, AI910, 0)</f>
        <v/>
      </c>
    </row>
    <row r="911">
      <c r="A911" s="2">
        <f>'Raw Data'!A906</f>
        <v/>
      </c>
      <c r="B911" s="2">
        <f>IF(A911, 1, 0)</f>
        <v/>
      </c>
      <c r="C911">
        <f>IF('Raw Data'!D906&lt;'Raw Data'!E906, 'Raw Data'!J906, 0)</f>
        <v/>
      </c>
      <c r="D911" s="2">
        <f>IF(A911, 1, 0)</f>
        <v/>
      </c>
      <c r="E911">
        <f>IF('Raw Data'!D906&gt;'Raw Data'!E906, 'Raw Data'!I906, 0)</f>
        <v/>
      </c>
      <c r="F911" s="2">
        <f>IF('Raw Data'!F906&gt;0, 1, 0)</f>
        <v/>
      </c>
      <c r="G911">
        <f>IF(SUM('Raw Data'!D906:E906)&lt;'Raw Data'!F906, 'Raw Data'!H906, 0)</f>
        <v/>
      </c>
      <c r="H911">
        <f>IF('Raw Data'!F906&gt;0, 1, 0)</f>
        <v/>
      </c>
      <c r="I911">
        <f>IF(SUM('Raw Data'!D906:E906)&gt;'Raw Data'!F906, 'Raw Data'!G906, 0)</f>
        <v/>
      </c>
      <c r="J911" s="2">
        <f>IF($A911, 1, 0)</f>
        <v/>
      </c>
      <c r="K911">
        <f>IF(AND('Raw Data'!D906&gt;'Raw Data'!E906, ABS('Raw Data'!D906-'Raw Data'!E906)&lt;14), 'Raw Data'!K906, 0)</f>
        <v/>
      </c>
      <c r="L911" s="2">
        <f>IF($A911, 1, 0)</f>
        <v/>
      </c>
      <c r="M911">
        <f>IF(AND('Raw Data'!D906&gt;'Raw Data'!E906, ABS('Raw Data'!D906-'Raw Data'!E906)&gt;13), 'Raw Data'!L906, 0)</f>
        <v/>
      </c>
      <c r="N911" s="2">
        <f>IF($A911, 1, 0)</f>
        <v/>
      </c>
      <c r="O911">
        <f>IF(AND('Raw Data'!E906&gt;'Raw Data'!D906, ABS('Raw Data'!E906-'Raw Data'!D906)&lt;14), 'Raw Data'!M906, 0)</f>
        <v/>
      </c>
      <c r="P911" s="2">
        <f>IF($A911, 1, 0)</f>
        <v/>
      </c>
      <c r="Q911">
        <f>IF(AND('Raw Data'!E906&gt;'Raw Data'!D906, ABS('Raw Data'!E906-'Raw Data'!D906)&gt;13), 'Raw Data'!N906, 0)</f>
        <v/>
      </c>
      <c r="R911" s="2">
        <f>IF($A911, 1, 0)</f>
        <v/>
      </c>
      <c r="S911">
        <f>IF(AND('Raw Data'!D906&gt;'Raw Data'!E906, ABS('Raw Data'!E906-'Raw Data'!D906)&gt;7), 'Raw Data'!V906, 0)</f>
        <v/>
      </c>
      <c r="T911" s="2">
        <f>IF($A911, 1, 0)</f>
        <v/>
      </c>
      <c r="U911">
        <f>IF(ABS('Raw Data'!D906-'Raw Data'!E906)&lt;8, 'Raw Data'!W906, 0)</f>
        <v/>
      </c>
      <c r="V911" s="2">
        <f>IF($A911, 1, 0)</f>
        <v/>
      </c>
      <c r="W911">
        <f>IF(AND('Raw Data'!E906&gt;'Raw Data'!D906, ABS('Raw Data'!E906-'Raw Data'!D906)&gt;7), 'Raw Data'!X906, 0)</f>
        <v/>
      </c>
      <c r="X911" s="2">
        <f>IF($A911, 1, 0)</f>
        <v/>
      </c>
      <c r="Y911">
        <f>IF(AND('Raw Data'!D906&gt;'Raw Data'!E906, ABS('Raw Data'!E906-'Raw Data'!D906)&gt;3), 'Raw Data'!Y906, 0)</f>
        <v/>
      </c>
      <c r="Z911" s="2">
        <f>IF($A911, 1, 0)</f>
        <v/>
      </c>
      <c r="AA911">
        <f>IF(ABS('Raw Data'!D906-'Raw Data'!E906)&lt;4, 'Raw Data'!Z906, 0)</f>
        <v/>
      </c>
      <c r="AB911" s="2">
        <f>IF($A911, 1, 0)</f>
        <v/>
      </c>
      <c r="AC911">
        <f>IF(AND('Raw Data'!E906&gt;'Raw Data'!D906, ABS('Raw Data'!E906-'Raw Data'!D906)&gt;7), 'Raw Data'!AA906, 0)</f>
        <v/>
      </c>
      <c r="AD911" s="2">
        <f>IF($A911, 1, 0)</f>
        <v/>
      </c>
      <c r="AE911">
        <f>IF(AND('Raw Data'!D906&gt;9, 'Raw Data'!E906&gt;9), 'Raw Data'!AL906, 0)</f>
        <v/>
      </c>
      <c r="AF911" s="2">
        <f>IF($A911, 1, 0)</f>
        <v/>
      </c>
      <c r="AG911">
        <f>IF(AE911=0, 'Raw Data'!AM906, 0)</f>
        <v/>
      </c>
      <c r="AH911" s="2">
        <f>IF($A911, 1, 0)</f>
        <v/>
      </c>
      <c r="AI911">
        <f>IF(AND('Raw Data'!$D906&gt;14, 'Raw Data'!$E906&gt;14), 'Raw Data'!AN906, 0)</f>
        <v/>
      </c>
      <c r="AJ911" s="2">
        <f>IF($A911, 1, 0)</f>
        <v/>
      </c>
      <c r="AK911">
        <f>IF(AI911=0, 'Raw Data'!AO906, 0)</f>
        <v/>
      </c>
      <c r="AL911" s="2">
        <f>IF($A911, 1, 0)</f>
        <v/>
      </c>
      <c r="AM911">
        <f>IF(AND('Raw Data'!$D906&gt;19, 'Raw Data'!$E906&gt;19), 'Raw Data'!AP906, 0)</f>
        <v/>
      </c>
      <c r="AN911" s="2">
        <f>IF($A911, 1, 0)</f>
        <v/>
      </c>
      <c r="AO911">
        <f>IF(AM911=0, 'Raw Data'!AQ906, 0)</f>
        <v/>
      </c>
      <c r="AP911" s="2">
        <f>IF($A911, 1, 0)</f>
        <v/>
      </c>
      <c r="AQ911">
        <f>IF(AND('Raw Data'!$D906&gt;24, 'Raw Data'!$E906&gt;24), 'Raw Data'!AR906, 0)</f>
        <v/>
      </c>
      <c r="AR911" s="2">
        <f>IF($A911, 1, 0)</f>
        <v/>
      </c>
      <c r="AS911">
        <f>IF(AQ911=0, 'Raw Data'!AS906, 0)</f>
        <v/>
      </c>
      <c r="AT911" s="2">
        <f>IF($A911, 1, 0)</f>
        <v/>
      </c>
      <c r="AU911">
        <f>IF(AND('Raw Data'!$D906&gt;29, 'Raw Data'!$E906&gt;29), 'Raw Data'!AT906, 0)</f>
        <v/>
      </c>
      <c r="AV911" s="2">
        <f>IF($A911, 1, 0)</f>
        <v/>
      </c>
      <c r="AW911">
        <f>IF(AU911=0, 'Raw Data'!AU906, 0)</f>
        <v/>
      </c>
      <c r="AX911" s="2">
        <f>IF($A911, 1, 0)</f>
        <v/>
      </c>
      <c r="AY911">
        <f>IF(ISNUMBER('Raw Data'!D906), IF(_xlfn.XLOOKUP(SMALL('Raw Data'!K906:N906, 1), K911:Q911, K911:Q911, 0)&gt;0, SMALL('Raw Data'!K906:N906, 1), 0), 0)</f>
        <v/>
      </c>
      <c r="AZ911" s="2">
        <f>IF($A911, 1, 0)</f>
        <v/>
      </c>
      <c r="BA911">
        <f>IF(ISNUMBER('Raw Data'!D906), IF(_xlfn.XLOOKUP(SMALL('Raw Data'!K906:N906, 2), K911:Q911, K911:Q911, 0)&gt;0, SMALL('Raw Data'!K906:N906, 2), 0), 0)</f>
        <v/>
      </c>
      <c r="BB911" s="2">
        <f>IF($A911, 1, 0)</f>
        <v/>
      </c>
      <c r="BC911">
        <f>IF(ISNUMBER('Raw Data'!D906), IF(_xlfn.XLOOKUP(SMALL('Raw Data'!K906:N906, 3), K911:Q911, K911:Q911, 0)&gt;0, SMALL('Raw Data'!K906:N906, 3), 0), 0)</f>
        <v/>
      </c>
      <c r="BD911" s="2">
        <f>IF($A911, 1, 0)</f>
        <v/>
      </c>
      <c r="BE911">
        <f>IF(ISNUMBER('Raw Data'!D906), IF(_xlfn.XLOOKUP(SMALL('Raw Data'!K906:N906, 4), K911:Q911, K911:Q911, 0)&gt;0, SMALL('Raw Data'!K906:N906, 4), 0), 0)</f>
        <v/>
      </c>
      <c r="BF911" s="2">
        <f>IF($A911, 1, 0)</f>
        <v/>
      </c>
      <c r="BG911">
        <f>IF(AND('Raw Data'!I906&lt;'Raw Data'!J906, 'Raw Data'!D906&gt;'Raw Data'!E906), 'Raw Data'!I906, IF(AND('Raw Data'!J906&lt;'Raw Data'!I906, 'Raw Data'!E906&gt;'Raw Data'!D906), 'Raw Data'!J906, 0))</f>
        <v/>
      </c>
      <c r="BH911">
        <f>IF(OR(AND('Raw Data'!I906&lt;'Raw Data'!J906, 'Raw Data'!I906&gt;BH$1), AND('Raw Data'!J906&lt;'Raw Data'!I906, 'Raw Data'!J906&gt;BH$1)), 1, 0)</f>
        <v/>
      </c>
      <c r="BI911">
        <f>IF(AND(BH911, ABS('Raw Data'!D906-'Raw Data'!E906)&lt;4), 'Raw Data'!Z906, 0)</f>
        <v/>
      </c>
      <c r="BJ911">
        <f>IF('Raw Data'!F906&gt;Analysis!BJ$1, 1, 0)</f>
        <v/>
      </c>
      <c r="BK911">
        <f>IF(BJ911, AQ911, 0)</f>
        <v/>
      </c>
      <c r="BL911">
        <f>IF(AND('Raw Data'!F906&lt;Analysis!BL$1, ISBLANK('Raw Data'!F906)=FALSE), 1, 0)</f>
        <v/>
      </c>
      <c r="BM911">
        <f>IF(BL911, AS911, 0)</f>
        <v/>
      </c>
      <c r="BN911">
        <f>IF(AND('Raw Data'!F906&lt;Analysis!BN$1, ISBLANK('Raw Data'!F906)=FALSE), 1, 0)</f>
        <v/>
      </c>
      <c r="BO911">
        <f>IF(BN911, AI911, 0)</f>
        <v/>
      </c>
    </row>
    <row r="912">
      <c r="A912" s="2">
        <f>'Raw Data'!A907</f>
        <v/>
      </c>
      <c r="B912" s="2">
        <f>IF(A912, 1, 0)</f>
        <v/>
      </c>
      <c r="C912">
        <f>IF('Raw Data'!D907&lt;'Raw Data'!E907, 'Raw Data'!J907, 0)</f>
        <v/>
      </c>
      <c r="D912" s="2">
        <f>IF(A912, 1, 0)</f>
        <v/>
      </c>
      <c r="E912">
        <f>IF('Raw Data'!D907&gt;'Raw Data'!E907, 'Raw Data'!I907, 0)</f>
        <v/>
      </c>
      <c r="F912" s="2">
        <f>IF('Raw Data'!F907&gt;0, 1, 0)</f>
        <v/>
      </c>
      <c r="G912">
        <f>IF(SUM('Raw Data'!D907:E907)&lt;'Raw Data'!F907, 'Raw Data'!H907, 0)</f>
        <v/>
      </c>
      <c r="H912">
        <f>IF('Raw Data'!F907&gt;0, 1, 0)</f>
        <v/>
      </c>
      <c r="I912">
        <f>IF(SUM('Raw Data'!D907:E907)&gt;'Raw Data'!F907, 'Raw Data'!G907, 0)</f>
        <v/>
      </c>
      <c r="J912" s="2">
        <f>IF($A912, 1, 0)</f>
        <v/>
      </c>
      <c r="K912">
        <f>IF(AND('Raw Data'!D907&gt;'Raw Data'!E907, ABS('Raw Data'!D907-'Raw Data'!E907)&lt;14), 'Raw Data'!K907, 0)</f>
        <v/>
      </c>
      <c r="L912" s="2">
        <f>IF($A912, 1, 0)</f>
        <v/>
      </c>
      <c r="M912">
        <f>IF(AND('Raw Data'!D907&gt;'Raw Data'!E907, ABS('Raw Data'!D907-'Raw Data'!E907)&gt;13), 'Raw Data'!L907, 0)</f>
        <v/>
      </c>
      <c r="N912" s="2">
        <f>IF($A912, 1, 0)</f>
        <v/>
      </c>
      <c r="O912">
        <f>IF(AND('Raw Data'!E907&gt;'Raw Data'!D907, ABS('Raw Data'!E907-'Raw Data'!D907)&lt;14), 'Raw Data'!M907, 0)</f>
        <v/>
      </c>
      <c r="P912" s="2">
        <f>IF($A912, 1, 0)</f>
        <v/>
      </c>
      <c r="Q912">
        <f>IF(AND('Raw Data'!E907&gt;'Raw Data'!D907, ABS('Raw Data'!E907-'Raw Data'!D907)&gt;13), 'Raw Data'!N907, 0)</f>
        <v/>
      </c>
      <c r="R912" s="2">
        <f>IF($A912, 1, 0)</f>
        <v/>
      </c>
      <c r="S912">
        <f>IF(AND('Raw Data'!D907&gt;'Raw Data'!E907, ABS('Raw Data'!E907-'Raw Data'!D907)&gt;7), 'Raw Data'!V907, 0)</f>
        <v/>
      </c>
      <c r="T912" s="2">
        <f>IF($A912, 1, 0)</f>
        <v/>
      </c>
      <c r="U912">
        <f>IF(ABS('Raw Data'!D907-'Raw Data'!E907)&lt;8, 'Raw Data'!W907, 0)</f>
        <v/>
      </c>
      <c r="V912" s="2">
        <f>IF($A912, 1, 0)</f>
        <v/>
      </c>
      <c r="W912">
        <f>IF(AND('Raw Data'!E907&gt;'Raw Data'!D907, ABS('Raw Data'!E907-'Raw Data'!D907)&gt;7), 'Raw Data'!X907, 0)</f>
        <v/>
      </c>
      <c r="X912" s="2">
        <f>IF($A912, 1, 0)</f>
        <v/>
      </c>
      <c r="Y912">
        <f>IF(AND('Raw Data'!D907&gt;'Raw Data'!E907, ABS('Raw Data'!E907-'Raw Data'!D907)&gt;3), 'Raw Data'!Y907, 0)</f>
        <v/>
      </c>
      <c r="Z912" s="2">
        <f>IF($A912, 1, 0)</f>
        <v/>
      </c>
      <c r="AA912">
        <f>IF(ABS('Raw Data'!D907-'Raw Data'!E907)&lt;4, 'Raw Data'!Z907, 0)</f>
        <v/>
      </c>
      <c r="AB912" s="2">
        <f>IF($A912, 1, 0)</f>
        <v/>
      </c>
      <c r="AC912">
        <f>IF(AND('Raw Data'!E907&gt;'Raw Data'!D907, ABS('Raw Data'!E907-'Raw Data'!D907)&gt;7), 'Raw Data'!AA907, 0)</f>
        <v/>
      </c>
      <c r="AD912" s="2">
        <f>IF($A912, 1, 0)</f>
        <v/>
      </c>
      <c r="AE912">
        <f>IF(AND('Raw Data'!D907&gt;9, 'Raw Data'!E907&gt;9), 'Raw Data'!AL907, 0)</f>
        <v/>
      </c>
      <c r="AF912" s="2">
        <f>IF($A912, 1, 0)</f>
        <v/>
      </c>
      <c r="AG912">
        <f>IF(AE912=0, 'Raw Data'!AM907, 0)</f>
        <v/>
      </c>
      <c r="AH912" s="2">
        <f>IF($A912, 1, 0)</f>
        <v/>
      </c>
      <c r="AI912">
        <f>IF(AND('Raw Data'!$D907&gt;14, 'Raw Data'!$E907&gt;14), 'Raw Data'!AN907, 0)</f>
        <v/>
      </c>
      <c r="AJ912" s="2">
        <f>IF($A912, 1, 0)</f>
        <v/>
      </c>
      <c r="AK912">
        <f>IF(AI912=0, 'Raw Data'!AO907, 0)</f>
        <v/>
      </c>
      <c r="AL912" s="2">
        <f>IF($A912, 1, 0)</f>
        <v/>
      </c>
      <c r="AM912">
        <f>IF(AND('Raw Data'!$D907&gt;19, 'Raw Data'!$E907&gt;19), 'Raw Data'!AP907, 0)</f>
        <v/>
      </c>
      <c r="AN912" s="2">
        <f>IF($A912, 1, 0)</f>
        <v/>
      </c>
      <c r="AO912">
        <f>IF(AM912=0, 'Raw Data'!AQ907, 0)</f>
        <v/>
      </c>
      <c r="AP912" s="2">
        <f>IF($A912, 1, 0)</f>
        <v/>
      </c>
      <c r="AQ912">
        <f>IF(AND('Raw Data'!$D907&gt;24, 'Raw Data'!$E907&gt;24), 'Raw Data'!AR907, 0)</f>
        <v/>
      </c>
      <c r="AR912" s="2">
        <f>IF($A912, 1, 0)</f>
        <v/>
      </c>
      <c r="AS912">
        <f>IF(AQ912=0, 'Raw Data'!AS907, 0)</f>
        <v/>
      </c>
      <c r="AT912" s="2">
        <f>IF($A912, 1, 0)</f>
        <v/>
      </c>
      <c r="AU912">
        <f>IF(AND('Raw Data'!$D907&gt;29, 'Raw Data'!$E907&gt;29), 'Raw Data'!AT907, 0)</f>
        <v/>
      </c>
      <c r="AV912" s="2">
        <f>IF($A912, 1, 0)</f>
        <v/>
      </c>
      <c r="AW912">
        <f>IF(AU912=0, 'Raw Data'!AU907, 0)</f>
        <v/>
      </c>
      <c r="AX912" s="2">
        <f>IF($A912, 1, 0)</f>
        <v/>
      </c>
      <c r="AY912">
        <f>IF(ISNUMBER('Raw Data'!D907), IF(_xlfn.XLOOKUP(SMALL('Raw Data'!K907:N907, 1), K912:Q912, K912:Q912, 0)&gt;0, SMALL('Raw Data'!K907:N907, 1), 0), 0)</f>
        <v/>
      </c>
      <c r="AZ912" s="2">
        <f>IF($A912, 1, 0)</f>
        <v/>
      </c>
      <c r="BA912">
        <f>IF(ISNUMBER('Raw Data'!D907), IF(_xlfn.XLOOKUP(SMALL('Raw Data'!K907:N907, 2), K912:Q912, K912:Q912, 0)&gt;0, SMALL('Raw Data'!K907:N907, 2), 0), 0)</f>
        <v/>
      </c>
      <c r="BB912" s="2">
        <f>IF($A912, 1, 0)</f>
        <v/>
      </c>
      <c r="BC912">
        <f>IF(ISNUMBER('Raw Data'!D907), IF(_xlfn.XLOOKUP(SMALL('Raw Data'!K907:N907, 3), K912:Q912, K912:Q912, 0)&gt;0, SMALL('Raw Data'!K907:N907, 3), 0), 0)</f>
        <v/>
      </c>
      <c r="BD912" s="2">
        <f>IF($A912, 1, 0)</f>
        <v/>
      </c>
      <c r="BE912">
        <f>IF(ISNUMBER('Raw Data'!D907), IF(_xlfn.XLOOKUP(SMALL('Raw Data'!K907:N907, 4), K912:Q912, K912:Q912, 0)&gt;0, SMALL('Raw Data'!K907:N907, 4), 0), 0)</f>
        <v/>
      </c>
      <c r="BF912" s="2">
        <f>IF($A912, 1, 0)</f>
        <v/>
      </c>
      <c r="BG912">
        <f>IF(AND('Raw Data'!I907&lt;'Raw Data'!J907, 'Raw Data'!D907&gt;'Raw Data'!E907), 'Raw Data'!I907, IF(AND('Raw Data'!J907&lt;'Raw Data'!I907, 'Raw Data'!E907&gt;'Raw Data'!D907), 'Raw Data'!J907, 0))</f>
        <v/>
      </c>
      <c r="BH912">
        <f>IF(OR(AND('Raw Data'!I907&lt;'Raw Data'!J907, 'Raw Data'!I907&gt;BH$1), AND('Raw Data'!J907&lt;'Raw Data'!I907, 'Raw Data'!J907&gt;BH$1)), 1, 0)</f>
        <v/>
      </c>
      <c r="BI912">
        <f>IF(AND(BH912, ABS('Raw Data'!D907-'Raw Data'!E907)&lt;4), 'Raw Data'!Z907, 0)</f>
        <v/>
      </c>
      <c r="BJ912">
        <f>IF('Raw Data'!F907&gt;Analysis!BJ$1, 1, 0)</f>
        <v/>
      </c>
      <c r="BK912">
        <f>IF(BJ912, AQ912, 0)</f>
        <v/>
      </c>
      <c r="BL912">
        <f>IF(AND('Raw Data'!F907&lt;Analysis!BL$1, ISBLANK('Raw Data'!F907)=FALSE), 1, 0)</f>
        <v/>
      </c>
      <c r="BM912">
        <f>IF(BL912, AS912, 0)</f>
        <v/>
      </c>
      <c r="BN912">
        <f>IF(AND('Raw Data'!F907&lt;Analysis!BN$1, ISBLANK('Raw Data'!F907)=FALSE), 1, 0)</f>
        <v/>
      </c>
      <c r="BO912">
        <f>IF(BN912, AI912, 0)</f>
        <v/>
      </c>
    </row>
    <row r="913">
      <c r="A913" s="2">
        <f>'Raw Data'!A908</f>
        <v/>
      </c>
      <c r="B913" s="2">
        <f>IF(A913, 1, 0)</f>
        <v/>
      </c>
      <c r="C913">
        <f>IF('Raw Data'!D908&lt;'Raw Data'!E908, 'Raw Data'!J908, 0)</f>
        <v/>
      </c>
      <c r="D913" s="2">
        <f>IF(A913, 1, 0)</f>
        <v/>
      </c>
      <c r="E913">
        <f>IF('Raw Data'!D908&gt;'Raw Data'!E908, 'Raw Data'!I908, 0)</f>
        <v/>
      </c>
      <c r="F913" s="2">
        <f>IF('Raw Data'!F908&gt;0, 1, 0)</f>
        <v/>
      </c>
      <c r="G913">
        <f>IF(SUM('Raw Data'!D908:E908)&lt;'Raw Data'!F908, 'Raw Data'!H908, 0)</f>
        <v/>
      </c>
      <c r="H913">
        <f>IF('Raw Data'!F908&gt;0, 1, 0)</f>
        <v/>
      </c>
      <c r="I913">
        <f>IF(SUM('Raw Data'!D908:E908)&gt;'Raw Data'!F908, 'Raw Data'!G908, 0)</f>
        <v/>
      </c>
      <c r="J913" s="2">
        <f>IF($A913, 1, 0)</f>
        <v/>
      </c>
      <c r="K913">
        <f>IF(AND('Raw Data'!D908&gt;'Raw Data'!E908, ABS('Raw Data'!D908-'Raw Data'!E908)&lt;14), 'Raw Data'!K908, 0)</f>
        <v/>
      </c>
      <c r="L913" s="2">
        <f>IF($A913, 1, 0)</f>
        <v/>
      </c>
      <c r="M913">
        <f>IF(AND('Raw Data'!D908&gt;'Raw Data'!E908, ABS('Raw Data'!D908-'Raw Data'!E908)&gt;13), 'Raw Data'!L908, 0)</f>
        <v/>
      </c>
      <c r="N913" s="2">
        <f>IF($A913, 1, 0)</f>
        <v/>
      </c>
      <c r="O913">
        <f>IF(AND('Raw Data'!E908&gt;'Raw Data'!D908, ABS('Raw Data'!E908-'Raw Data'!D908)&lt;14), 'Raw Data'!M908, 0)</f>
        <v/>
      </c>
      <c r="P913" s="2">
        <f>IF($A913, 1, 0)</f>
        <v/>
      </c>
      <c r="Q913">
        <f>IF(AND('Raw Data'!E908&gt;'Raw Data'!D908, ABS('Raw Data'!E908-'Raw Data'!D908)&gt;13), 'Raw Data'!N908, 0)</f>
        <v/>
      </c>
      <c r="R913" s="2">
        <f>IF($A913, 1, 0)</f>
        <v/>
      </c>
      <c r="S913">
        <f>IF(AND('Raw Data'!D908&gt;'Raw Data'!E908, ABS('Raw Data'!E908-'Raw Data'!D908)&gt;7), 'Raw Data'!V908, 0)</f>
        <v/>
      </c>
      <c r="T913" s="2">
        <f>IF($A913, 1, 0)</f>
        <v/>
      </c>
      <c r="U913">
        <f>IF(ABS('Raw Data'!D908-'Raw Data'!E908)&lt;8, 'Raw Data'!W908, 0)</f>
        <v/>
      </c>
      <c r="V913" s="2">
        <f>IF($A913, 1, 0)</f>
        <v/>
      </c>
      <c r="W913">
        <f>IF(AND('Raw Data'!E908&gt;'Raw Data'!D908, ABS('Raw Data'!E908-'Raw Data'!D908)&gt;7), 'Raw Data'!X908, 0)</f>
        <v/>
      </c>
      <c r="X913" s="2">
        <f>IF($A913, 1, 0)</f>
        <v/>
      </c>
      <c r="Y913">
        <f>IF(AND('Raw Data'!D908&gt;'Raw Data'!E908, ABS('Raw Data'!E908-'Raw Data'!D908)&gt;3), 'Raw Data'!Y908, 0)</f>
        <v/>
      </c>
      <c r="Z913" s="2">
        <f>IF($A913, 1, 0)</f>
        <v/>
      </c>
      <c r="AA913">
        <f>IF(ABS('Raw Data'!D908-'Raw Data'!E908)&lt;4, 'Raw Data'!Z908, 0)</f>
        <v/>
      </c>
      <c r="AB913" s="2">
        <f>IF($A913, 1, 0)</f>
        <v/>
      </c>
      <c r="AC913">
        <f>IF(AND('Raw Data'!E908&gt;'Raw Data'!D908, ABS('Raw Data'!E908-'Raw Data'!D908)&gt;7), 'Raw Data'!AA908, 0)</f>
        <v/>
      </c>
      <c r="AD913" s="2">
        <f>IF($A913, 1, 0)</f>
        <v/>
      </c>
      <c r="AE913">
        <f>IF(AND('Raw Data'!D908&gt;9, 'Raw Data'!E908&gt;9), 'Raw Data'!AL908, 0)</f>
        <v/>
      </c>
      <c r="AF913" s="2">
        <f>IF($A913, 1, 0)</f>
        <v/>
      </c>
      <c r="AG913">
        <f>IF(AE913=0, 'Raw Data'!AM908, 0)</f>
        <v/>
      </c>
      <c r="AH913" s="2">
        <f>IF($A913, 1, 0)</f>
        <v/>
      </c>
      <c r="AI913">
        <f>IF(AND('Raw Data'!$D908&gt;14, 'Raw Data'!$E908&gt;14), 'Raw Data'!AN908, 0)</f>
        <v/>
      </c>
      <c r="AJ913" s="2">
        <f>IF($A913, 1, 0)</f>
        <v/>
      </c>
      <c r="AK913">
        <f>IF(AI913=0, 'Raw Data'!AO908, 0)</f>
        <v/>
      </c>
      <c r="AL913" s="2">
        <f>IF($A913, 1, 0)</f>
        <v/>
      </c>
      <c r="AM913">
        <f>IF(AND('Raw Data'!$D908&gt;19, 'Raw Data'!$E908&gt;19), 'Raw Data'!AP908, 0)</f>
        <v/>
      </c>
      <c r="AN913" s="2">
        <f>IF($A913, 1, 0)</f>
        <v/>
      </c>
      <c r="AO913">
        <f>IF(AM913=0, 'Raw Data'!AQ908, 0)</f>
        <v/>
      </c>
      <c r="AP913" s="2">
        <f>IF($A913, 1, 0)</f>
        <v/>
      </c>
      <c r="AQ913">
        <f>IF(AND('Raw Data'!$D908&gt;24, 'Raw Data'!$E908&gt;24), 'Raw Data'!AR908, 0)</f>
        <v/>
      </c>
      <c r="AR913" s="2">
        <f>IF($A913, 1, 0)</f>
        <v/>
      </c>
      <c r="AS913">
        <f>IF(AQ913=0, 'Raw Data'!AS908, 0)</f>
        <v/>
      </c>
      <c r="AT913" s="2">
        <f>IF($A913, 1, 0)</f>
        <v/>
      </c>
      <c r="AU913">
        <f>IF(AND('Raw Data'!$D908&gt;29, 'Raw Data'!$E908&gt;29), 'Raw Data'!AT908, 0)</f>
        <v/>
      </c>
      <c r="AV913" s="2">
        <f>IF($A913, 1, 0)</f>
        <v/>
      </c>
      <c r="AW913">
        <f>IF(AU913=0, 'Raw Data'!AU908, 0)</f>
        <v/>
      </c>
      <c r="AX913" s="2">
        <f>IF($A913, 1, 0)</f>
        <v/>
      </c>
      <c r="AY913">
        <f>IF(ISNUMBER('Raw Data'!D908), IF(_xlfn.XLOOKUP(SMALL('Raw Data'!K908:N908, 1), K913:Q913, K913:Q913, 0)&gt;0, SMALL('Raw Data'!K908:N908, 1), 0), 0)</f>
        <v/>
      </c>
      <c r="AZ913" s="2">
        <f>IF($A913, 1, 0)</f>
        <v/>
      </c>
      <c r="BA913">
        <f>IF(ISNUMBER('Raw Data'!D908), IF(_xlfn.XLOOKUP(SMALL('Raw Data'!K908:N908, 2), K913:Q913, K913:Q913, 0)&gt;0, SMALL('Raw Data'!K908:N908, 2), 0), 0)</f>
        <v/>
      </c>
      <c r="BB913" s="2">
        <f>IF($A913, 1, 0)</f>
        <v/>
      </c>
      <c r="BC913">
        <f>IF(ISNUMBER('Raw Data'!D908), IF(_xlfn.XLOOKUP(SMALL('Raw Data'!K908:N908, 3), K913:Q913, K913:Q913, 0)&gt;0, SMALL('Raw Data'!K908:N908, 3), 0), 0)</f>
        <v/>
      </c>
      <c r="BD913" s="2">
        <f>IF($A913, 1, 0)</f>
        <v/>
      </c>
      <c r="BE913">
        <f>IF(ISNUMBER('Raw Data'!D908), IF(_xlfn.XLOOKUP(SMALL('Raw Data'!K908:N908, 4), K913:Q913, K913:Q913, 0)&gt;0, SMALL('Raw Data'!K908:N908, 4), 0), 0)</f>
        <v/>
      </c>
      <c r="BF913" s="2">
        <f>IF($A913, 1, 0)</f>
        <v/>
      </c>
      <c r="BG913">
        <f>IF(AND('Raw Data'!I908&lt;'Raw Data'!J908, 'Raw Data'!D908&gt;'Raw Data'!E908), 'Raw Data'!I908, IF(AND('Raw Data'!J908&lt;'Raw Data'!I908, 'Raw Data'!E908&gt;'Raw Data'!D908), 'Raw Data'!J908, 0))</f>
        <v/>
      </c>
      <c r="BH913">
        <f>IF(OR(AND('Raw Data'!I908&lt;'Raw Data'!J908, 'Raw Data'!I908&gt;BH$1), AND('Raw Data'!J908&lt;'Raw Data'!I908, 'Raw Data'!J908&gt;BH$1)), 1, 0)</f>
        <v/>
      </c>
      <c r="BI913">
        <f>IF(AND(BH913, ABS('Raw Data'!D908-'Raw Data'!E908)&lt;4), 'Raw Data'!Z908, 0)</f>
        <v/>
      </c>
      <c r="BJ913">
        <f>IF('Raw Data'!F908&gt;Analysis!BJ$1, 1, 0)</f>
        <v/>
      </c>
      <c r="BK913">
        <f>IF(BJ913, AQ913, 0)</f>
        <v/>
      </c>
      <c r="BL913">
        <f>IF(AND('Raw Data'!F908&lt;Analysis!BL$1, ISBLANK('Raw Data'!F908)=FALSE), 1, 0)</f>
        <v/>
      </c>
      <c r="BM913">
        <f>IF(BL913, AS913, 0)</f>
        <v/>
      </c>
      <c r="BN913">
        <f>IF(AND('Raw Data'!F908&lt;Analysis!BN$1, ISBLANK('Raw Data'!F908)=FALSE), 1, 0)</f>
        <v/>
      </c>
      <c r="BO913">
        <f>IF(BN913, AI913, 0)</f>
        <v/>
      </c>
    </row>
    <row r="914">
      <c r="A914" s="2">
        <f>'Raw Data'!A909</f>
        <v/>
      </c>
      <c r="B914" s="2">
        <f>IF(A914, 1, 0)</f>
        <v/>
      </c>
      <c r="C914">
        <f>IF('Raw Data'!D909&lt;'Raw Data'!E909, 'Raw Data'!J909, 0)</f>
        <v/>
      </c>
      <c r="D914" s="2">
        <f>IF(A914, 1, 0)</f>
        <v/>
      </c>
      <c r="E914">
        <f>IF('Raw Data'!D909&gt;'Raw Data'!E909, 'Raw Data'!I909, 0)</f>
        <v/>
      </c>
      <c r="F914" s="2">
        <f>IF('Raw Data'!F909&gt;0, 1, 0)</f>
        <v/>
      </c>
      <c r="G914">
        <f>IF(SUM('Raw Data'!D909:E909)&lt;'Raw Data'!F909, 'Raw Data'!H909, 0)</f>
        <v/>
      </c>
      <c r="H914">
        <f>IF('Raw Data'!F909&gt;0, 1, 0)</f>
        <v/>
      </c>
      <c r="I914">
        <f>IF(SUM('Raw Data'!D909:E909)&gt;'Raw Data'!F909, 'Raw Data'!G909, 0)</f>
        <v/>
      </c>
      <c r="J914" s="2">
        <f>IF($A914, 1, 0)</f>
        <v/>
      </c>
      <c r="K914">
        <f>IF(AND('Raw Data'!D909&gt;'Raw Data'!E909, ABS('Raw Data'!D909-'Raw Data'!E909)&lt;14), 'Raw Data'!K909, 0)</f>
        <v/>
      </c>
      <c r="L914" s="2">
        <f>IF($A914, 1, 0)</f>
        <v/>
      </c>
      <c r="M914">
        <f>IF(AND('Raw Data'!D909&gt;'Raw Data'!E909, ABS('Raw Data'!D909-'Raw Data'!E909)&gt;13), 'Raw Data'!L909, 0)</f>
        <v/>
      </c>
      <c r="N914" s="2">
        <f>IF($A914, 1, 0)</f>
        <v/>
      </c>
      <c r="O914">
        <f>IF(AND('Raw Data'!E909&gt;'Raw Data'!D909, ABS('Raw Data'!E909-'Raw Data'!D909)&lt;14), 'Raw Data'!M909, 0)</f>
        <v/>
      </c>
      <c r="P914" s="2">
        <f>IF($A914, 1, 0)</f>
        <v/>
      </c>
      <c r="Q914">
        <f>IF(AND('Raw Data'!E909&gt;'Raw Data'!D909, ABS('Raw Data'!E909-'Raw Data'!D909)&gt;13), 'Raw Data'!N909, 0)</f>
        <v/>
      </c>
      <c r="R914" s="2">
        <f>IF($A914, 1, 0)</f>
        <v/>
      </c>
      <c r="S914">
        <f>IF(AND('Raw Data'!D909&gt;'Raw Data'!E909, ABS('Raw Data'!E909-'Raw Data'!D909)&gt;7), 'Raw Data'!V909, 0)</f>
        <v/>
      </c>
      <c r="T914" s="2">
        <f>IF($A914, 1, 0)</f>
        <v/>
      </c>
      <c r="U914">
        <f>IF(ABS('Raw Data'!D909-'Raw Data'!E909)&lt;8, 'Raw Data'!W909, 0)</f>
        <v/>
      </c>
      <c r="V914" s="2">
        <f>IF($A914, 1, 0)</f>
        <v/>
      </c>
      <c r="W914">
        <f>IF(AND('Raw Data'!E909&gt;'Raw Data'!D909, ABS('Raw Data'!E909-'Raw Data'!D909)&gt;7), 'Raw Data'!X909, 0)</f>
        <v/>
      </c>
      <c r="X914" s="2">
        <f>IF($A914, 1, 0)</f>
        <v/>
      </c>
      <c r="Y914">
        <f>IF(AND('Raw Data'!D909&gt;'Raw Data'!E909, ABS('Raw Data'!E909-'Raw Data'!D909)&gt;3), 'Raw Data'!Y909, 0)</f>
        <v/>
      </c>
      <c r="Z914" s="2">
        <f>IF($A914, 1, 0)</f>
        <v/>
      </c>
      <c r="AA914">
        <f>IF(ABS('Raw Data'!D909-'Raw Data'!E909)&lt;4, 'Raw Data'!Z909, 0)</f>
        <v/>
      </c>
      <c r="AB914" s="2">
        <f>IF($A914, 1, 0)</f>
        <v/>
      </c>
      <c r="AC914">
        <f>IF(AND('Raw Data'!E909&gt;'Raw Data'!D909, ABS('Raw Data'!E909-'Raw Data'!D909)&gt;7), 'Raw Data'!AA909, 0)</f>
        <v/>
      </c>
      <c r="AD914" s="2">
        <f>IF($A914, 1, 0)</f>
        <v/>
      </c>
      <c r="AE914">
        <f>IF(AND('Raw Data'!D909&gt;9, 'Raw Data'!E909&gt;9), 'Raw Data'!AL909, 0)</f>
        <v/>
      </c>
      <c r="AF914" s="2">
        <f>IF($A914, 1, 0)</f>
        <v/>
      </c>
      <c r="AG914">
        <f>IF(AE914=0, 'Raw Data'!AM909, 0)</f>
        <v/>
      </c>
      <c r="AH914" s="2">
        <f>IF($A914, 1, 0)</f>
        <v/>
      </c>
      <c r="AI914">
        <f>IF(AND('Raw Data'!$D909&gt;14, 'Raw Data'!$E909&gt;14), 'Raw Data'!AN909, 0)</f>
        <v/>
      </c>
      <c r="AJ914" s="2">
        <f>IF($A914, 1, 0)</f>
        <v/>
      </c>
      <c r="AK914">
        <f>IF(AI914=0, 'Raw Data'!AO909, 0)</f>
        <v/>
      </c>
      <c r="AL914" s="2">
        <f>IF($A914, 1, 0)</f>
        <v/>
      </c>
      <c r="AM914">
        <f>IF(AND('Raw Data'!$D909&gt;19, 'Raw Data'!$E909&gt;19), 'Raw Data'!AP909, 0)</f>
        <v/>
      </c>
      <c r="AN914" s="2">
        <f>IF($A914, 1, 0)</f>
        <v/>
      </c>
      <c r="AO914">
        <f>IF(AM914=0, 'Raw Data'!AQ909, 0)</f>
        <v/>
      </c>
      <c r="AP914" s="2">
        <f>IF($A914, 1, 0)</f>
        <v/>
      </c>
      <c r="AQ914">
        <f>IF(AND('Raw Data'!$D909&gt;24, 'Raw Data'!$E909&gt;24), 'Raw Data'!AR909, 0)</f>
        <v/>
      </c>
      <c r="AR914" s="2">
        <f>IF($A914, 1, 0)</f>
        <v/>
      </c>
      <c r="AS914">
        <f>IF(AQ914=0, 'Raw Data'!AS909, 0)</f>
        <v/>
      </c>
      <c r="AT914" s="2">
        <f>IF($A914, 1, 0)</f>
        <v/>
      </c>
      <c r="AU914">
        <f>IF(AND('Raw Data'!$D909&gt;29, 'Raw Data'!$E909&gt;29), 'Raw Data'!AT909, 0)</f>
        <v/>
      </c>
      <c r="AV914" s="2">
        <f>IF($A914, 1, 0)</f>
        <v/>
      </c>
      <c r="AW914">
        <f>IF(AU914=0, 'Raw Data'!AU909, 0)</f>
        <v/>
      </c>
      <c r="AX914" s="2">
        <f>IF($A914, 1, 0)</f>
        <v/>
      </c>
      <c r="AY914">
        <f>IF(ISNUMBER('Raw Data'!D909), IF(_xlfn.XLOOKUP(SMALL('Raw Data'!K909:N909, 1), K914:Q914, K914:Q914, 0)&gt;0, SMALL('Raw Data'!K909:N909, 1), 0), 0)</f>
        <v/>
      </c>
      <c r="AZ914" s="2">
        <f>IF($A914, 1, 0)</f>
        <v/>
      </c>
      <c r="BA914">
        <f>IF(ISNUMBER('Raw Data'!D909), IF(_xlfn.XLOOKUP(SMALL('Raw Data'!K909:N909, 2), K914:Q914, K914:Q914, 0)&gt;0, SMALL('Raw Data'!K909:N909, 2), 0), 0)</f>
        <v/>
      </c>
      <c r="BB914" s="2">
        <f>IF($A914, 1, 0)</f>
        <v/>
      </c>
      <c r="BC914">
        <f>IF(ISNUMBER('Raw Data'!D909), IF(_xlfn.XLOOKUP(SMALL('Raw Data'!K909:N909, 3), K914:Q914, K914:Q914, 0)&gt;0, SMALL('Raw Data'!K909:N909, 3), 0), 0)</f>
        <v/>
      </c>
      <c r="BD914" s="2">
        <f>IF($A914, 1, 0)</f>
        <v/>
      </c>
      <c r="BE914">
        <f>IF(ISNUMBER('Raw Data'!D909), IF(_xlfn.XLOOKUP(SMALL('Raw Data'!K909:N909, 4), K914:Q914, K914:Q914, 0)&gt;0, SMALL('Raw Data'!K909:N909, 4), 0), 0)</f>
        <v/>
      </c>
      <c r="BF914" s="2">
        <f>IF($A914, 1, 0)</f>
        <v/>
      </c>
      <c r="BG914">
        <f>IF(AND('Raw Data'!I909&lt;'Raw Data'!J909, 'Raw Data'!D909&gt;'Raw Data'!E909), 'Raw Data'!I909, IF(AND('Raw Data'!J909&lt;'Raw Data'!I909, 'Raw Data'!E909&gt;'Raw Data'!D909), 'Raw Data'!J909, 0))</f>
        <v/>
      </c>
      <c r="BH914">
        <f>IF(OR(AND('Raw Data'!I909&lt;'Raw Data'!J909, 'Raw Data'!I909&gt;BH$1), AND('Raw Data'!J909&lt;'Raw Data'!I909, 'Raw Data'!J909&gt;BH$1)), 1, 0)</f>
        <v/>
      </c>
      <c r="BI914">
        <f>IF(AND(BH914, ABS('Raw Data'!D909-'Raw Data'!E909)&lt;4), 'Raw Data'!Z909, 0)</f>
        <v/>
      </c>
      <c r="BJ914">
        <f>IF('Raw Data'!F909&gt;Analysis!BJ$1, 1, 0)</f>
        <v/>
      </c>
      <c r="BK914">
        <f>IF(BJ914, AQ914, 0)</f>
        <v/>
      </c>
      <c r="BL914">
        <f>IF(AND('Raw Data'!F909&lt;Analysis!BL$1, ISBLANK('Raw Data'!F909)=FALSE), 1, 0)</f>
        <v/>
      </c>
      <c r="BM914">
        <f>IF(BL914, AS914, 0)</f>
        <v/>
      </c>
      <c r="BN914">
        <f>IF(AND('Raw Data'!F909&lt;Analysis!BN$1, ISBLANK('Raw Data'!F909)=FALSE), 1, 0)</f>
        <v/>
      </c>
      <c r="BO914">
        <f>IF(BN914, AI914, 0)</f>
        <v/>
      </c>
    </row>
    <row r="915">
      <c r="A915" s="2">
        <f>'Raw Data'!A910</f>
        <v/>
      </c>
      <c r="B915" s="2">
        <f>IF(A915, 1, 0)</f>
        <v/>
      </c>
      <c r="C915">
        <f>IF('Raw Data'!D910&lt;'Raw Data'!E910, 'Raw Data'!J910, 0)</f>
        <v/>
      </c>
      <c r="D915" s="2">
        <f>IF(A915, 1, 0)</f>
        <v/>
      </c>
      <c r="E915">
        <f>IF('Raw Data'!D910&gt;'Raw Data'!E910, 'Raw Data'!I910, 0)</f>
        <v/>
      </c>
      <c r="F915" s="2">
        <f>IF('Raw Data'!F910&gt;0, 1, 0)</f>
        <v/>
      </c>
      <c r="G915">
        <f>IF(SUM('Raw Data'!D910:E910)&lt;'Raw Data'!F910, 'Raw Data'!H910, 0)</f>
        <v/>
      </c>
      <c r="H915">
        <f>IF('Raw Data'!F910&gt;0, 1, 0)</f>
        <v/>
      </c>
      <c r="I915">
        <f>IF(SUM('Raw Data'!D910:E910)&gt;'Raw Data'!F910, 'Raw Data'!G910, 0)</f>
        <v/>
      </c>
      <c r="J915" s="2">
        <f>IF($A915, 1, 0)</f>
        <v/>
      </c>
      <c r="K915">
        <f>IF(AND('Raw Data'!D910&gt;'Raw Data'!E910, ABS('Raw Data'!D910-'Raw Data'!E910)&lt;14), 'Raw Data'!K910, 0)</f>
        <v/>
      </c>
      <c r="L915" s="2">
        <f>IF($A915, 1, 0)</f>
        <v/>
      </c>
      <c r="M915">
        <f>IF(AND('Raw Data'!D910&gt;'Raw Data'!E910, ABS('Raw Data'!D910-'Raw Data'!E910)&gt;13), 'Raw Data'!L910, 0)</f>
        <v/>
      </c>
      <c r="N915" s="2">
        <f>IF($A915, 1, 0)</f>
        <v/>
      </c>
      <c r="O915">
        <f>IF(AND('Raw Data'!E910&gt;'Raw Data'!D910, ABS('Raw Data'!E910-'Raw Data'!D910)&lt;14), 'Raw Data'!M910, 0)</f>
        <v/>
      </c>
      <c r="P915" s="2">
        <f>IF($A915, 1, 0)</f>
        <v/>
      </c>
      <c r="Q915">
        <f>IF(AND('Raw Data'!E910&gt;'Raw Data'!D910, ABS('Raw Data'!E910-'Raw Data'!D910)&gt;13), 'Raw Data'!N910, 0)</f>
        <v/>
      </c>
      <c r="R915" s="2">
        <f>IF($A915, 1, 0)</f>
        <v/>
      </c>
      <c r="S915">
        <f>IF(AND('Raw Data'!D910&gt;'Raw Data'!E910, ABS('Raw Data'!E910-'Raw Data'!D910)&gt;7), 'Raw Data'!V910, 0)</f>
        <v/>
      </c>
      <c r="T915" s="2">
        <f>IF($A915, 1, 0)</f>
        <v/>
      </c>
      <c r="U915">
        <f>IF(ABS('Raw Data'!D910-'Raw Data'!E910)&lt;8, 'Raw Data'!W910, 0)</f>
        <v/>
      </c>
      <c r="V915" s="2">
        <f>IF($A915, 1, 0)</f>
        <v/>
      </c>
      <c r="W915">
        <f>IF(AND('Raw Data'!E910&gt;'Raw Data'!D910, ABS('Raw Data'!E910-'Raw Data'!D910)&gt;7), 'Raw Data'!X910, 0)</f>
        <v/>
      </c>
      <c r="X915" s="2">
        <f>IF($A915, 1, 0)</f>
        <v/>
      </c>
      <c r="Y915">
        <f>IF(AND('Raw Data'!D910&gt;'Raw Data'!E910, ABS('Raw Data'!E910-'Raw Data'!D910)&gt;3), 'Raw Data'!Y910, 0)</f>
        <v/>
      </c>
      <c r="Z915" s="2">
        <f>IF($A915, 1, 0)</f>
        <v/>
      </c>
      <c r="AA915">
        <f>IF(ABS('Raw Data'!D910-'Raw Data'!E910)&lt;4, 'Raw Data'!Z910, 0)</f>
        <v/>
      </c>
      <c r="AB915" s="2">
        <f>IF($A915, 1, 0)</f>
        <v/>
      </c>
      <c r="AC915">
        <f>IF(AND('Raw Data'!E910&gt;'Raw Data'!D910, ABS('Raw Data'!E910-'Raw Data'!D910)&gt;7), 'Raw Data'!AA910, 0)</f>
        <v/>
      </c>
      <c r="AD915" s="2">
        <f>IF($A915, 1, 0)</f>
        <v/>
      </c>
      <c r="AE915">
        <f>IF(AND('Raw Data'!D910&gt;9, 'Raw Data'!E910&gt;9), 'Raw Data'!AL910, 0)</f>
        <v/>
      </c>
      <c r="AF915" s="2">
        <f>IF($A915, 1, 0)</f>
        <v/>
      </c>
      <c r="AG915">
        <f>IF(AE915=0, 'Raw Data'!AM910, 0)</f>
        <v/>
      </c>
      <c r="AH915" s="2">
        <f>IF($A915, 1, 0)</f>
        <v/>
      </c>
      <c r="AI915">
        <f>IF(AND('Raw Data'!$D910&gt;14, 'Raw Data'!$E910&gt;14), 'Raw Data'!AN910, 0)</f>
        <v/>
      </c>
      <c r="AJ915" s="2">
        <f>IF($A915, 1, 0)</f>
        <v/>
      </c>
      <c r="AK915">
        <f>IF(AI915=0, 'Raw Data'!AO910, 0)</f>
        <v/>
      </c>
      <c r="AL915" s="2">
        <f>IF($A915, 1, 0)</f>
        <v/>
      </c>
      <c r="AM915">
        <f>IF(AND('Raw Data'!$D910&gt;19, 'Raw Data'!$E910&gt;19), 'Raw Data'!AP910, 0)</f>
        <v/>
      </c>
      <c r="AN915" s="2">
        <f>IF($A915, 1, 0)</f>
        <v/>
      </c>
      <c r="AO915">
        <f>IF(AM915=0, 'Raw Data'!AQ910, 0)</f>
        <v/>
      </c>
      <c r="AP915" s="2">
        <f>IF($A915, 1, 0)</f>
        <v/>
      </c>
      <c r="AQ915">
        <f>IF(AND('Raw Data'!$D910&gt;24, 'Raw Data'!$E910&gt;24), 'Raw Data'!AR910, 0)</f>
        <v/>
      </c>
      <c r="AR915" s="2">
        <f>IF($A915, 1, 0)</f>
        <v/>
      </c>
      <c r="AS915">
        <f>IF(AQ915=0, 'Raw Data'!AS910, 0)</f>
        <v/>
      </c>
      <c r="AT915" s="2">
        <f>IF($A915, 1, 0)</f>
        <v/>
      </c>
      <c r="AU915">
        <f>IF(AND('Raw Data'!$D910&gt;29, 'Raw Data'!$E910&gt;29), 'Raw Data'!AT910, 0)</f>
        <v/>
      </c>
      <c r="AV915" s="2">
        <f>IF($A915, 1, 0)</f>
        <v/>
      </c>
      <c r="AW915">
        <f>IF(AU915=0, 'Raw Data'!AU910, 0)</f>
        <v/>
      </c>
      <c r="AX915" s="2">
        <f>IF($A915, 1, 0)</f>
        <v/>
      </c>
      <c r="AY915">
        <f>IF(ISNUMBER('Raw Data'!D910), IF(_xlfn.XLOOKUP(SMALL('Raw Data'!K910:N910, 1), K915:Q915, K915:Q915, 0)&gt;0, SMALL('Raw Data'!K910:N910, 1), 0), 0)</f>
        <v/>
      </c>
      <c r="AZ915" s="2">
        <f>IF($A915, 1, 0)</f>
        <v/>
      </c>
      <c r="BA915">
        <f>IF(ISNUMBER('Raw Data'!D910), IF(_xlfn.XLOOKUP(SMALL('Raw Data'!K910:N910, 2), K915:Q915, K915:Q915, 0)&gt;0, SMALL('Raw Data'!K910:N910, 2), 0), 0)</f>
        <v/>
      </c>
      <c r="BB915" s="2">
        <f>IF($A915, 1, 0)</f>
        <v/>
      </c>
      <c r="BC915">
        <f>IF(ISNUMBER('Raw Data'!D910), IF(_xlfn.XLOOKUP(SMALL('Raw Data'!K910:N910, 3), K915:Q915, K915:Q915, 0)&gt;0, SMALL('Raw Data'!K910:N910, 3), 0), 0)</f>
        <v/>
      </c>
      <c r="BD915" s="2">
        <f>IF($A915, 1, 0)</f>
        <v/>
      </c>
      <c r="BE915">
        <f>IF(ISNUMBER('Raw Data'!D910), IF(_xlfn.XLOOKUP(SMALL('Raw Data'!K910:N910, 4), K915:Q915, K915:Q915, 0)&gt;0, SMALL('Raw Data'!K910:N910, 4), 0), 0)</f>
        <v/>
      </c>
      <c r="BF915" s="2">
        <f>IF($A915, 1, 0)</f>
        <v/>
      </c>
      <c r="BG915">
        <f>IF(AND('Raw Data'!I910&lt;'Raw Data'!J910, 'Raw Data'!D910&gt;'Raw Data'!E910), 'Raw Data'!I910, IF(AND('Raw Data'!J910&lt;'Raw Data'!I910, 'Raw Data'!E910&gt;'Raw Data'!D910), 'Raw Data'!J910, 0))</f>
        <v/>
      </c>
      <c r="BH915">
        <f>IF(OR(AND('Raw Data'!I910&lt;'Raw Data'!J910, 'Raw Data'!I910&gt;BH$1), AND('Raw Data'!J910&lt;'Raw Data'!I910, 'Raw Data'!J910&gt;BH$1)), 1, 0)</f>
        <v/>
      </c>
      <c r="BI915">
        <f>IF(AND(BH915, ABS('Raw Data'!D910-'Raw Data'!E910)&lt;4), 'Raw Data'!Z910, 0)</f>
        <v/>
      </c>
      <c r="BJ915">
        <f>IF('Raw Data'!F910&gt;Analysis!BJ$1, 1, 0)</f>
        <v/>
      </c>
      <c r="BK915">
        <f>IF(BJ915, AQ915, 0)</f>
        <v/>
      </c>
      <c r="BL915">
        <f>IF(AND('Raw Data'!F910&lt;Analysis!BL$1, ISBLANK('Raw Data'!F910)=FALSE), 1, 0)</f>
        <v/>
      </c>
      <c r="BM915">
        <f>IF(BL915, AS915, 0)</f>
        <v/>
      </c>
      <c r="BN915">
        <f>IF(AND('Raw Data'!F910&lt;Analysis!BN$1, ISBLANK('Raw Data'!F910)=FALSE), 1, 0)</f>
        <v/>
      </c>
      <c r="BO915">
        <f>IF(BN915, AI915, 0)</f>
        <v/>
      </c>
    </row>
    <row r="916">
      <c r="A916" s="2">
        <f>'Raw Data'!A911</f>
        <v/>
      </c>
      <c r="B916" s="2">
        <f>IF(A916, 1, 0)</f>
        <v/>
      </c>
      <c r="C916">
        <f>IF('Raw Data'!D911&lt;'Raw Data'!E911, 'Raw Data'!J911, 0)</f>
        <v/>
      </c>
      <c r="D916" s="2">
        <f>IF(A916, 1, 0)</f>
        <v/>
      </c>
      <c r="E916">
        <f>IF('Raw Data'!D911&gt;'Raw Data'!E911, 'Raw Data'!I911, 0)</f>
        <v/>
      </c>
      <c r="F916" s="2">
        <f>IF('Raw Data'!F911&gt;0, 1, 0)</f>
        <v/>
      </c>
      <c r="G916">
        <f>IF(SUM('Raw Data'!D911:E911)&lt;'Raw Data'!F911, 'Raw Data'!H911, 0)</f>
        <v/>
      </c>
      <c r="H916">
        <f>IF('Raw Data'!F911&gt;0, 1, 0)</f>
        <v/>
      </c>
      <c r="I916">
        <f>IF(SUM('Raw Data'!D911:E911)&gt;'Raw Data'!F911, 'Raw Data'!G911, 0)</f>
        <v/>
      </c>
      <c r="J916" s="2">
        <f>IF($A916, 1, 0)</f>
        <v/>
      </c>
      <c r="K916">
        <f>IF(AND('Raw Data'!D911&gt;'Raw Data'!E911, ABS('Raw Data'!D911-'Raw Data'!E911)&lt;14), 'Raw Data'!K911, 0)</f>
        <v/>
      </c>
      <c r="L916" s="2">
        <f>IF($A916, 1, 0)</f>
        <v/>
      </c>
      <c r="M916">
        <f>IF(AND('Raw Data'!D911&gt;'Raw Data'!E911, ABS('Raw Data'!D911-'Raw Data'!E911)&gt;13), 'Raw Data'!L911, 0)</f>
        <v/>
      </c>
      <c r="N916" s="2">
        <f>IF($A916, 1, 0)</f>
        <v/>
      </c>
      <c r="O916">
        <f>IF(AND('Raw Data'!E911&gt;'Raw Data'!D911, ABS('Raw Data'!E911-'Raw Data'!D911)&lt;14), 'Raw Data'!M911, 0)</f>
        <v/>
      </c>
      <c r="P916" s="2">
        <f>IF($A916, 1, 0)</f>
        <v/>
      </c>
      <c r="Q916">
        <f>IF(AND('Raw Data'!E911&gt;'Raw Data'!D911, ABS('Raw Data'!E911-'Raw Data'!D911)&gt;13), 'Raw Data'!N911, 0)</f>
        <v/>
      </c>
      <c r="R916" s="2">
        <f>IF($A916, 1, 0)</f>
        <v/>
      </c>
      <c r="S916">
        <f>IF(AND('Raw Data'!D911&gt;'Raw Data'!E911, ABS('Raw Data'!E911-'Raw Data'!D911)&gt;7), 'Raw Data'!V911, 0)</f>
        <v/>
      </c>
      <c r="T916" s="2">
        <f>IF($A916, 1, 0)</f>
        <v/>
      </c>
      <c r="U916">
        <f>IF(ABS('Raw Data'!D911-'Raw Data'!E911)&lt;8, 'Raw Data'!W911, 0)</f>
        <v/>
      </c>
      <c r="V916" s="2">
        <f>IF($A916, 1, 0)</f>
        <v/>
      </c>
      <c r="W916">
        <f>IF(AND('Raw Data'!E911&gt;'Raw Data'!D911, ABS('Raw Data'!E911-'Raw Data'!D911)&gt;7), 'Raw Data'!X911, 0)</f>
        <v/>
      </c>
      <c r="X916" s="2">
        <f>IF($A916, 1, 0)</f>
        <v/>
      </c>
      <c r="Y916">
        <f>IF(AND('Raw Data'!D911&gt;'Raw Data'!E911, ABS('Raw Data'!E911-'Raw Data'!D911)&gt;3), 'Raw Data'!Y911, 0)</f>
        <v/>
      </c>
      <c r="Z916" s="2">
        <f>IF($A916, 1, 0)</f>
        <v/>
      </c>
      <c r="AA916">
        <f>IF(ABS('Raw Data'!D911-'Raw Data'!E911)&lt;4, 'Raw Data'!Z911, 0)</f>
        <v/>
      </c>
      <c r="AB916" s="2">
        <f>IF($A916, 1, 0)</f>
        <v/>
      </c>
      <c r="AC916">
        <f>IF(AND('Raw Data'!E911&gt;'Raw Data'!D911, ABS('Raw Data'!E911-'Raw Data'!D911)&gt;7), 'Raw Data'!AA911, 0)</f>
        <v/>
      </c>
      <c r="AD916" s="2">
        <f>IF($A916, 1, 0)</f>
        <v/>
      </c>
      <c r="AE916">
        <f>IF(AND('Raw Data'!D911&gt;9, 'Raw Data'!E911&gt;9), 'Raw Data'!AL911, 0)</f>
        <v/>
      </c>
      <c r="AF916" s="2">
        <f>IF($A916, 1, 0)</f>
        <v/>
      </c>
      <c r="AG916">
        <f>IF(AE916=0, 'Raw Data'!AM911, 0)</f>
        <v/>
      </c>
      <c r="AH916" s="2">
        <f>IF($A916, 1, 0)</f>
        <v/>
      </c>
      <c r="AI916">
        <f>IF(AND('Raw Data'!$D911&gt;14, 'Raw Data'!$E911&gt;14), 'Raw Data'!AN911, 0)</f>
        <v/>
      </c>
      <c r="AJ916" s="2">
        <f>IF($A916, 1, 0)</f>
        <v/>
      </c>
      <c r="AK916">
        <f>IF(AI916=0, 'Raw Data'!AO911, 0)</f>
        <v/>
      </c>
      <c r="AL916" s="2">
        <f>IF($A916, 1, 0)</f>
        <v/>
      </c>
      <c r="AM916">
        <f>IF(AND('Raw Data'!$D911&gt;19, 'Raw Data'!$E911&gt;19), 'Raw Data'!AP911, 0)</f>
        <v/>
      </c>
      <c r="AN916" s="2">
        <f>IF($A916, 1, 0)</f>
        <v/>
      </c>
      <c r="AO916">
        <f>IF(AM916=0, 'Raw Data'!AQ911, 0)</f>
        <v/>
      </c>
      <c r="AP916" s="2">
        <f>IF($A916, 1, 0)</f>
        <v/>
      </c>
      <c r="AQ916">
        <f>IF(AND('Raw Data'!$D911&gt;24, 'Raw Data'!$E911&gt;24), 'Raw Data'!AR911, 0)</f>
        <v/>
      </c>
      <c r="AR916" s="2">
        <f>IF($A916, 1, 0)</f>
        <v/>
      </c>
      <c r="AS916">
        <f>IF(AQ916=0, 'Raw Data'!AS911, 0)</f>
        <v/>
      </c>
      <c r="AT916" s="2">
        <f>IF($A916, 1, 0)</f>
        <v/>
      </c>
      <c r="AU916">
        <f>IF(AND('Raw Data'!$D911&gt;29, 'Raw Data'!$E911&gt;29), 'Raw Data'!AT911, 0)</f>
        <v/>
      </c>
      <c r="AV916" s="2">
        <f>IF($A916, 1, 0)</f>
        <v/>
      </c>
      <c r="AW916">
        <f>IF(AU916=0, 'Raw Data'!AU911, 0)</f>
        <v/>
      </c>
      <c r="AX916" s="2">
        <f>IF($A916, 1, 0)</f>
        <v/>
      </c>
      <c r="AY916">
        <f>IF(ISNUMBER('Raw Data'!D911), IF(_xlfn.XLOOKUP(SMALL('Raw Data'!K911:N911, 1), K916:Q916, K916:Q916, 0)&gt;0, SMALL('Raw Data'!K911:N911, 1), 0), 0)</f>
        <v/>
      </c>
      <c r="AZ916" s="2">
        <f>IF($A916, 1, 0)</f>
        <v/>
      </c>
      <c r="BA916">
        <f>IF(ISNUMBER('Raw Data'!D911), IF(_xlfn.XLOOKUP(SMALL('Raw Data'!K911:N911, 2), K916:Q916, K916:Q916, 0)&gt;0, SMALL('Raw Data'!K911:N911, 2), 0), 0)</f>
        <v/>
      </c>
      <c r="BB916" s="2">
        <f>IF($A916, 1, 0)</f>
        <v/>
      </c>
      <c r="BC916">
        <f>IF(ISNUMBER('Raw Data'!D911), IF(_xlfn.XLOOKUP(SMALL('Raw Data'!K911:N911, 3), K916:Q916, K916:Q916, 0)&gt;0, SMALL('Raw Data'!K911:N911, 3), 0), 0)</f>
        <v/>
      </c>
      <c r="BD916" s="2">
        <f>IF($A916, 1, 0)</f>
        <v/>
      </c>
      <c r="BE916">
        <f>IF(ISNUMBER('Raw Data'!D911), IF(_xlfn.XLOOKUP(SMALL('Raw Data'!K911:N911, 4), K916:Q916, K916:Q916, 0)&gt;0, SMALL('Raw Data'!K911:N911, 4), 0), 0)</f>
        <v/>
      </c>
      <c r="BF916" s="2">
        <f>IF($A916, 1, 0)</f>
        <v/>
      </c>
      <c r="BG916">
        <f>IF(AND('Raw Data'!I911&lt;'Raw Data'!J911, 'Raw Data'!D911&gt;'Raw Data'!E911), 'Raw Data'!I911, IF(AND('Raw Data'!J911&lt;'Raw Data'!I911, 'Raw Data'!E911&gt;'Raw Data'!D911), 'Raw Data'!J911, 0))</f>
        <v/>
      </c>
      <c r="BH916">
        <f>IF(OR(AND('Raw Data'!I911&lt;'Raw Data'!J911, 'Raw Data'!I911&gt;BH$1), AND('Raw Data'!J911&lt;'Raw Data'!I911, 'Raw Data'!J911&gt;BH$1)), 1, 0)</f>
        <v/>
      </c>
      <c r="BI916">
        <f>IF(AND(BH916, ABS('Raw Data'!D911-'Raw Data'!E911)&lt;4), 'Raw Data'!Z911, 0)</f>
        <v/>
      </c>
      <c r="BJ916">
        <f>IF('Raw Data'!F911&gt;Analysis!BJ$1, 1, 0)</f>
        <v/>
      </c>
      <c r="BK916">
        <f>IF(BJ916, AQ916, 0)</f>
        <v/>
      </c>
      <c r="BL916">
        <f>IF(AND('Raw Data'!F911&lt;Analysis!BL$1, ISBLANK('Raw Data'!F911)=FALSE), 1, 0)</f>
        <v/>
      </c>
      <c r="BM916">
        <f>IF(BL916, AS916, 0)</f>
        <v/>
      </c>
      <c r="BN916">
        <f>IF(AND('Raw Data'!F911&lt;Analysis!BN$1, ISBLANK('Raw Data'!F911)=FALSE), 1, 0)</f>
        <v/>
      </c>
      <c r="BO916">
        <f>IF(BN916, AI916, 0)</f>
        <v/>
      </c>
    </row>
    <row r="917">
      <c r="A917" s="2">
        <f>'Raw Data'!A912</f>
        <v/>
      </c>
      <c r="B917" s="2">
        <f>IF(A917, 1, 0)</f>
        <v/>
      </c>
      <c r="C917">
        <f>IF('Raw Data'!D912&lt;'Raw Data'!E912, 'Raw Data'!J912, 0)</f>
        <v/>
      </c>
      <c r="D917" s="2">
        <f>IF(A917, 1, 0)</f>
        <v/>
      </c>
      <c r="E917">
        <f>IF('Raw Data'!D912&gt;'Raw Data'!E912, 'Raw Data'!I912, 0)</f>
        <v/>
      </c>
      <c r="F917" s="2">
        <f>IF('Raw Data'!F912&gt;0, 1, 0)</f>
        <v/>
      </c>
      <c r="G917">
        <f>IF(SUM('Raw Data'!D912:E912)&lt;'Raw Data'!F912, 'Raw Data'!H912, 0)</f>
        <v/>
      </c>
      <c r="H917">
        <f>IF('Raw Data'!F912&gt;0, 1, 0)</f>
        <v/>
      </c>
      <c r="I917">
        <f>IF(SUM('Raw Data'!D912:E912)&gt;'Raw Data'!F912, 'Raw Data'!G912, 0)</f>
        <v/>
      </c>
      <c r="J917" s="2">
        <f>IF($A917, 1, 0)</f>
        <v/>
      </c>
      <c r="K917">
        <f>IF(AND('Raw Data'!D912&gt;'Raw Data'!E912, ABS('Raw Data'!D912-'Raw Data'!E912)&lt;14), 'Raw Data'!K912, 0)</f>
        <v/>
      </c>
      <c r="L917" s="2">
        <f>IF($A917, 1, 0)</f>
        <v/>
      </c>
      <c r="M917">
        <f>IF(AND('Raw Data'!D912&gt;'Raw Data'!E912, ABS('Raw Data'!D912-'Raw Data'!E912)&gt;13), 'Raw Data'!L912, 0)</f>
        <v/>
      </c>
      <c r="N917" s="2">
        <f>IF($A917, 1, 0)</f>
        <v/>
      </c>
      <c r="O917">
        <f>IF(AND('Raw Data'!E912&gt;'Raw Data'!D912, ABS('Raw Data'!E912-'Raw Data'!D912)&lt;14), 'Raw Data'!M912, 0)</f>
        <v/>
      </c>
      <c r="P917" s="2">
        <f>IF($A917, 1, 0)</f>
        <v/>
      </c>
      <c r="Q917">
        <f>IF(AND('Raw Data'!E912&gt;'Raw Data'!D912, ABS('Raw Data'!E912-'Raw Data'!D912)&gt;13), 'Raw Data'!N912, 0)</f>
        <v/>
      </c>
      <c r="R917" s="2">
        <f>IF($A917, 1, 0)</f>
        <v/>
      </c>
      <c r="S917">
        <f>IF(AND('Raw Data'!D912&gt;'Raw Data'!E912, ABS('Raw Data'!E912-'Raw Data'!D912)&gt;7), 'Raw Data'!V912, 0)</f>
        <v/>
      </c>
      <c r="T917" s="2">
        <f>IF($A917, 1, 0)</f>
        <v/>
      </c>
      <c r="U917">
        <f>IF(ABS('Raw Data'!D912-'Raw Data'!E912)&lt;8, 'Raw Data'!W912, 0)</f>
        <v/>
      </c>
      <c r="V917" s="2">
        <f>IF($A917, 1, 0)</f>
        <v/>
      </c>
      <c r="W917">
        <f>IF(AND('Raw Data'!E912&gt;'Raw Data'!D912, ABS('Raw Data'!E912-'Raw Data'!D912)&gt;7), 'Raw Data'!X912, 0)</f>
        <v/>
      </c>
      <c r="X917" s="2">
        <f>IF($A917, 1, 0)</f>
        <v/>
      </c>
      <c r="Y917">
        <f>IF(AND('Raw Data'!D912&gt;'Raw Data'!E912, ABS('Raw Data'!E912-'Raw Data'!D912)&gt;3), 'Raw Data'!Y912, 0)</f>
        <v/>
      </c>
      <c r="Z917" s="2">
        <f>IF($A917, 1, 0)</f>
        <v/>
      </c>
      <c r="AA917">
        <f>IF(ABS('Raw Data'!D912-'Raw Data'!E912)&lt;4, 'Raw Data'!Z912, 0)</f>
        <v/>
      </c>
      <c r="AB917" s="2">
        <f>IF($A917, 1, 0)</f>
        <v/>
      </c>
      <c r="AC917">
        <f>IF(AND('Raw Data'!E912&gt;'Raw Data'!D912, ABS('Raw Data'!E912-'Raw Data'!D912)&gt;7), 'Raw Data'!AA912, 0)</f>
        <v/>
      </c>
      <c r="AD917" s="2">
        <f>IF($A917, 1, 0)</f>
        <v/>
      </c>
      <c r="AE917">
        <f>IF(AND('Raw Data'!D912&gt;9, 'Raw Data'!E912&gt;9), 'Raw Data'!AL912, 0)</f>
        <v/>
      </c>
      <c r="AF917" s="2">
        <f>IF($A917, 1, 0)</f>
        <v/>
      </c>
      <c r="AG917">
        <f>IF(AE917=0, 'Raw Data'!AM912, 0)</f>
        <v/>
      </c>
      <c r="AH917" s="2">
        <f>IF($A917, 1, 0)</f>
        <v/>
      </c>
      <c r="AI917">
        <f>IF(AND('Raw Data'!$D912&gt;14, 'Raw Data'!$E912&gt;14), 'Raw Data'!AN912, 0)</f>
        <v/>
      </c>
      <c r="AJ917" s="2">
        <f>IF($A917, 1, 0)</f>
        <v/>
      </c>
      <c r="AK917">
        <f>IF(AI917=0, 'Raw Data'!AO912, 0)</f>
        <v/>
      </c>
      <c r="AL917" s="2">
        <f>IF($A917, 1, 0)</f>
        <v/>
      </c>
      <c r="AM917">
        <f>IF(AND('Raw Data'!$D912&gt;19, 'Raw Data'!$E912&gt;19), 'Raw Data'!AP912, 0)</f>
        <v/>
      </c>
      <c r="AN917" s="2">
        <f>IF($A917, 1, 0)</f>
        <v/>
      </c>
      <c r="AO917">
        <f>IF(AM917=0, 'Raw Data'!AQ912, 0)</f>
        <v/>
      </c>
      <c r="AP917" s="2">
        <f>IF($A917, 1, 0)</f>
        <v/>
      </c>
      <c r="AQ917">
        <f>IF(AND('Raw Data'!$D912&gt;24, 'Raw Data'!$E912&gt;24), 'Raw Data'!AR912, 0)</f>
        <v/>
      </c>
      <c r="AR917" s="2">
        <f>IF($A917, 1, 0)</f>
        <v/>
      </c>
      <c r="AS917">
        <f>IF(AQ917=0, 'Raw Data'!AS912, 0)</f>
        <v/>
      </c>
      <c r="AT917" s="2">
        <f>IF($A917, 1, 0)</f>
        <v/>
      </c>
      <c r="AU917">
        <f>IF(AND('Raw Data'!$D912&gt;29, 'Raw Data'!$E912&gt;29), 'Raw Data'!AT912, 0)</f>
        <v/>
      </c>
      <c r="AV917" s="2">
        <f>IF($A917, 1, 0)</f>
        <v/>
      </c>
      <c r="AW917">
        <f>IF(AU917=0, 'Raw Data'!AU912, 0)</f>
        <v/>
      </c>
      <c r="AX917" s="2">
        <f>IF($A917, 1, 0)</f>
        <v/>
      </c>
      <c r="AY917">
        <f>IF(ISNUMBER('Raw Data'!D912), IF(_xlfn.XLOOKUP(SMALL('Raw Data'!K912:N912, 1), K917:Q917, K917:Q917, 0)&gt;0, SMALL('Raw Data'!K912:N912, 1), 0), 0)</f>
        <v/>
      </c>
      <c r="AZ917" s="2">
        <f>IF($A917, 1, 0)</f>
        <v/>
      </c>
      <c r="BA917">
        <f>IF(ISNUMBER('Raw Data'!D912), IF(_xlfn.XLOOKUP(SMALL('Raw Data'!K912:N912, 2), K917:Q917, K917:Q917, 0)&gt;0, SMALL('Raw Data'!K912:N912, 2), 0), 0)</f>
        <v/>
      </c>
      <c r="BB917" s="2">
        <f>IF($A917, 1, 0)</f>
        <v/>
      </c>
      <c r="BC917">
        <f>IF(ISNUMBER('Raw Data'!D912), IF(_xlfn.XLOOKUP(SMALL('Raw Data'!K912:N912, 3), K917:Q917, K917:Q917, 0)&gt;0, SMALL('Raw Data'!K912:N912, 3), 0), 0)</f>
        <v/>
      </c>
      <c r="BD917" s="2">
        <f>IF($A917, 1, 0)</f>
        <v/>
      </c>
      <c r="BE917">
        <f>IF(ISNUMBER('Raw Data'!D912), IF(_xlfn.XLOOKUP(SMALL('Raw Data'!K912:N912, 4), K917:Q917, K917:Q917, 0)&gt;0, SMALL('Raw Data'!K912:N912, 4), 0), 0)</f>
        <v/>
      </c>
      <c r="BF917" s="2">
        <f>IF($A917, 1, 0)</f>
        <v/>
      </c>
      <c r="BG917">
        <f>IF(AND('Raw Data'!I912&lt;'Raw Data'!J912, 'Raw Data'!D912&gt;'Raw Data'!E912), 'Raw Data'!I912, IF(AND('Raw Data'!J912&lt;'Raw Data'!I912, 'Raw Data'!E912&gt;'Raw Data'!D912), 'Raw Data'!J912, 0))</f>
        <v/>
      </c>
      <c r="BH917">
        <f>IF(OR(AND('Raw Data'!I912&lt;'Raw Data'!J912, 'Raw Data'!I912&gt;BH$1), AND('Raw Data'!J912&lt;'Raw Data'!I912, 'Raw Data'!J912&gt;BH$1)), 1, 0)</f>
        <v/>
      </c>
      <c r="BI917">
        <f>IF(AND(BH917, ABS('Raw Data'!D912-'Raw Data'!E912)&lt;4), 'Raw Data'!Z912, 0)</f>
        <v/>
      </c>
      <c r="BJ917">
        <f>IF('Raw Data'!F912&gt;Analysis!BJ$1, 1, 0)</f>
        <v/>
      </c>
      <c r="BK917">
        <f>IF(BJ917, AQ917, 0)</f>
        <v/>
      </c>
      <c r="BL917">
        <f>IF(AND('Raw Data'!F912&lt;Analysis!BL$1, ISBLANK('Raw Data'!F912)=FALSE), 1, 0)</f>
        <v/>
      </c>
      <c r="BM917">
        <f>IF(BL917, AS917, 0)</f>
        <v/>
      </c>
      <c r="BN917">
        <f>IF(AND('Raw Data'!F912&lt;Analysis!BN$1, ISBLANK('Raw Data'!F912)=FALSE), 1, 0)</f>
        <v/>
      </c>
      <c r="BO917">
        <f>IF(BN917, AI917, 0)</f>
        <v/>
      </c>
    </row>
    <row r="918">
      <c r="A918" s="2">
        <f>'Raw Data'!A913</f>
        <v/>
      </c>
      <c r="B918" s="2">
        <f>IF(A918, 1, 0)</f>
        <v/>
      </c>
      <c r="C918">
        <f>IF('Raw Data'!D913&lt;'Raw Data'!E913, 'Raw Data'!J913, 0)</f>
        <v/>
      </c>
      <c r="D918" s="2">
        <f>IF(A918, 1, 0)</f>
        <v/>
      </c>
      <c r="E918">
        <f>IF('Raw Data'!D913&gt;'Raw Data'!E913, 'Raw Data'!I913, 0)</f>
        <v/>
      </c>
      <c r="F918" s="2">
        <f>IF('Raw Data'!F913&gt;0, 1, 0)</f>
        <v/>
      </c>
      <c r="G918">
        <f>IF(SUM('Raw Data'!D913:E913)&lt;'Raw Data'!F913, 'Raw Data'!H913, 0)</f>
        <v/>
      </c>
      <c r="H918">
        <f>IF('Raw Data'!F913&gt;0, 1, 0)</f>
        <v/>
      </c>
      <c r="I918">
        <f>IF(SUM('Raw Data'!D913:E913)&gt;'Raw Data'!F913, 'Raw Data'!G913, 0)</f>
        <v/>
      </c>
      <c r="J918" s="2">
        <f>IF($A918, 1, 0)</f>
        <v/>
      </c>
      <c r="K918">
        <f>IF(AND('Raw Data'!D913&gt;'Raw Data'!E913, ABS('Raw Data'!D913-'Raw Data'!E913)&lt;14), 'Raw Data'!K913, 0)</f>
        <v/>
      </c>
      <c r="L918" s="2">
        <f>IF($A918, 1, 0)</f>
        <v/>
      </c>
      <c r="M918">
        <f>IF(AND('Raw Data'!D913&gt;'Raw Data'!E913, ABS('Raw Data'!D913-'Raw Data'!E913)&gt;13), 'Raw Data'!L913, 0)</f>
        <v/>
      </c>
      <c r="N918" s="2">
        <f>IF($A918, 1, 0)</f>
        <v/>
      </c>
      <c r="O918">
        <f>IF(AND('Raw Data'!E913&gt;'Raw Data'!D913, ABS('Raw Data'!E913-'Raw Data'!D913)&lt;14), 'Raw Data'!M913, 0)</f>
        <v/>
      </c>
      <c r="P918" s="2">
        <f>IF($A918, 1, 0)</f>
        <v/>
      </c>
      <c r="Q918">
        <f>IF(AND('Raw Data'!E913&gt;'Raw Data'!D913, ABS('Raw Data'!E913-'Raw Data'!D913)&gt;13), 'Raw Data'!N913, 0)</f>
        <v/>
      </c>
      <c r="R918" s="2">
        <f>IF($A918, 1, 0)</f>
        <v/>
      </c>
      <c r="S918">
        <f>IF(AND('Raw Data'!D913&gt;'Raw Data'!E913, ABS('Raw Data'!E913-'Raw Data'!D913)&gt;7), 'Raw Data'!V913, 0)</f>
        <v/>
      </c>
      <c r="T918" s="2">
        <f>IF($A918, 1, 0)</f>
        <v/>
      </c>
      <c r="U918">
        <f>IF(ABS('Raw Data'!D913-'Raw Data'!E913)&lt;8, 'Raw Data'!W913, 0)</f>
        <v/>
      </c>
      <c r="V918" s="2">
        <f>IF($A918, 1, 0)</f>
        <v/>
      </c>
      <c r="W918">
        <f>IF(AND('Raw Data'!E913&gt;'Raw Data'!D913, ABS('Raw Data'!E913-'Raw Data'!D913)&gt;7), 'Raw Data'!X913, 0)</f>
        <v/>
      </c>
      <c r="X918" s="2">
        <f>IF($A918, 1, 0)</f>
        <v/>
      </c>
      <c r="Y918">
        <f>IF(AND('Raw Data'!D913&gt;'Raw Data'!E913, ABS('Raw Data'!E913-'Raw Data'!D913)&gt;3), 'Raw Data'!Y913, 0)</f>
        <v/>
      </c>
      <c r="Z918" s="2">
        <f>IF($A918, 1, 0)</f>
        <v/>
      </c>
      <c r="AA918">
        <f>IF(ABS('Raw Data'!D913-'Raw Data'!E913)&lt;4, 'Raw Data'!Z913, 0)</f>
        <v/>
      </c>
      <c r="AB918" s="2">
        <f>IF($A918, 1, 0)</f>
        <v/>
      </c>
      <c r="AC918">
        <f>IF(AND('Raw Data'!E913&gt;'Raw Data'!D913, ABS('Raw Data'!E913-'Raw Data'!D913)&gt;7), 'Raw Data'!AA913, 0)</f>
        <v/>
      </c>
      <c r="AD918" s="2">
        <f>IF($A918, 1, 0)</f>
        <v/>
      </c>
      <c r="AE918">
        <f>IF(AND('Raw Data'!D913&gt;9, 'Raw Data'!E913&gt;9), 'Raw Data'!AL913, 0)</f>
        <v/>
      </c>
      <c r="AF918" s="2">
        <f>IF($A918, 1, 0)</f>
        <v/>
      </c>
      <c r="AG918">
        <f>IF(AE918=0, 'Raw Data'!AM913, 0)</f>
        <v/>
      </c>
      <c r="AH918" s="2">
        <f>IF($A918, 1, 0)</f>
        <v/>
      </c>
      <c r="AI918">
        <f>IF(AND('Raw Data'!$D913&gt;14, 'Raw Data'!$E913&gt;14), 'Raw Data'!AN913, 0)</f>
        <v/>
      </c>
      <c r="AJ918" s="2">
        <f>IF($A918, 1, 0)</f>
        <v/>
      </c>
      <c r="AK918">
        <f>IF(AI918=0, 'Raw Data'!AO913, 0)</f>
        <v/>
      </c>
      <c r="AL918" s="2">
        <f>IF($A918, 1, 0)</f>
        <v/>
      </c>
      <c r="AM918">
        <f>IF(AND('Raw Data'!$D913&gt;19, 'Raw Data'!$E913&gt;19), 'Raw Data'!AP913, 0)</f>
        <v/>
      </c>
      <c r="AN918" s="2">
        <f>IF($A918, 1, 0)</f>
        <v/>
      </c>
      <c r="AO918">
        <f>IF(AM918=0, 'Raw Data'!AQ913, 0)</f>
        <v/>
      </c>
      <c r="AP918" s="2">
        <f>IF($A918, 1, 0)</f>
        <v/>
      </c>
      <c r="AQ918">
        <f>IF(AND('Raw Data'!$D913&gt;24, 'Raw Data'!$E913&gt;24), 'Raw Data'!AR913, 0)</f>
        <v/>
      </c>
      <c r="AR918" s="2">
        <f>IF($A918, 1, 0)</f>
        <v/>
      </c>
      <c r="AS918">
        <f>IF(AQ918=0, 'Raw Data'!AS913, 0)</f>
        <v/>
      </c>
      <c r="AT918" s="2">
        <f>IF($A918, 1, 0)</f>
        <v/>
      </c>
      <c r="AU918">
        <f>IF(AND('Raw Data'!$D913&gt;29, 'Raw Data'!$E913&gt;29), 'Raw Data'!AT913, 0)</f>
        <v/>
      </c>
      <c r="AV918" s="2">
        <f>IF($A918, 1, 0)</f>
        <v/>
      </c>
      <c r="AW918">
        <f>IF(AU918=0, 'Raw Data'!AU913, 0)</f>
        <v/>
      </c>
      <c r="AX918" s="2">
        <f>IF($A918, 1, 0)</f>
        <v/>
      </c>
      <c r="AY918">
        <f>IF(ISNUMBER('Raw Data'!D913), IF(_xlfn.XLOOKUP(SMALL('Raw Data'!K913:N913, 1), K918:Q918, K918:Q918, 0)&gt;0, SMALL('Raw Data'!K913:N913, 1), 0), 0)</f>
        <v/>
      </c>
      <c r="AZ918" s="2">
        <f>IF($A918, 1, 0)</f>
        <v/>
      </c>
      <c r="BA918">
        <f>IF(ISNUMBER('Raw Data'!D913), IF(_xlfn.XLOOKUP(SMALL('Raw Data'!K913:N913, 2), K918:Q918, K918:Q918, 0)&gt;0, SMALL('Raw Data'!K913:N913, 2), 0), 0)</f>
        <v/>
      </c>
      <c r="BB918" s="2">
        <f>IF($A918, 1, 0)</f>
        <v/>
      </c>
      <c r="BC918">
        <f>IF(ISNUMBER('Raw Data'!D913), IF(_xlfn.XLOOKUP(SMALL('Raw Data'!K913:N913, 3), K918:Q918, K918:Q918, 0)&gt;0, SMALL('Raw Data'!K913:N913, 3), 0), 0)</f>
        <v/>
      </c>
      <c r="BD918" s="2">
        <f>IF($A918, 1, 0)</f>
        <v/>
      </c>
      <c r="BE918">
        <f>IF(ISNUMBER('Raw Data'!D913), IF(_xlfn.XLOOKUP(SMALL('Raw Data'!K913:N913, 4), K918:Q918, K918:Q918, 0)&gt;0, SMALL('Raw Data'!K913:N913, 4), 0), 0)</f>
        <v/>
      </c>
      <c r="BF918" s="2">
        <f>IF($A918, 1, 0)</f>
        <v/>
      </c>
      <c r="BG918">
        <f>IF(AND('Raw Data'!I913&lt;'Raw Data'!J913, 'Raw Data'!D913&gt;'Raw Data'!E913), 'Raw Data'!I913, IF(AND('Raw Data'!J913&lt;'Raw Data'!I913, 'Raw Data'!E913&gt;'Raw Data'!D913), 'Raw Data'!J913, 0))</f>
        <v/>
      </c>
      <c r="BH918">
        <f>IF(OR(AND('Raw Data'!I913&lt;'Raw Data'!J913, 'Raw Data'!I913&gt;BH$1), AND('Raw Data'!J913&lt;'Raw Data'!I913, 'Raw Data'!J913&gt;BH$1)), 1, 0)</f>
        <v/>
      </c>
      <c r="BI918">
        <f>IF(AND(BH918, ABS('Raw Data'!D913-'Raw Data'!E913)&lt;4), 'Raw Data'!Z913, 0)</f>
        <v/>
      </c>
      <c r="BJ918">
        <f>IF('Raw Data'!F913&gt;Analysis!BJ$1, 1, 0)</f>
        <v/>
      </c>
      <c r="BK918">
        <f>IF(BJ918, AQ918, 0)</f>
        <v/>
      </c>
      <c r="BL918">
        <f>IF(AND('Raw Data'!F913&lt;Analysis!BL$1, ISBLANK('Raw Data'!F913)=FALSE), 1, 0)</f>
        <v/>
      </c>
      <c r="BM918">
        <f>IF(BL918, AS918, 0)</f>
        <v/>
      </c>
      <c r="BN918">
        <f>IF(AND('Raw Data'!F913&lt;Analysis!BN$1, ISBLANK('Raw Data'!F913)=FALSE), 1, 0)</f>
        <v/>
      </c>
      <c r="BO918">
        <f>IF(BN918, AI918, 0)</f>
        <v/>
      </c>
    </row>
    <row r="919">
      <c r="A919" s="2">
        <f>'Raw Data'!A914</f>
        <v/>
      </c>
      <c r="B919" s="2">
        <f>IF(A919, 1, 0)</f>
        <v/>
      </c>
      <c r="C919">
        <f>IF('Raw Data'!D914&lt;'Raw Data'!E914, 'Raw Data'!J914, 0)</f>
        <v/>
      </c>
      <c r="D919" s="2">
        <f>IF(A919, 1, 0)</f>
        <v/>
      </c>
      <c r="E919">
        <f>IF('Raw Data'!D914&gt;'Raw Data'!E914, 'Raw Data'!I914, 0)</f>
        <v/>
      </c>
      <c r="F919" s="2">
        <f>IF('Raw Data'!F914&gt;0, 1, 0)</f>
        <v/>
      </c>
      <c r="G919">
        <f>IF(SUM('Raw Data'!D914:E914)&lt;'Raw Data'!F914, 'Raw Data'!H914, 0)</f>
        <v/>
      </c>
      <c r="H919">
        <f>IF('Raw Data'!F914&gt;0, 1, 0)</f>
        <v/>
      </c>
      <c r="I919">
        <f>IF(SUM('Raw Data'!D914:E914)&gt;'Raw Data'!F914, 'Raw Data'!G914, 0)</f>
        <v/>
      </c>
      <c r="J919" s="2">
        <f>IF($A919, 1, 0)</f>
        <v/>
      </c>
      <c r="K919">
        <f>IF(AND('Raw Data'!D914&gt;'Raw Data'!E914, ABS('Raw Data'!D914-'Raw Data'!E914)&lt;14), 'Raw Data'!K914, 0)</f>
        <v/>
      </c>
      <c r="L919" s="2">
        <f>IF($A919, 1, 0)</f>
        <v/>
      </c>
      <c r="M919">
        <f>IF(AND('Raw Data'!D914&gt;'Raw Data'!E914, ABS('Raw Data'!D914-'Raw Data'!E914)&gt;13), 'Raw Data'!L914, 0)</f>
        <v/>
      </c>
      <c r="N919" s="2">
        <f>IF($A919, 1, 0)</f>
        <v/>
      </c>
      <c r="O919">
        <f>IF(AND('Raw Data'!E914&gt;'Raw Data'!D914, ABS('Raw Data'!E914-'Raw Data'!D914)&lt;14), 'Raw Data'!M914, 0)</f>
        <v/>
      </c>
      <c r="P919" s="2">
        <f>IF($A919, 1, 0)</f>
        <v/>
      </c>
      <c r="Q919">
        <f>IF(AND('Raw Data'!E914&gt;'Raw Data'!D914, ABS('Raw Data'!E914-'Raw Data'!D914)&gt;13), 'Raw Data'!N914, 0)</f>
        <v/>
      </c>
      <c r="R919" s="2">
        <f>IF($A919, 1, 0)</f>
        <v/>
      </c>
      <c r="S919">
        <f>IF(AND('Raw Data'!D914&gt;'Raw Data'!E914, ABS('Raw Data'!E914-'Raw Data'!D914)&gt;7), 'Raw Data'!V914, 0)</f>
        <v/>
      </c>
      <c r="T919" s="2">
        <f>IF($A919, 1, 0)</f>
        <v/>
      </c>
      <c r="U919">
        <f>IF(ABS('Raw Data'!D914-'Raw Data'!E914)&lt;8, 'Raw Data'!W914, 0)</f>
        <v/>
      </c>
      <c r="V919" s="2">
        <f>IF($A919, 1, 0)</f>
        <v/>
      </c>
      <c r="W919">
        <f>IF(AND('Raw Data'!E914&gt;'Raw Data'!D914, ABS('Raw Data'!E914-'Raw Data'!D914)&gt;7), 'Raw Data'!X914, 0)</f>
        <v/>
      </c>
      <c r="X919" s="2">
        <f>IF($A919, 1, 0)</f>
        <v/>
      </c>
      <c r="Y919">
        <f>IF(AND('Raw Data'!D914&gt;'Raw Data'!E914, ABS('Raw Data'!E914-'Raw Data'!D914)&gt;3), 'Raw Data'!Y914, 0)</f>
        <v/>
      </c>
      <c r="Z919" s="2">
        <f>IF($A919, 1, 0)</f>
        <v/>
      </c>
      <c r="AA919">
        <f>IF(ABS('Raw Data'!D914-'Raw Data'!E914)&lt;4, 'Raw Data'!Z914, 0)</f>
        <v/>
      </c>
      <c r="AB919" s="2">
        <f>IF($A919, 1, 0)</f>
        <v/>
      </c>
      <c r="AC919">
        <f>IF(AND('Raw Data'!E914&gt;'Raw Data'!D914, ABS('Raw Data'!E914-'Raw Data'!D914)&gt;7), 'Raw Data'!AA914, 0)</f>
        <v/>
      </c>
      <c r="AD919" s="2">
        <f>IF($A919, 1, 0)</f>
        <v/>
      </c>
      <c r="AE919">
        <f>IF(AND('Raw Data'!D914&gt;9, 'Raw Data'!E914&gt;9), 'Raw Data'!AL914, 0)</f>
        <v/>
      </c>
      <c r="AF919" s="2">
        <f>IF($A919, 1, 0)</f>
        <v/>
      </c>
      <c r="AG919">
        <f>IF(AE919=0, 'Raw Data'!AM914, 0)</f>
        <v/>
      </c>
      <c r="AH919" s="2">
        <f>IF($A919, 1, 0)</f>
        <v/>
      </c>
      <c r="AI919">
        <f>IF(AND('Raw Data'!$D914&gt;14, 'Raw Data'!$E914&gt;14), 'Raw Data'!AN914, 0)</f>
        <v/>
      </c>
      <c r="AJ919" s="2">
        <f>IF($A919, 1, 0)</f>
        <v/>
      </c>
      <c r="AK919">
        <f>IF(AI919=0, 'Raw Data'!AO914, 0)</f>
        <v/>
      </c>
      <c r="AL919" s="2">
        <f>IF($A919, 1, 0)</f>
        <v/>
      </c>
      <c r="AM919">
        <f>IF(AND('Raw Data'!$D914&gt;19, 'Raw Data'!$E914&gt;19), 'Raw Data'!AP914, 0)</f>
        <v/>
      </c>
      <c r="AN919" s="2">
        <f>IF($A919, 1, 0)</f>
        <v/>
      </c>
      <c r="AO919">
        <f>IF(AM919=0, 'Raw Data'!AQ914, 0)</f>
        <v/>
      </c>
      <c r="AP919" s="2">
        <f>IF($A919, 1, 0)</f>
        <v/>
      </c>
      <c r="AQ919">
        <f>IF(AND('Raw Data'!$D914&gt;24, 'Raw Data'!$E914&gt;24), 'Raw Data'!AR914, 0)</f>
        <v/>
      </c>
      <c r="AR919" s="2">
        <f>IF($A919, 1, 0)</f>
        <v/>
      </c>
      <c r="AS919">
        <f>IF(AQ919=0, 'Raw Data'!AS914, 0)</f>
        <v/>
      </c>
      <c r="AT919" s="2">
        <f>IF($A919, 1, 0)</f>
        <v/>
      </c>
      <c r="AU919">
        <f>IF(AND('Raw Data'!$D914&gt;29, 'Raw Data'!$E914&gt;29), 'Raw Data'!AT914, 0)</f>
        <v/>
      </c>
      <c r="AV919" s="2">
        <f>IF($A919, 1, 0)</f>
        <v/>
      </c>
      <c r="AW919">
        <f>IF(AU919=0, 'Raw Data'!AU914, 0)</f>
        <v/>
      </c>
      <c r="AX919" s="2">
        <f>IF($A919, 1, 0)</f>
        <v/>
      </c>
      <c r="AY919">
        <f>IF(ISNUMBER('Raw Data'!D914), IF(_xlfn.XLOOKUP(SMALL('Raw Data'!K914:N914, 1), K919:Q919, K919:Q919, 0)&gt;0, SMALL('Raw Data'!K914:N914, 1), 0), 0)</f>
        <v/>
      </c>
      <c r="AZ919" s="2">
        <f>IF($A919, 1, 0)</f>
        <v/>
      </c>
      <c r="BA919">
        <f>IF(ISNUMBER('Raw Data'!D914), IF(_xlfn.XLOOKUP(SMALL('Raw Data'!K914:N914, 2), K919:Q919, K919:Q919, 0)&gt;0, SMALL('Raw Data'!K914:N914, 2), 0), 0)</f>
        <v/>
      </c>
      <c r="BB919" s="2">
        <f>IF($A919, 1, 0)</f>
        <v/>
      </c>
      <c r="BC919">
        <f>IF(ISNUMBER('Raw Data'!D914), IF(_xlfn.XLOOKUP(SMALL('Raw Data'!K914:N914, 3), K919:Q919, K919:Q919, 0)&gt;0, SMALL('Raw Data'!K914:N914, 3), 0), 0)</f>
        <v/>
      </c>
      <c r="BD919" s="2">
        <f>IF($A919, 1, 0)</f>
        <v/>
      </c>
      <c r="BE919">
        <f>IF(ISNUMBER('Raw Data'!D914), IF(_xlfn.XLOOKUP(SMALL('Raw Data'!K914:N914, 4), K919:Q919, K919:Q919, 0)&gt;0, SMALL('Raw Data'!K914:N914, 4), 0), 0)</f>
        <v/>
      </c>
      <c r="BF919" s="2">
        <f>IF($A919, 1, 0)</f>
        <v/>
      </c>
      <c r="BG919">
        <f>IF(AND('Raw Data'!I914&lt;'Raw Data'!J914, 'Raw Data'!D914&gt;'Raw Data'!E914), 'Raw Data'!I914, IF(AND('Raw Data'!J914&lt;'Raw Data'!I914, 'Raw Data'!E914&gt;'Raw Data'!D914), 'Raw Data'!J914, 0))</f>
        <v/>
      </c>
      <c r="BH919">
        <f>IF(OR(AND('Raw Data'!I914&lt;'Raw Data'!J914, 'Raw Data'!I914&gt;BH$1), AND('Raw Data'!J914&lt;'Raw Data'!I914, 'Raw Data'!J914&gt;BH$1)), 1, 0)</f>
        <v/>
      </c>
      <c r="BI919">
        <f>IF(AND(BH919, ABS('Raw Data'!D914-'Raw Data'!E914)&lt;4), 'Raw Data'!Z914, 0)</f>
        <v/>
      </c>
      <c r="BJ919">
        <f>IF('Raw Data'!F914&gt;Analysis!BJ$1, 1, 0)</f>
        <v/>
      </c>
      <c r="BK919">
        <f>IF(BJ919, AQ919, 0)</f>
        <v/>
      </c>
      <c r="BL919">
        <f>IF(AND('Raw Data'!F914&lt;Analysis!BL$1, ISBLANK('Raw Data'!F914)=FALSE), 1, 0)</f>
        <v/>
      </c>
      <c r="BM919">
        <f>IF(BL919, AS919, 0)</f>
        <v/>
      </c>
      <c r="BN919">
        <f>IF(AND('Raw Data'!F914&lt;Analysis!BN$1, ISBLANK('Raw Data'!F914)=FALSE), 1, 0)</f>
        <v/>
      </c>
      <c r="BO919">
        <f>IF(BN919, AI919, 0)</f>
        <v/>
      </c>
    </row>
    <row r="920">
      <c r="A920" s="2">
        <f>'Raw Data'!A915</f>
        <v/>
      </c>
      <c r="B920" s="2">
        <f>IF(A920, 1, 0)</f>
        <v/>
      </c>
      <c r="C920">
        <f>IF('Raw Data'!D915&lt;'Raw Data'!E915, 'Raw Data'!J915, 0)</f>
        <v/>
      </c>
      <c r="D920" s="2">
        <f>IF(A920, 1, 0)</f>
        <v/>
      </c>
      <c r="E920">
        <f>IF('Raw Data'!D915&gt;'Raw Data'!E915, 'Raw Data'!I915, 0)</f>
        <v/>
      </c>
      <c r="F920" s="2">
        <f>IF('Raw Data'!F915&gt;0, 1, 0)</f>
        <v/>
      </c>
      <c r="G920">
        <f>IF(SUM('Raw Data'!D915:E915)&lt;'Raw Data'!F915, 'Raw Data'!H915, 0)</f>
        <v/>
      </c>
      <c r="H920">
        <f>IF('Raw Data'!F915&gt;0, 1, 0)</f>
        <v/>
      </c>
      <c r="I920">
        <f>IF(SUM('Raw Data'!D915:E915)&gt;'Raw Data'!F915, 'Raw Data'!G915, 0)</f>
        <v/>
      </c>
      <c r="J920" s="2">
        <f>IF($A920, 1, 0)</f>
        <v/>
      </c>
      <c r="K920">
        <f>IF(AND('Raw Data'!D915&gt;'Raw Data'!E915, ABS('Raw Data'!D915-'Raw Data'!E915)&lt;14), 'Raw Data'!K915, 0)</f>
        <v/>
      </c>
      <c r="L920" s="2">
        <f>IF($A920, 1, 0)</f>
        <v/>
      </c>
      <c r="M920">
        <f>IF(AND('Raw Data'!D915&gt;'Raw Data'!E915, ABS('Raw Data'!D915-'Raw Data'!E915)&gt;13), 'Raw Data'!L915, 0)</f>
        <v/>
      </c>
      <c r="N920" s="2">
        <f>IF($A920, 1, 0)</f>
        <v/>
      </c>
      <c r="O920">
        <f>IF(AND('Raw Data'!E915&gt;'Raw Data'!D915, ABS('Raw Data'!E915-'Raw Data'!D915)&lt;14), 'Raw Data'!M915, 0)</f>
        <v/>
      </c>
      <c r="P920" s="2">
        <f>IF($A920, 1, 0)</f>
        <v/>
      </c>
      <c r="Q920">
        <f>IF(AND('Raw Data'!E915&gt;'Raw Data'!D915, ABS('Raw Data'!E915-'Raw Data'!D915)&gt;13), 'Raw Data'!N915, 0)</f>
        <v/>
      </c>
      <c r="R920" s="2">
        <f>IF($A920, 1, 0)</f>
        <v/>
      </c>
      <c r="S920">
        <f>IF(AND('Raw Data'!D915&gt;'Raw Data'!E915, ABS('Raw Data'!E915-'Raw Data'!D915)&gt;7), 'Raw Data'!V915, 0)</f>
        <v/>
      </c>
      <c r="T920" s="2">
        <f>IF($A920, 1, 0)</f>
        <v/>
      </c>
      <c r="U920">
        <f>IF(ABS('Raw Data'!D915-'Raw Data'!E915)&lt;8, 'Raw Data'!W915, 0)</f>
        <v/>
      </c>
      <c r="V920" s="2">
        <f>IF($A920, 1, 0)</f>
        <v/>
      </c>
      <c r="W920">
        <f>IF(AND('Raw Data'!E915&gt;'Raw Data'!D915, ABS('Raw Data'!E915-'Raw Data'!D915)&gt;7), 'Raw Data'!X915, 0)</f>
        <v/>
      </c>
      <c r="X920" s="2">
        <f>IF($A920, 1, 0)</f>
        <v/>
      </c>
      <c r="Y920">
        <f>IF(AND('Raw Data'!D915&gt;'Raw Data'!E915, ABS('Raw Data'!E915-'Raw Data'!D915)&gt;3), 'Raw Data'!Y915, 0)</f>
        <v/>
      </c>
      <c r="Z920" s="2">
        <f>IF($A920, 1, 0)</f>
        <v/>
      </c>
      <c r="AA920">
        <f>IF(ABS('Raw Data'!D915-'Raw Data'!E915)&lt;4, 'Raw Data'!Z915, 0)</f>
        <v/>
      </c>
      <c r="AB920" s="2">
        <f>IF($A920, 1, 0)</f>
        <v/>
      </c>
      <c r="AC920">
        <f>IF(AND('Raw Data'!E915&gt;'Raw Data'!D915, ABS('Raw Data'!E915-'Raw Data'!D915)&gt;7), 'Raw Data'!AA915, 0)</f>
        <v/>
      </c>
      <c r="AD920" s="2">
        <f>IF($A920, 1, 0)</f>
        <v/>
      </c>
      <c r="AE920">
        <f>IF(AND('Raw Data'!D915&gt;9, 'Raw Data'!E915&gt;9), 'Raw Data'!AL915, 0)</f>
        <v/>
      </c>
      <c r="AF920" s="2">
        <f>IF($A920, 1, 0)</f>
        <v/>
      </c>
      <c r="AG920">
        <f>IF(AE920=0, 'Raw Data'!AM915, 0)</f>
        <v/>
      </c>
      <c r="AH920" s="2">
        <f>IF($A920, 1, 0)</f>
        <v/>
      </c>
      <c r="AI920">
        <f>IF(AND('Raw Data'!$D915&gt;14, 'Raw Data'!$E915&gt;14), 'Raw Data'!AN915, 0)</f>
        <v/>
      </c>
      <c r="AJ920" s="2">
        <f>IF($A920, 1, 0)</f>
        <v/>
      </c>
      <c r="AK920">
        <f>IF(AI920=0, 'Raw Data'!AO915, 0)</f>
        <v/>
      </c>
      <c r="AL920" s="2">
        <f>IF($A920, 1, 0)</f>
        <v/>
      </c>
      <c r="AM920">
        <f>IF(AND('Raw Data'!$D915&gt;19, 'Raw Data'!$E915&gt;19), 'Raw Data'!AP915, 0)</f>
        <v/>
      </c>
      <c r="AN920" s="2">
        <f>IF($A920, 1, 0)</f>
        <v/>
      </c>
      <c r="AO920">
        <f>IF(AM920=0, 'Raw Data'!AQ915, 0)</f>
        <v/>
      </c>
      <c r="AP920" s="2">
        <f>IF($A920, 1, 0)</f>
        <v/>
      </c>
      <c r="AQ920">
        <f>IF(AND('Raw Data'!$D915&gt;24, 'Raw Data'!$E915&gt;24), 'Raw Data'!AR915, 0)</f>
        <v/>
      </c>
      <c r="AR920" s="2">
        <f>IF($A920, 1, 0)</f>
        <v/>
      </c>
      <c r="AS920">
        <f>IF(AQ920=0, 'Raw Data'!AS915, 0)</f>
        <v/>
      </c>
      <c r="AT920" s="2">
        <f>IF($A920, 1, 0)</f>
        <v/>
      </c>
      <c r="AU920">
        <f>IF(AND('Raw Data'!$D915&gt;29, 'Raw Data'!$E915&gt;29), 'Raw Data'!AT915, 0)</f>
        <v/>
      </c>
      <c r="AV920" s="2">
        <f>IF($A920, 1, 0)</f>
        <v/>
      </c>
      <c r="AW920">
        <f>IF(AU920=0, 'Raw Data'!AU915, 0)</f>
        <v/>
      </c>
      <c r="AX920" s="2">
        <f>IF($A920, 1, 0)</f>
        <v/>
      </c>
      <c r="AY920">
        <f>IF(ISNUMBER('Raw Data'!D915), IF(_xlfn.XLOOKUP(SMALL('Raw Data'!K915:N915, 1), K920:Q920, K920:Q920, 0)&gt;0, SMALL('Raw Data'!K915:N915, 1), 0), 0)</f>
        <v/>
      </c>
      <c r="AZ920" s="2">
        <f>IF($A920, 1, 0)</f>
        <v/>
      </c>
      <c r="BA920">
        <f>IF(ISNUMBER('Raw Data'!D915), IF(_xlfn.XLOOKUP(SMALL('Raw Data'!K915:N915, 2), K920:Q920, K920:Q920, 0)&gt;0, SMALL('Raw Data'!K915:N915, 2), 0), 0)</f>
        <v/>
      </c>
      <c r="BB920" s="2">
        <f>IF($A920, 1, 0)</f>
        <v/>
      </c>
      <c r="BC920">
        <f>IF(ISNUMBER('Raw Data'!D915), IF(_xlfn.XLOOKUP(SMALL('Raw Data'!K915:N915, 3), K920:Q920, K920:Q920, 0)&gt;0, SMALL('Raw Data'!K915:N915, 3), 0), 0)</f>
        <v/>
      </c>
      <c r="BD920" s="2">
        <f>IF($A920, 1, 0)</f>
        <v/>
      </c>
      <c r="BE920">
        <f>IF(ISNUMBER('Raw Data'!D915), IF(_xlfn.XLOOKUP(SMALL('Raw Data'!K915:N915, 4), K920:Q920, K920:Q920, 0)&gt;0, SMALL('Raw Data'!K915:N915, 4), 0), 0)</f>
        <v/>
      </c>
      <c r="BF920" s="2">
        <f>IF($A920, 1, 0)</f>
        <v/>
      </c>
      <c r="BG920">
        <f>IF(AND('Raw Data'!I915&lt;'Raw Data'!J915, 'Raw Data'!D915&gt;'Raw Data'!E915), 'Raw Data'!I915, IF(AND('Raw Data'!J915&lt;'Raw Data'!I915, 'Raw Data'!E915&gt;'Raw Data'!D915), 'Raw Data'!J915, 0))</f>
        <v/>
      </c>
      <c r="BH920">
        <f>IF(OR(AND('Raw Data'!I915&lt;'Raw Data'!J915, 'Raw Data'!I915&gt;BH$1), AND('Raw Data'!J915&lt;'Raw Data'!I915, 'Raw Data'!J915&gt;BH$1)), 1, 0)</f>
        <v/>
      </c>
      <c r="BI920">
        <f>IF(AND(BH920, ABS('Raw Data'!D915-'Raw Data'!E915)&lt;4), 'Raw Data'!Z915, 0)</f>
        <v/>
      </c>
      <c r="BJ920">
        <f>IF('Raw Data'!F915&gt;Analysis!BJ$1, 1, 0)</f>
        <v/>
      </c>
      <c r="BK920">
        <f>IF(BJ920, AQ920, 0)</f>
        <v/>
      </c>
      <c r="BL920">
        <f>IF(AND('Raw Data'!F915&lt;Analysis!BL$1, ISBLANK('Raw Data'!F915)=FALSE), 1, 0)</f>
        <v/>
      </c>
      <c r="BM920">
        <f>IF(BL920, AS920, 0)</f>
        <v/>
      </c>
      <c r="BN920">
        <f>IF(AND('Raw Data'!F915&lt;Analysis!BN$1, ISBLANK('Raw Data'!F915)=FALSE), 1, 0)</f>
        <v/>
      </c>
      <c r="BO920">
        <f>IF(BN920, AI920, 0)</f>
        <v/>
      </c>
    </row>
    <row r="921">
      <c r="A921" s="2">
        <f>'Raw Data'!A916</f>
        <v/>
      </c>
      <c r="B921" s="2">
        <f>IF(A921, 1, 0)</f>
        <v/>
      </c>
      <c r="C921">
        <f>IF('Raw Data'!D916&lt;'Raw Data'!E916, 'Raw Data'!J916, 0)</f>
        <v/>
      </c>
      <c r="D921" s="2">
        <f>IF(A921, 1, 0)</f>
        <v/>
      </c>
      <c r="E921">
        <f>IF('Raw Data'!D916&gt;'Raw Data'!E916, 'Raw Data'!I916, 0)</f>
        <v/>
      </c>
      <c r="F921" s="2">
        <f>IF('Raw Data'!F916&gt;0, 1, 0)</f>
        <v/>
      </c>
      <c r="G921">
        <f>IF(SUM('Raw Data'!D916:E916)&lt;'Raw Data'!F916, 'Raw Data'!H916, 0)</f>
        <v/>
      </c>
      <c r="H921">
        <f>IF('Raw Data'!F916&gt;0, 1, 0)</f>
        <v/>
      </c>
      <c r="I921">
        <f>IF(SUM('Raw Data'!D916:E916)&gt;'Raw Data'!F916, 'Raw Data'!G916, 0)</f>
        <v/>
      </c>
      <c r="J921" s="2">
        <f>IF($A921, 1, 0)</f>
        <v/>
      </c>
      <c r="K921">
        <f>IF(AND('Raw Data'!D916&gt;'Raw Data'!E916, ABS('Raw Data'!D916-'Raw Data'!E916)&lt;14), 'Raw Data'!K916, 0)</f>
        <v/>
      </c>
      <c r="L921" s="2">
        <f>IF($A921, 1, 0)</f>
        <v/>
      </c>
      <c r="M921">
        <f>IF(AND('Raw Data'!D916&gt;'Raw Data'!E916, ABS('Raw Data'!D916-'Raw Data'!E916)&gt;13), 'Raw Data'!L916, 0)</f>
        <v/>
      </c>
      <c r="N921" s="2">
        <f>IF($A921, 1, 0)</f>
        <v/>
      </c>
      <c r="O921">
        <f>IF(AND('Raw Data'!E916&gt;'Raw Data'!D916, ABS('Raw Data'!E916-'Raw Data'!D916)&lt;14), 'Raw Data'!M916, 0)</f>
        <v/>
      </c>
      <c r="P921" s="2">
        <f>IF($A921, 1, 0)</f>
        <v/>
      </c>
      <c r="Q921">
        <f>IF(AND('Raw Data'!E916&gt;'Raw Data'!D916, ABS('Raw Data'!E916-'Raw Data'!D916)&gt;13), 'Raw Data'!N916, 0)</f>
        <v/>
      </c>
      <c r="R921" s="2">
        <f>IF($A921, 1, 0)</f>
        <v/>
      </c>
      <c r="S921">
        <f>IF(AND('Raw Data'!D916&gt;'Raw Data'!E916, ABS('Raw Data'!E916-'Raw Data'!D916)&gt;7), 'Raw Data'!V916, 0)</f>
        <v/>
      </c>
      <c r="T921" s="2">
        <f>IF($A921, 1, 0)</f>
        <v/>
      </c>
      <c r="U921">
        <f>IF(ABS('Raw Data'!D916-'Raw Data'!E916)&lt;8, 'Raw Data'!W916, 0)</f>
        <v/>
      </c>
      <c r="V921" s="2">
        <f>IF($A921, 1, 0)</f>
        <v/>
      </c>
      <c r="W921">
        <f>IF(AND('Raw Data'!E916&gt;'Raw Data'!D916, ABS('Raw Data'!E916-'Raw Data'!D916)&gt;7), 'Raw Data'!X916, 0)</f>
        <v/>
      </c>
      <c r="X921" s="2">
        <f>IF($A921, 1, 0)</f>
        <v/>
      </c>
      <c r="Y921">
        <f>IF(AND('Raw Data'!D916&gt;'Raw Data'!E916, ABS('Raw Data'!E916-'Raw Data'!D916)&gt;3), 'Raw Data'!Y916, 0)</f>
        <v/>
      </c>
      <c r="Z921" s="2">
        <f>IF($A921, 1, 0)</f>
        <v/>
      </c>
      <c r="AA921">
        <f>IF(ABS('Raw Data'!D916-'Raw Data'!E916)&lt;4, 'Raw Data'!Z916, 0)</f>
        <v/>
      </c>
      <c r="AB921" s="2">
        <f>IF($A921, 1, 0)</f>
        <v/>
      </c>
      <c r="AC921">
        <f>IF(AND('Raw Data'!E916&gt;'Raw Data'!D916, ABS('Raw Data'!E916-'Raw Data'!D916)&gt;7), 'Raw Data'!AA916, 0)</f>
        <v/>
      </c>
      <c r="AD921" s="2">
        <f>IF($A921, 1, 0)</f>
        <v/>
      </c>
      <c r="AE921">
        <f>IF(AND('Raw Data'!D916&gt;9, 'Raw Data'!E916&gt;9), 'Raw Data'!AL916, 0)</f>
        <v/>
      </c>
      <c r="AF921" s="2">
        <f>IF($A921, 1, 0)</f>
        <v/>
      </c>
      <c r="AG921">
        <f>IF(AE921=0, 'Raw Data'!AM916, 0)</f>
        <v/>
      </c>
      <c r="AH921" s="2">
        <f>IF($A921, 1, 0)</f>
        <v/>
      </c>
      <c r="AI921">
        <f>IF(AND('Raw Data'!$D916&gt;14, 'Raw Data'!$E916&gt;14), 'Raw Data'!AN916, 0)</f>
        <v/>
      </c>
      <c r="AJ921" s="2">
        <f>IF($A921, 1, 0)</f>
        <v/>
      </c>
      <c r="AK921">
        <f>IF(AI921=0, 'Raw Data'!AO916, 0)</f>
        <v/>
      </c>
      <c r="AL921" s="2">
        <f>IF($A921, 1, 0)</f>
        <v/>
      </c>
      <c r="AM921">
        <f>IF(AND('Raw Data'!$D916&gt;19, 'Raw Data'!$E916&gt;19), 'Raw Data'!AP916, 0)</f>
        <v/>
      </c>
      <c r="AN921" s="2">
        <f>IF($A921, 1, 0)</f>
        <v/>
      </c>
      <c r="AO921">
        <f>IF(AM921=0, 'Raw Data'!AQ916, 0)</f>
        <v/>
      </c>
      <c r="AP921" s="2">
        <f>IF($A921, 1, 0)</f>
        <v/>
      </c>
      <c r="AQ921">
        <f>IF(AND('Raw Data'!$D916&gt;24, 'Raw Data'!$E916&gt;24), 'Raw Data'!AR916, 0)</f>
        <v/>
      </c>
      <c r="AR921" s="2">
        <f>IF($A921, 1, 0)</f>
        <v/>
      </c>
      <c r="AS921">
        <f>IF(AQ921=0, 'Raw Data'!AS916, 0)</f>
        <v/>
      </c>
      <c r="AT921" s="2">
        <f>IF($A921, 1, 0)</f>
        <v/>
      </c>
      <c r="AU921">
        <f>IF(AND('Raw Data'!$D916&gt;29, 'Raw Data'!$E916&gt;29), 'Raw Data'!AT916, 0)</f>
        <v/>
      </c>
      <c r="AV921" s="2">
        <f>IF($A921, 1, 0)</f>
        <v/>
      </c>
      <c r="AW921">
        <f>IF(AU921=0, 'Raw Data'!AU916, 0)</f>
        <v/>
      </c>
      <c r="AX921" s="2">
        <f>IF($A921, 1, 0)</f>
        <v/>
      </c>
      <c r="AY921">
        <f>IF(ISNUMBER('Raw Data'!D916), IF(_xlfn.XLOOKUP(SMALL('Raw Data'!K916:N916, 1), K921:Q921, K921:Q921, 0)&gt;0, SMALL('Raw Data'!K916:N916, 1), 0), 0)</f>
        <v/>
      </c>
      <c r="AZ921" s="2">
        <f>IF($A921, 1, 0)</f>
        <v/>
      </c>
      <c r="BA921">
        <f>IF(ISNUMBER('Raw Data'!D916), IF(_xlfn.XLOOKUP(SMALL('Raw Data'!K916:N916, 2), K921:Q921, K921:Q921, 0)&gt;0, SMALL('Raw Data'!K916:N916, 2), 0), 0)</f>
        <v/>
      </c>
      <c r="BB921" s="2">
        <f>IF($A921, 1, 0)</f>
        <v/>
      </c>
      <c r="BC921">
        <f>IF(ISNUMBER('Raw Data'!D916), IF(_xlfn.XLOOKUP(SMALL('Raw Data'!K916:N916, 3), K921:Q921, K921:Q921, 0)&gt;0, SMALL('Raw Data'!K916:N916, 3), 0), 0)</f>
        <v/>
      </c>
      <c r="BD921" s="2">
        <f>IF($A921, 1, 0)</f>
        <v/>
      </c>
      <c r="BE921">
        <f>IF(ISNUMBER('Raw Data'!D916), IF(_xlfn.XLOOKUP(SMALL('Raw Data'!K916:N916, 4), K921:Q921, K921:Q921, 0)&gt;0, SMALL('Raw Data'!K916:N916, 4), 0), 0)</f>
        <v/>
      </c>
      <c r="BF921" s="2">
        <f>IF($A921, 1, 0)</f>
        <v/>
      </c>
      <c r="BG921">
        <f>IF(AND('Raw Data'!I916&lt;'Raw Data'!J916, 'Raw Data'!D916&gt;'Raw Data'!E916), 'Raw Data'!I916, IF(AND('Raw Data'!J916&lt;'Raw Data'!I916, 'Raw Data'!E916&gt;'Raw Data'!D916), 'Raw Data'!J916, 0))</f>
        <v/>
      </c>
      <c r="BH921">
        <f>IF(OR(AND('Raw Data'!I916&lt;'Raw Data'!J916, 'Raw Data'!I916&gt;BH$1), AND('Raw Data'!J916&lt;'Raw Data'!I916, 'Raw Data'!J916&gt;BH$1)), 1, 0)</f>
        <v/>
      </c>
      <c r="BI921">
        <f>IF(AND(BH921, ABS('Raw Data'!D916-'Raw Data'!E916)&lt;4), 'Raw Data'!Z916, 0)</f>
        <v/>
      </c>
      <c r="BJ921">
        <f>IF('Raw Data'!F916&gt;Analysis!BJ$1, 1, 0)</f>
        <v/>
      </c>
      <c r="BK921">
        <f>IF(BJ921, AQ921, 0)</f>
        <v/>
      </c>
      <c r="BL921">
        <f>IF(AND('Raw Data'!F916&lt;Analysis!BL$1, ISBLANK('Raw Data'!F916)=FALSE), 1, 0)</f>
        <v/>
      </c>
      <c r="BM921">
        <f>IF(BL921, AS921, 0)</f>
        <v/>
      </c>
      <c r="BN921">
        <f>IF(AND('Raw Data'!F916&lt;Analysis!BN$1, ISBLANK('Raw Data'!F916)=FALSE), 1, 0)</f>
        <v/>
      </c>
      <c r="BO921">
        <f>IF(BN921, AI921, 0)</f>
        <v/>
      </c>
    </row>
    <row r="922">
      <c r="A922" s="2">
        <f>'Raw Data'!A917</f>
        <v/>
      </c>
      <c r="B922" s="2">
        <f>IF(A922, 1, 0)</f>
        <v/>
      </c>
      <c r="C922">
        <f>IF('Raw Data'!D917&lt;'Raw Data'!E917, 'Raw Data'!J917, 0)</f>
        <v/>
      </c>
      <c r="D922" s="2">
        <f>IF(A922, 1, 0)</f>
        <v/>
      </c>
      <c r="E922">
        <f>IF('Raw Data'!D917&gt;'Raw Data'!E917, 'Raw Data'!I917, 0)</f>
        <v/>
      </c>
      <c r="F922" s="2">
        <f>IF('Raw Data'!F917&gt;0, 1, 0)</f>
        <v/>
      </c>
      <c r="G922">
        <f>IF(SUM('Raw Data'!D917:E917)&lt;'Raw Data'!F917, 'Raw Data'!H917, 0)</f>
        <v/>
      </c>
      <c r="H922">
        <f>IF('Raw Data'!F917&gt;0, 1, 0)</f>
        <v/>
      </c>
      <c r="I922">
        <f>IF(SUM('Raw Data'!D917:E917)&gt;'Raw Data'!F917, 'Raw Data'!G917, 0)</f>
        <v/>
      </c>
      <c r="J922" s="2">
        <f>IF($A922, 1, 0)</f>
        <v/>
      </c>
      <c r="K922">
        <f>IF(AND('Raw Data'!D917&gt;'Raw Data'!E917, ABS('Raw Data'!D917-'Raw Data'!E917)&lt;14), 'Raw Data'!K917, 0)</f>
        <v/>
      </c>
      <c r="L922" s="2">
        <f>IF($A922, 1, 0)</f>
        <v/>
      </c>
      <c r="M922">
        <f>IF(AND('Raw Data'!D917&gt;'Raw Data'!E917, ABS('Raw Data'!D917-'Raw Data'!E917)&gt;13), 'Raw Data'!L917, 0)</f>
        <v/>
      </c>
      <c r="N922" s="2">
        <f>IF($A922, 1, 0)</f>
        <v/>
      </c>
      <c r="O922">
        <f>IF(AND('Raw Data'!E917&gt;'Raw Data'!D917, ABS('Raw Data'!E917-'Raw Data'!D917)&lt;14), 'Raw Data'!M917, 0)</f>
        <v/>
      </c>
      <c r="P922" s="2">
        <f>IF($A922, 1, 0)</f>
        <v/>
      </c>
      <c r="Q922">
        <f>IF(AND('Raw Data'!E917&gt;'Raw Data'!D917, ABS('Raw Data'!E917-'Raw Data'!D917)&gt;13), 'Raw Data'!N917, 0)</f>
        <v/>
      </c>
      <c r="R922" s="2">
        <f>IF($A922, 1, 0)</f>
        <v/>
      </c>
      <c r="S922">
        <f>IF(AND('Raw Data'!D917&gt;'Raw Data'!E917, ABS('Raw Data'!E917-'Raw Data'!D917)&gt;7), 'Raw Data'!V917, 0)</f>
        <v/>
      </c>
      <c r="T922" s="2">
        <f>IF($A922, 1, 0)</f>
        <v/>
      </c>
      <c r="U922">
        <f>IF(ABS('Raw Data'!D917-'Raw Data'!E917)&lt;8, 'Raw Data'!W917, 0)</f>
        <v/>
      </c>
      <c r="V922" s="2">
        <f>IF($A922, 1, 0)</f>
        <v/>
      </c>
      <c r="W922">
        <f>IF(AND('Raw Data'!E917&gt;'Raw Data'!D917, ABS('Raw Data'!E917-'Raw Data'!D917)&gt;7), 'Raw Data'!X917, 0)</f>
        <v/>
      </c>
      <c r="X922" s="2">
        <f>IF($A922, 1, 0)</f>
        <v/>
      </c>
      <c r="Y922">
        <f>IF(AND('Raw Data'!D917&gt;'Raw Data'!E917, ABS('Raw Data'!E917-'Raw Data'!D917)&gt;3), 'Raw Data'!Y917, 0)</f>
        <v/>
      </c>
      <c r="Z922" s="2">
        <f>IF($A922, 1, 0)</f>
        <v/>
      </c>
      <c r="AA922">
        <f>IF(ABS('Raw Data'!D917-'Raw Data'!E917)&lt;4, 'Raw Data'!Z917, 0)</f>
        <v/>
      </c>
      <c r="AB922" s="2">
        <f>IF($A922, 1, 0)</f>
        <v/>
      </c>
      <c r="AC922">
        <f>IF(AND('Raw Data'!E917&gt;'Raw Data'!D917, ABS('Raw Data'!E917-'Raw Data'!D917)&gt;7), 'Raw Data'!AA917, 0)</f>
        <v/>
      </c>
      <c r="AD922" s="2">
        <f>IF($A922, 1, 0)</f>
        <v/>
      </c>
      <c r="AE922">
        <f>IF(AND('Raw Data'!D917&gt;9, 'Raw Data'!E917&gt;9), 'Raw Data'!AL917, 0)</f>
        <v/>
      </c>
      <c r="AF922" s="2">
        <f>IF($A922, 1, 0)</f>
        <v/>
      </c>
      <c r="AG922">
        <f>IF(AE922=0, 'Raw Data'!AM917, 0)</f>
        <v/>
      </c>
      <c r="AH922" s="2">
        <f>IF($A922, 1, 0)</f>
        <v/>
      </c>
      <c r="AI922">
        <f>IF(AND('Raw Data'!$D917&gt;14, 'Raw Data'!$E917&gt;14), 'Raw Data'!AN917, 0)</f>
        <v/>
      </c>
      <c r="AJ922" s="2">
        <f>IF($A922, 1, 0)</f>
        <v/>
      </c>
      <c r="AK922">
        <f>IF(AI922=0, 'Raw Data'!AO917, 0)</f>
        <v/>
      </c>
      <c r="AL922" s="2">
        <f>IF($A922, 1, 0)</f>
        <v/>
      </c>
      <c r="AM922">
        <f>IF(AND('Raw Data'!$D917&gt;19, 'Raw Data'!$E917&gt;19), 'Raw Data'!AP917, 0)</f>
        <v/>
      </c>
      <c r="AN922" s="2">
        <f>IF($A922, 1, 0)</f>
        <v/>
      </c>
      <c r="AO922">
        <f>IF(AM922=0, 'Raw Data'!AQ917, 0)</f>
        <v/>
      </c>
      <c r="AP922" s="2">
        <f>IF($A922, 1, 0)</f>
        <v/>
      </c>
      <c r="AQ922">
        <f>IF(AND('Raw Data'!$D917&gt;24, 'Raw Data'!$E917&gt;24), 'Raw Data'!AR917, 0)</f>
        <v/>
      </c>
      <c r="AR922" s="2">
        <f>IF($A922, 1, 0)</f>
        <v/>
      </c>
      <c r="AS922">
        <f>IF(AQ922=0, 'Raw Data'!AS917, 0)</f>
        <v/>
      </c>
      <c r="AT922" s="2">
        <f>IF($A922, 1, 0)</f>
        <v/>
      </c>
      <c r="AU922">
        <f>IF(AND('Raw Data'!$D917&gt;29, 'Raw Data'!$E917&gt;29), 'Raw Data'!AT917, 0)</f>
        <v/>
      </c>
      <c r="AV922" s="2">
        <f>IF($A922, 1, 0)</f>
        <v/>
      </c>
      <c r="AW922">
        <f>IF(AU922=0, 'Raw Data'!AU917, 0)</f>
        <v/>
      </c>
      <c r="AX922" s="2">
        <f>IF($A922, 1, 0)</f>
        <v/>
      </c>
      <c r="AY922">
        <f>IF(ISNUMBER('Raw Data'!D917), IF(_xlfn.XLOOKUP(SMALL('Raw Data'!K917:N917, 1), K922:Q922, K922:Q922, 0)&gt;0, SMALL('Raw Data'!K917:N917, 1), 0), 0)</f>
        <v/>
      </c>
      <c r="AZ922" s="2">
        <f>IF($A922, 1, 0)</f>
        <v/>
      </c>
      <c r="BA922">
        <f>IF(ISNUMBER('Raw Data'!D917), IF(_xlfn.XLOOKUP(SMALL('Raw Data'!K917:N917, 2), K922:Q922, K922:Q922, 0)&gt;0, SMALL('Raw Data'!K917:N917, 2), 0), 0)</f>
        <v/>
      </c>
      <c r="BB922" s="2">
        <f>IF($A922, 1, 0)</f>
        <v/>
      </c>
      <c r="BC922">
        <f>IF(ISNUMBER('Raw Data'!D917), IF(_xlfn.XLOOKUP(SMALL('Raw Data'!K917:N917, 3), K922:Q922, K922:Q922, 0)&gt;0, SMALL('Raw Data'!K917:N917, 3), 0), 0)</f>
        <v/>
      </c>
      <c r="BD922" s="2">
        <f>IF($A922, 1, 0)</f>
        <v/>
      </c>
      <c r="BE922">
        <f>IF(ISNUMBER('Raw Data'!D917), IF(_xlfn.XLOOKUP(SMALL('Raw Data'!K917:N917, 4), K922:Q922, K922:Q922, 0)&gt;0, SMALL('Raw Data'!K917:N917, 4), 0), 0)</f>
        <v/>
      </c>
      <c r="BF922" s="2">
        <f>IF($A922, 1, 0)</f>
        <v/>
      </c>
      <c r="BG922">
        <f>IF(AND('Raw Data'!I917&lt;'Raw Data'!J917, 'Raw Data'!D917&gt;'Raw Data'!E917), 'Raw Data'!I917, IF(AND('Raw Data'!J917&lt;'Raw Data'!I917, 'Raw Data'!E917&gt;'Raw Data'!D917), 'Raw Data'!J917, 0))</f>
        <v/>
      </c>
      <c r="BH922">
        <f>IF(OR(AND('Raw Data'!I917&lt;'Raw Data'!J917, 'Raw Data'!I917&gt;BH$1), AND('Raw Data'!J917&lt;'Raw Data'!I917, 'Raw Data'!J917&gt;BH$1)), 1, 0)</f>
        <v/>
      </c>
      <c r="BI922">
        <f>IF(AND(BH922, ABS('Raw Data'!D917-'Raw Data'!E917)&lt;4), 'Raw Data'!Z917, 0)</f>
        <v/>
      </c>
      <c r="BJ922">
        <f>IF('Raw Data'!F917&gt;Analysis!BJ$1, 1, 0)</f>
        <v/>
      </c>
      <c r="BK922">
        <f>IF(BJ922, AQ922, 0)</f>
        <v/>
      </c>
      <c r="BL922">
        <f>IF(AND('Raw Data'!F917&lt;Analysis!BL$1, ISBLANK('Raw Data'!F917)=FALSE), 1, 0)</f>
        <v/>
      </c>
      <c r="BM922">
        <f>IF(BL922, AS922, 0)</f>
        <v/>
      </c>
      <c r="BN922">
        <f>IF(AND('Raw Data'!F917&lt;Analysis!BN$1, ISBLANK('Raw Data'!F917)=FALSE), 1, 0)</f>
        <v/>
      </c>
      <c r="BO922">
        <f>IF(BN922, AI922, 0)</f>
        <v/>
      </c>
    </row>
    <row r="923">
      <c r="A923" s="2">
        <f>'Raw Data'!A918</f>
        <v/>
      </c>
      <c r="B923" s="2">
        <f>IF(A923, 1, 0)</f>
        <v/>
      </c>
      <c r="C923">
        <f>IF('Raw Data'!D918&lt;'Raw Data'!E918, 'Raw Data'!J918, 0)</f>
        <v/>
      </c>
      <c r="D923" s="2">
        <f>IF(A923, 1, 0)</f>
        <v/>
      </c>
      <c r="E923">
        <f>IF('Raw Data'!D918&gt;'Raw Data'!E918, 'Raw Data'!I918, 0)</f>
        <v/>
      </c>
      <c r="F923" s="2">
        <f>IF('Raw Data'!F918&gt;0, 1, 0)</f>
        <v/>
      </c>
      <c r="G923">
        <f>IF(SUM('Raw Data'!D918:E918)&lt;'Raw Data'!F918, 'Raw Data'!H918, 0)</f>
        <v/>
      </c>
      <c r="H923">
        <f>IF('Raw Data'!F918&gt;0, 1, 0)</f>
        <v/>
      </c>
      <c r="I923">
        <f>IF(SUM('Raw Data'!D918:E918)&gt;'Raw Data'!F918, 'Raw Data'!G918, 0)</f>
        <v/>
      </c>
      <c r="J923" s="2">
        <f>IF($A923, 1, 0)</f>
        <v/>
      </c>
      <c r="K923">
        <f>IF(AND('Raw Data'!D918&gt;'Raw Data'!E918, ABS('Raw Data'!D918-'Raw Data'!E918)&lt;14), 'Raw Data'!K918, 0)</f>
        <v/>
      </c>
      <c r="L923" s="2">
        <f>IF($A923, 1, 0)</f>
        <v/>
      </c>
      <c r="M923">
        <f>IF(AND('Raw Data'!D918&gt;'Raw Data'!E918, ABS('Raw Data'!D918-'Raw Data'!E918)&gt;13), 'Raw Data'!L918, 0)</f>
        <v/>
      </c>
      <c r="N923" s="2">
        <f>IF($A923, 1, 0)</f>
        <v/>
      </c>
      <c r="O923">
        <f>IF(AND('Raw Data'!E918&gt;'Raw Data'!D918, ABS('Raw Data'!E918-'Raw Data'!D918)&lt;14), 'Raw Data'!M918, 0)</f>
        <v/>
      </c>
      <c r="P923" s="2">
        <f>IF($A923, 1, 0)</f>
        <v/>
      </c>
      <c r="Q923">
        <f>IF(AND('Raw Data'!E918&gt;'Raw Data'!D918, ABS('Raw Data'!E918-'Raw Data'!D918)&gt;13), 'Raw Data'!N918, 0)</f>
        <v/>
      </c>
      <c r="R923" s="2">
        <f>IF($A923, 1, 0)</f>
        <v/>
      </c>
      <c r="S923">
        <f>IF(AND('Raw Data'!D918&gt;'Raw Data'!E918, ABS('Raw Data'!E918-'Raw Data'!D918)&gt;7), 'Raw Data'!V918, 0)</f>
        <v/>
      </c>
      <c r="T923" s="2">
        <f>IF($A923, 1, 0)</f>
        <v/>
      </c>
      <c r="U923">
        <f>IF(ABS('Raw Data'!D918-'Raw Data'!E918)&lt;8, 'Raw Data'!W918, 0)</f>
        <v/>
      </c>
      <c r="V923" s="2">
        <f>IF($A923, 1, 0)</f>
        <v/>
      </c>
      <c r="W923">
        <f>IF(AND('Raw Data'!E918&gt;'Raw Data'!D918, ABS('Raw Data'!E918-'Raw Data'!D918)&gt;7), 'Raw Data'!X918, 0)</f>
        <v/>
      </c>
      <c r="X923" s="2">
        <f>IF($A923, 1, 0)</f>
        <v/>
      </c>
      <c r="Y923">
        <f>IF(AND('Raw Data'!D918&gt;'Raw Data'!E918, ABS('Raw Data'!E918-'Raw Data'!D918)&gt;3), 'Raw Data'!Y918, 0)</f>
        <v/>
      </c>
      <c r="Z923" s="2">
        <f>IF($A923, 1, 0)</f>
        <v/>
      </c>
      <c r="AA923">
        <f>IF(ABS('Raw Data'!D918-'Raw Data'!E918)&lt;4, 'Raw Data'!Z918, 0)</f>
        <v/>
      </c>
      <c r="AB923" s="2">
        <f>IF($A923, 1, 0)</f>
        <v/>
      </c>
      <c r="AC923">
        <f>IF(AND('Raw Data'!E918&gt;'Raw Data'!D918, ABS('Raw Data'!E918-'Raw Data'!D918)&gt;7), 'Raw Data'!AA918, 0)</f>
        <v/>
      </c>
      <c r="AD923" s="2">
        <f>IF($A923, 1, 0)</f>
        <v/>
      </c>
      <c r="AE923">
        <f>IF(AND('Raw Data'!D918&gt;9, 'Raw Data'!E918&gt;9), 'Raw Data'!AL918, 0)</f>
        <v/>
      </c>
      <c r="AF923" s="2">
        <f>IF($A923, 1, 0)</f>
        <v/>
      </c>
      <c r="AG923">
        <f>IF(AE923=0, 'Raw Data'!AM918, 0)</f>
        <v/>
      </c>
      <c r="AH923" s="2">
        <f>IF($A923, 1, 0)</f>
        <v/>
      </c>
      <c r="AI923">
        <f>IF(AND('Raw Data'!$D918&gt;14, 'Raw Data'!$E918&gt;14), 'Raw Data'!AN918, 0)</f>
        <v/>
      </c>
      <c r="AJ923" s="2">
        <f>IF($A923, 1, 0)</f>
        <v/>
      </c>
      <c r="AK923">
        <f>IF(AI923=0, 'Raw Data'!AO918, 0)</f>
        <v/>
      </c>
      <c r="AL923" s="2">
        <f>IF($A923, 1, 0)</f>
        <v/>
      </c>
      <c r="AM923">
        <f>IF(AND('Raw Data'!$D918&gt;19, 'Raw Data'!$E918&gt;19), 'Raw Data'!AP918, 0)</f>
        <v/>
      </c>
      <c r="AN923" s="2">
        <f>IF($A923, 1, 0)</f>
        <v/>
      </c>
      <c r="AO923">
        <f>IF(AM923=0, 'Raw Data'!AQ918, 0)</f>
        <v/>
      </c>
      <c r="AP923" s="2">
        <f>IF($A923, 1, 0)</f>
        <v/>
      </c>
      <c r="AQ923">
        <f>IF(AND('Raw Data'!$D918&gt;24, 'Raw Data'!$E918&gt;24), 'Raw Data'!AR918, 0)</f>
        <v/>
      </c>
      <c r="AR923" s="2">
        <f>IF($A923, 1, 0)</f>
        <v/>
      </c>
      <c r="AS923">
        <f>IF(AQ923=0, 'Raw Data'!AS918, 0)</f>
        <v/>
      </c>
      <c r="AT923" s="2">
        <f>IF($A923, 1, 0)</f>
        <v/>
      </c>
      <c r="AU923">
        <f>IF(AND('Raw Data'!$D918&gt;29, 'Raw Data'!$E918&gt;29), 'Raw Data'!AT918, 0)</f>
        <v/>
      </c>
      <c r="AV923" s="2">
        <f>IF($A923, 1, 0)</f>
        <v/>
      </c>
      <c r="AW923">
        <f>IF(AU923=0, 'Raw Data'!AU918, 0)</f>
        <v/>
      </c>
      <c r="AX923" s="2">
        <f>IF($A923, 1, 0)</f>
        <v/>
      </c>
      <c r="AY923">
        <f>IF(ISNUMBER('Raw Data'!D918), IF(_xlfn.XLOOKUP(SMALL('Raw Data'!K918:N918, 1), K923:Q923, K923:Q923, 0)&gt;0, SMALL('Raw Data'!K918:N918, 1), 0), 0)</f>
        <v/>
      </c>
      <c r="AZ923" s="2">
        <f>IF($A923, 1, 0)</f>
        <v/>
      </c>
      <c r="BA923">
        <f>IF(ISNUMBER('Raw Data'!D918), IF(_xlfn.XLOOKUP(SMALL('Raw Data'!K918:N918, 2), K923:Q923, K923:Q923, 0)&gt;0, SMALL('Raw Data'!K918:N918, 2), 0), 0)</f>
        <v/>
      </c>
      <c r="BB923" s="2">
        <f>IF($A923, 1, 0)</f>
        <v/>
      </c>
      <c r="BC923">
        <f>IF(ISNUMBER('Raw Data'!D918), IF(_xlfn.XLOOKUP(SMALL('Raw Data'!K918:N918, 3), K923:Q923, K923:Q923, 0)&gt;0, SMALL('Raw Data'!K918:N918, 3), 0), 0)</f>
        <v/>
      </c>
      <c r="BD923" s="2">
        <f>IF($A923, 1, 0)</f>
        <v/>
      </c>
      <c r="BE923">
        <f>IF(ISNUMBER('Raw Data'!D918), IF(_xlfn.XLOOKUP(SMALL('Raw Data'!K918:N918, 4), K923:Q923, K923:Q923, 0)&gt;0, SMALL('Raw Data'!K918:N918, 4), 0), 0)</f>
        <v/>
      </c>
      <c r="BF923" s="2">
        <f>IF($A923, 1, 0)</f>
        <v/>
      </c>
      <c r="BG923">
        <f>IF(AND('Raw Data'!I918&lt;'Raw Data'!J918, 'Raw Data'!D918&gt;'Raw Data'!E918), 'Raw Data'!I918, IF(AND('Raw Data'!J918&lt;'Raw Data'!I918, 'Raw Data'!E918&gt;'Raw Data'!D918), 'Raw Data'!J918, 0))</f>
        <v/>
      </c>
      <c r="BH923">
        <f>IF(OR(AND('Raw Data'!I918&lt;'Raw Data'!J918, 'Raw Data'!I918&gt;BH$1), AND('Raw Data'!J918&lt;'Raw Data'!I918, 'Raw Data'!J918&gt;BH$1)), 1, 0)</f>
        <v/>
      </c>
      <c r="BI923">
        <f>IF(AND(BH923, ABS('Raw Data'!D918-'Raw Data'!E918)&lt;4), 'Raw Data'!Z918, 0)</f>
        <v/>
      </c>
      <c r="BJ923">
        <f>IF('Raw Data'!F918&gt;Analysis!BJ$1, 1, 0)</f>
        <v/>
      </c>
      <c r="BK923">
        <f>IF(BJ923, AQ923, 0)</f>
        <v/>
      </c>
      <c r="BL923">
        <f>IF(AND('Raw Data'!F918&lt;Analysis!BL$1, ISBLANK('Raw Data'!F918)=FALSE), 1, 0)</f>
        <v/>
      </c>
      <c r="BM923">
        <f>IF(BL923, AS923, 0)</f>
        <v/>
      </c>
      <c r="BN923">
        <f>IF(AND('Raw Data'!F918&lt;Analysis!BN$1, ISBLANK('Raw Data'!F918)=FALSE), 1, 0)</f>
        <v/>
      </c>
      <c r="BO923">
        <f>IF(BN923, AI923, 0)</f>
        <v/>
      </c>
    </row>
    <row r="924">
      <c r="A924" s="2">
        <f>'Raw Data'!A919</f>
        <v/>
      </c>
      <c r="B924" s="2">
        <f>IF(A924, 1, 0)</f>
        <v/>
      </c>
      <c r="C924">
        <f>IF('Raw Data'!D919&lt;'Raw Data'!E919, 'Raw Data'!J919, 0)</f>
        <v/>
      </c>
      <c r="D924" s="2">
        <f>IF(A924, 1, 0)</f>
        <v/>
      </c>
      <c r="E924">
        <f>IF('Raw Data'!D919&gt;'Raw Data'!E919, 'Raw Data'!I919, 0)</f>
        <v/>
      </c>
      <c r="F924" s="2">
        <f>IF('Raw Data'!F919&gt;0, 1, 0)</f>
        <v/>
      </c>
      <c r="G924">
        <f>IF(SUM('Raw Data'!D919:E919)&lt;'Raw Data'!F919, 'Raw Data'!H919, 0)</f>
        <v/>
      </c>
      <c r="H924">
        <f>IF('Raw Data'!F919&gt;0, 1, 0)</f>
        <v/>
      </c>
      <c r="I924">
        <f>IF(SUM('Raw Data'!D919:E919)&gt;'Raw Data'!F919, 'Raw Data'!G919, 0)</f>
        <v/>
      </c>
      <c r="J924" s="2">
        <f>IF($A924, 1, 0)</f>
        <v/>
      </c>
      <c r="K924">
        <f>IF(AND('Raw Data'!D919&gt;'Raw Data'!E919, ABS('Raw Data'!D919-'Raw Data'!E919)&lt;14), 'Raw Data'!K919, 0)</f>
        <v/>
      </c>
      <c r="L924" s="2">
        <f>IF($A924, 1, 0)</f>
        <v/>
      </c>
      <c r="M924">
        <f>IF(AND('Raw Data'!D919&gt;'Raw Data'!E919, ABS('Raw Data'!D919-'Raw Data'!E919)&gt;13), 'Raw Data'!L919, 0)</f>
        <v/>
      </c>
      <c r="N924" s="2">
        <f>IF($A924, 1, 0)</f>
        <v/>
      </c>
      <c r="O924">
        <f>IF(AND('Raw Data'!E919&gt;'Raw Data'!D919, ABS('Raw Data'!E919-'Raw Data'!D919)&lt;14), 'Raw Data'!M919, 0)</f>
        <v/>
      </c>
      <c r="P924" s="2">
        <f>IF($A924, 1, 0)</f>
        <v/>
      </c>
      <c r="Q924">
        <f>IF(AND('Raw Data'!E919&gt;'Raw Data'!D919, ABS('Raw Data'!E919-'Raw Data'!D919)&gt;13), 'Raw Data'!N919, 0)</f>
        <v/>
      </c>
      <c r="R924" s="2">
        <f>IF($A924, 1, 0)</f>
        <v/>
      </c>
      <c r="S924">
        <f>IF(AND('Raw Data'!D919&gt;'Raw Data'!E919, ABS('Raw Data'!E919-'Raw Data'!D919)&gt;7), 'Raw Data'!V919, 0)</f>
        <v/>
      </c>
      <c r="T924" s="2">
        <f>IF($A924, 1, 0)</f>
        <v/>
      </c>
      <c r="U924">
        <f>IF(ABS('Raw Data'!D919-'Raw Data'!E919)&lt;8, 'Raw Data'!W919, 0)</f>
        <v/>
      </c>
      <c r="V924" s="2">
        <f>IF($A924, 1, 0)</f>
        <v/>
      </c>
      <c r="W924">
        <f>IF(AND('Raw Data'!E919&gt;'Raw Data'!D919, ABS('Raw Data'!E919-'Raw Data'!D919)&gt;7), 'Raw Data'!X919, 0)</f>
        <v/>
      </c>
      <c r="X924" s="2">
        <f>IF($A924, 1, 0)</f>
        <v/>
      </c>
      <c r="Y924">
        <f>IF(AND('Raw Data'!D919&gt;'Raw Data'!E919, ABS('Raw Data'!E919-'Raw Data'!D919)&gt;3), 'Raw Data'!Y919, 0)</f>
        <v/>
      </c>
      <c r="Z924" s="2">
        <f>IF($A924, 1, 0)</f>
        <v/>
      </c>
      <c r="AA924">
        <f>IF(ABS('Raw Data'!D919-'Raw Data'!E919)&lt;4, 'Raw Data'!Z919, 0)</f>
        <v/>
      </c>
      <c r="AB924" s="2">
        <f>IF($A924, 1, 0)</f>
        <v/>
      </c>
      <c r="AC924">
        <f>IF(AND('Raw Data'!E919&gt;'Raw Data'!D919, ABS('Raw Data'!E919-'Raw Data'!D919)&gt;7), 'Raw Data'!AA919, 0)</f>
        <v/>
      </c>
      <c r="AD924" s="2">
        <f>IF($A924, 1, 0)</f>
        <v/>
      </c>
      <c r="AE924">
        <f>IF(AND('Raw Data'!D919&gt;9, 'Raw Data'!E919&gt;9), 'Raw Data'!AL919, 0)</f>
        <v/>
      </c>
      <c r="AF924" s="2">
        <f>IF($A924, 1, 0)</f>
        <v/>
      </c>
      <c r="AG924">
        <f>IF(AE924=0, 'Raw Data'!AM919, 0)</f>
        <v/>
      </c>
      <c r="AH924" s="2">
        <f>IF($A924, 1, 0)</f>
        <v/>
      </c>
      <c r="AI924">
        <f>IF(AND('Raw Data'!$D919&gt;14, 'Raw Data'!$E919&gt;14), 'Raw Data'!AN919, 0)</f>
        <v/>
      </c>
      <c r="AJ924" s="2">
        <f>IF($A924, 1, 0)</f>
        <v/>
      </c>
      <c r="AK924">
        <f>IF(AI924=0, 'Raw Data'!AO919, 0)</f>
        <v/>
      </c>
      <c r="AL924" s="2">
        <f>IF($A924, 1, 0)</f>
        <v/>
      </c>
      <c r="AM924">
        <f>IF(AND('Raw Data'!$D919&gt;19, 'Raw Data'!$E919&gt;19), 'Raw Data'!AP919, 0)</f>
        <v/>
      </c>
      <c r="AN924" s="2">
        <f>IF($A924, 1, 0)</f>
        <v/>
      </c>
      <c r="AO924">
        <f>IF(AM924=0, 'Raw Data'!AQ919, 0)</f>
        <v/>
      </c>
      <c r="AP924" s="2">
        <f>IF($A924, 1, 0)</f>
        <v/>
      </c>
      <c r="AQ924">
        <f>IF(AND('Raw Data'!$D919&gt;24, 'Raw Data'!$E919&gt;24), 'Raw Data'!AR919, 0)</f>
        <v/>
      </c>
      <c r="AR924" s="2">
        <f>IF($A924, 1, 0)</f>
        <v/>
      </c>
      <c r="AS924">
        <f>IF(AQ924=0, 'Raw Data'!AS919, 0)</f>
        <v/>
      </c>
      <c r="AT924" s="2">
        <f>IF($A924, 1, 0)</f>
        <v/>
      </c>
      <c r="AU924">
        <f>IF(AND('Raw Data'!$D919&gt;29, 'Raw Data'!$E919&gt;29), 'Raw Data'!AT919, 0)</f>
        <v/>
      </c>
      <c r="AV924" s="2">
        <f>IF($A924, 1, 0)</f>
        <v/>
      </c>
      <c r="AW924">
        <f>IF(AU924=0, 'Raw Data'!AU919, 0)</f>
        <v/>
      </c>
      <c r="AX924" s="2">
        <f>IF($A924, 1, 0)</f>
        <v/>
      </c>
      <c r="AY924">
        <f>IF(ISNUMBER('Raw Data'!D919), IF(_xlfn.XLOOKUP(SMALL('Raw Data'!K919:N919, 1), K924:Q924, K924:Q924, 0)&gt;0, SMALL('Raw Data'!K919:N919, 1), 0), 0)</f>
        <v/>
      </c>
      <c r="AZ924" s="2">
        <f>IF($A924, 1, 0)</f>
        <v/>
      </c>
      <c r="BA924">
        <f>IF(ISNUMBER('Raw Data'!D919), IF(_xlfn.XLOOKUP(SMALL('Raw Data'!K919:N919, 2), K924:Q924, K924:Q924, 0)&gt;0, SMALL('Raw Data'!K919:N919, 2), 0), 0)</f>
        <v/>
      </c>
      <c r="BB924" s="2">
        <f>IF($A924, 1, 0)</f>
        <v/>
      </c>
      <c r="BC924">
        <f>IF(ISNUMBER('Raw Data'!D919), IF(_xlfn.XLOOKUP(SMALL('Raw Data'!K919:N919, 3), K924:Q924, K924:Q924, 0)&gt;0, SMALL('Raw Data'!K919:N919, 3), 0), 0)</f>
        <v/>
      </c>
      <c r="BD924" s="2">
        <f>IF($A924, 1, 0)</f>
        <v/>
      </c>
      <c r="BE924">
        <f>IF(ISNUMBER('Raw Data'!D919), IF(_xlfn.XLOOKUP(SMALL('Raw Data'!K919:N919, 4), K924:Q924, K924:Q924, 0)&gt;0, SMALL('Raw Data'!K919:N919, 4), 0), 0)</f>
        <v/>
      </c>
      <c r="BF924" s="2">
        <f>IF($A924, 1, 0)</f>
        <v/>
      </c>
      <c r="BG924">
        <f>IF(AND('Raw Data'!I919&lt;'Raw Data'!J919, 'Raw Data'!D919&gt;'Raw Data'!E919), 'Raw Data'!I919, IF(AND('Raw Data'!J919&lt;'Raw Data'!I919, 'Raw Data'!E919&gt;'Raw Data'!D919), 'Raw Data'!J919, 0))</f>
        <v/>
      </c>
      <c r="BH924">
        <f>IF(OR(AND('Raw Data'!I919&lt;'Raw Data'!J919, 'Raw Data'!I919&gt;BH$1), AND('Raw Data'!J919&lt;'Raw Data'!I919, 'Raw Data'!J919&gt;BH$1)), 1, 0)</f>
        <v/>
      </c>
      <c r="BI924">
        <f>IF(AND(BH924, ABS('Raw Data'!D919-'Raw Data'!E919)&lt;4), 'Raw Data'!Z919, 0)</f>
        <v/>
      </c>
      <c r="BJ924">
        <f>IF('Raw Data'!F919&gt;Analysis!BJ$1, 1, 0)</f>
        <v/>
      </c>
      <c r="BK924">
        <f>IF(BJ924, AQ924, 0)</f>
        <v/>
      </c>
      <c r="BL924">
        <f>IF(AND('Raw Data'!F919&lt;Analysis!BL$1, ISBLANK('Raw Data'!F919)=FALSE), 1, 0)</f>
        <v/>
      </c>
      <c r="BM924">
        <f>IF(BL924, AS924, 0)</f>
        <v/>
      </c>
      <c r="BN924">
        <f>IF(AND('Raw Data'!F919&lt;Analysis!BN$1, ISBLANK('Raw Data'!F919)=FALSE), 1, 0)</f>
        <v/>
      </c>
      <c r="BO924">
        <f>IF(BN924, AI924, 0)</f>
        <v/>
      </c>
    </row>
    <row r="925">
      <c r="A925" s="2">
        <f>'Raw Data'!A920</f>
        <v/>
      </c>
      <c r="B925" s="2">
        <f>IF(A925, 1, 0)</f>
        <v/>
      </c>
      <c r="C925">
        <f>IF('Raw Data'!D920&lt;'Raw Data'!E920, 'Raw Data'!J920, 0)</f>
        <v/>
      </c>
      <c r="D925" s="2">
        <f>IF(A925, 1, 0)</f>
        <v/>
      </c>
      <c r="E925">
        <f>IF('Raw Data'!D920&gt;'Raw Data'!E920, 'Raw Data'!I920, 0)</f>
        <v/>
      </c>
      <c r="F925" s="2">
        <f>IF('Raw Data'!F920&gt;0, 1, 0)</f>
        <v/>
      </c>
      <c r="G925">
        <f>IF(SUM('Raw Data'!D920:E920)&lt;'Raw Data'!F920, 'Raw Data'!H920, 0)</f>
        <v/>
      </c>
      <c r="H925">
        <f>IF('Raw Data'!F920&gt;0, 1, 0)</f>
        <v/>
      </c>
      <c r="I925">
        <f>IF(SUM('Raw Data'!D920:E920)&gt;'Raw Data'!F920, 'Raw Data'!G920, 0)</f>
        <v/>
      </c>
      <c r="J925" s="2">
        <f>IF($A925, 1, 0)</f>
        <v/>
      </c>
      <c r="K925">
        <f>IF(AND('Raw Data'!D920&gt;'Raw Data'!E920, ABS('Raw Data'!D920-'Raw Data'!E920)&lt;14), 'Raw Data'!K920, 0)</f>
        <v/>
      </c>
      <c r="L925" s="2">
        <f>IF($A925, 1, 0)</f>
        <v/>
      </c>
      <c r="M925">
        <f>IF(AND('Raw Data'!D920&gt;'Raw Data'!E920, ABS('Raw Data'!D920-'Raw Data'!E920)&gt;13), 'Raw Data'!L920, 0)</f>
        <v/>
      </c>
      <c r="N925" s="2">
        <f>IF($A925, 1, 0)</f>
        <v/>
      </c>
      <c r="O925">
        <f>IF(AND('Raw Data'!E920&gt;'Raw Data'!D920, ABS('Raw Data'!E920-'Raw Data'!D920)&lt;14), 'Raw Data'!M920, 0)</f>
        <v/>
      </c>
      <c r="P925" s="2">
        <f>IF($A925, 1, 0)</f>
        <v/>
      </c>
      <c r="Q925">
        <f>IF(AND('Raw Data'!E920&gt;'Raw Data'!D920, ABS('Raw Data'!E920-'Raw Data'!D920)&gt;13), 'Raw Data'!N920, 0)</f>
        <v/>
      </c>
      <c r="R925" s="2">
        <f>IF($A925, 1, 0)</f>
        <v/>
      </c>
      <c r="S925">
        <f>IF(AND('Raw Data'!D920&gt;'Raw Data'!E920, ABS('Raw Data'!E920-'Raw Data'!D920)&gt;7), 'Raw Data'!V920, 0)</f>
        <v/>
      </c>
      <c r="T925" s="2">
        <f>IF($A925, 1, 0)</f>
        <v/>
      </c>
      <c r="U925">
        <f>IF(ABS('Raw Data'!D920-'Raw Data'!E920)&lt;8, 'Raw Data'!W920, 0)</f>
        <v/>
      </c>
      <c r="V925" s="2">
        <f>IF($A925, 1, 0)</f>
        <v/>
      </c>
      <c r="W925">
        <f>IF(AND('Raw Data'!E920&gt;'Raw Data'!D920, ABS('Raw Data'!E920-'Raw Data'!D920)&gt;7), 'Raw Data'!X920, 0)</f>
        <v/>
      </c>
      <c r="X925" s="2">
        <f>IF($A925, 1, 0)</f>
        <v/>
      </c>
      <c r="Y925">
        <f>IF(AND('Raw Data'!D920&gt;'Raw Data'!E920, ABS('Raw Data'!E920-'Raw Data'!D920)&gt;3), 'Raw Data'!Y920, 0)</f>
        <v/>
      </c>
      <c r="Z925" s="2">
        <f>IF($A925, 1, 0)</f>
        <v/>
      </c>
      <c r="AA925">
        <f>IF(ABS('Raw Data'!D920-'Raw Data'!E920)&lt;4, 'Raw Data'!Z920, 0)</f>
        <v/>
      </c>
      <c r="AB925" s="2">
        <f>IF($A925, 1, 0)</f>
        <v/>
      </c>
      <c r="AC925">
        <f>IF(AND('Raw Data'!E920&gt;'Raw Data'!D920, ABS('Raw Data'!E920-'Raw Data'!D920)&gt;7), 'Raw Data'!AA920, 0)</f>
        <v/>
      </c>
      <c r="AD925" s="2">
        <f>IF($A925, 1, 0)</f>
        <v/>
      </c>
      <c r="AE925">
        <f>IF(AND('Raw Data'!D920&gt;9, 'Raw Data'!E920&gt;9), 'Raw Data'!AL920, 0)</f>
        <v/>
      </c>
      <c r="AF925" s="2">
        <f>IF($A925, 1, 0)</f>
        <v/>
      </c>
      <c r="AG925">
        <f>IF(AE925=0, 'Raw Data'!AM920, 0)</f>
        <v/>
      </c>
      <c r="AH925" s="2">
        <f>IF($A925, 1, 0)</f>
        <v/>
      </c>
      <c r="AI925">
        <f>IF(AND('Raw Data'!$D920&gt;14, 'Raw Data'!$E920&gt;14), 'Raw Data'!AN920, 0)</f>
        <v/>
      </c>
      <c r="AJ925" s="2">
        <f>IF($A925, 1, 0)</f>
        <v/>
      </c>
      <c r="AK925">
        <f>IF(AI925=0, 'Raw Data'!AO920, 0)</f>
        <v/>
      </c>
      <c r="AL925" s="2">
        <f>IF($A925, 1, 0)</f>
        <v/>
      </c>
      <c r="AM925">
        <f>IF(AND('Raw Data'!$D920&gt;19, 'Raw Data'!$E920&gt;19), 'Raw Data'!AP920, 0)</f>
        <v/>
      </c>
      <c r="AN925" s="2">
        <f>IF($A925, 1, 0)</f>
        <v/>
      </c>
      <c r="AO925">
        <f>IF(AM925=0, 'Raw Data'!AQ920, 0)</f>
        <v/>
      </c>
      <c r="AP925" s="2">
        <f>IF($A925, 1, 0)</f>
        <v/>
      </c>
      <c r="AQ925">
        <f>IF(AND('Raw Data'!$D920&gt;24, 'Raw Data'!$E920&gt;24), 'Raw Data'!AR920, 0)</f>
        <v/>
      </c>
      <c r="AR925" s="2">
        <f>IF($A925, 1, 0)</f>
        <v/>
      </c>
      <c r="AS925">
        <f>IF(AQ925=0, 'Raw Data'!AS920, 0)</f>
        <v/>
      </c>
      <c r="AT925" s="2">
        <f>IF($A925, 1, 0)</f>
        <v/>
      </c>
      <c r="AU925">
        <f>IF(AND('Raw Data'!$D920&gt;29, 'Raw Data'!$E920&gt;29), 'Raw Data'!AT920, 0)</f>
        <v/>
      </c>
      <c r="AV925" s="2">
        <f>IF($A925, 1, 0)</f>
        <v/>
      </c>
      <c r="AW925">
        <f>IF(AU925=0, 'Raw Data'!AU920, 0)</f>
        <v/>
      </c>
      <c r="AX925" s="2">
        <f>IF($A925, 1, 0)</f>
        <v/>
      </c>
      <c r="AY925">
        <f>IF(ISNUMBER('Raw Data'!D920), IF(_xlfn.XLOOKUP(SMALL('Raw Data'!K920:N920, 1), K925:Q925, K925:Q925, 0)&gt;0, SMALL('Raw Data'!K920:N920, 1), 0), 0)</f>
        <v/>
      </c>
      <c r="AZ925" s="2">
        <f>IF($A925, 1, 0)</f>
        <v/>
      </c>
      <c r="BA925">
        <f>IF(ISNUMBER('Raw Data'!D920), IF(_xlfn.XLOOKUP(SMALL('Raw Data'!K920:N920, 2), K925:Q925, K925:Q925, 0)&gt;0, SMALL('Raw Data'!K920:N920, 2), 0), 0)</f>
        <v/>
      </c>
      <c r="BB925" s="2">
        <f>IF($A925, 1, 0)</f>
        <v/>
      </c>
      <c r="BC925">
        <f>IF(ISNUMBER('Raw Data'!D920), IF(_xlfn.XLOOKUP(SMALL('Raw Data'!K920:N920, 3), K925:Q925, K925:Q925, 0)&gt;0, SMALL('Raw Data'!K920:N920, 3), 0), 0)</f>
        <v/>
      </c>
      <c r="BD925" s="2">
        <f>IF($A925, 1, 0)</f>
        <v/>
      </c>
      <c r="BE925">
        <f>IF(ISNUMBER('Raw Data'!D920), IF(_xlfn.XLOOKUP(SMALL('Raw Data'!K920:N920, 4), K925:Q925, K925:Q925, 0)&gt;0, SMALL('Raw Data'!K920:N920, 4), 0), 0)</f>
        <v/>
      </c>
      <c r="BF925" s="2">
        <f>IF($A925, 1, 0)</f>
        <v/>
      </c>
      <c r="BG925">
        <f>IF(AND('Raw Data'!I920&lt;'Raw Data'!J920, 'Raw Data'!D920&gt;'Raw Data'!E920), 'Raw Data'!I920, IF(AND('Raw Data'!J920&lt;'Raw Data'!I920, 'Raw Data'!E920&gt;'Raw Data'!D920), 'Raw Data'!J920, 0))</f>
        <v/>
      </c>
      <c r="BH925">
        <f>IF(OR(AND('Raw Data'!I920&lt;'Raw Data'!J920, 'Raw Data'!I920&gt;BH$1), AND('Raw Data'!J920&lt;'Raw Data'!I920, 'Raw Data'!J920&gt;BH$1)), 1, 0)</f>
        <v/>
      </c>
      <c r="BI925">
        <f>IF(AND(BH925, ABS('Raw Data'!D920-'Raw Data'!E920)&lt;4), 'Raw Data'!Z920, 0)</f>
        <v/>
      </c>
      <c r="BJ925">
        <f>IF('Raw Data'!F920&gt;Analysis!BJ$1, 1, 0)</f>
        <v/>
      </c>
      <c r="BK925">
        <f>IF(BJ925, AQ925, 0)</f>
        <v/>
      </c>
      <c r="BL925">
        <f>IF(AND('Raw Data'!F920&lt;Analysis!BL$1, ISBLANK('Raw Data'!F920)=FALSE), 1, 0)</f>
        <v/>
      </c>
      <c r="BM925">
        <f>IF(BL925, AS925, 0)</f>
        <v/>
      </c>
      <c r="BN925">
        <f>IF(AND('Raw Data'!F920&lt;Analysis!BN$1, ISBLANK('Raw Data'!F920)=FALSE), 1, 0)</f>
        <v/>
      </c>
      <c r="BO925">
        <f>IF(BN925, AI925, 0)</f>
        <v/>
      </c>
    </row>
    <row r="926">
      <c r="A926" s="2">
        <f>'Raw Data'!A921</f>
        <v/>
      </c>
      <c r="B926" s="2">
        <f>IF(A926, 1, 0)</f>
        <v/>
      </c>
      <c r="C926">
        <f>IF('Raw Data'!D921&lt;'Raw Data'!E921, 'Raw Data'!J921, 0)</f>
        <v/>
      </c>
      <c r="D926" s="2">
        <f>IF(A926, 1, 0)</f>
        <v/>
      </c>
      <c r="E926">
        <f>IF('Raw Data'!D921&gt;'Raw Data'!E921, 'Raw Data'!I921, 0)</f>
        <v/>
      </c>
      <c r="F926" s="2">
        <f>IF('Raw Data'!F921&gt;0, 1, 0)</f>
        <v/>
      </c>
      <c r="G926">
        <f>IF(SUM('Raw Data'!D921:E921)&lt;'Raw Data'!F921, 'Raw Data'!H921, 0)</f>
        <v/>
      </c>
      <c r="H926">
        <f>IF('Raw Data'!F921&gt;0, 1, 0)</f>
        <v/>
      </c>
      <c r="I926">
        <f>IF(SUM('Raw Data'!D921:E921)&gt;'Raw Data'!F921, 'Raw Data'!G921, 0)</f>
        <v/>
      </c>
      <c r="J926" s="2">
        <f>IF($A926, 1, 0)</f>
        <v/>
      </c>
      <c r="K926">
        <f>IF(AND('Raw Data'!D921&gt;'Raw Data'!E921, ABS('Raw Data'!D921-'Raw Data'!E921)&lt;14), 'Raw Data'!K921, 0)</f>
        <v/>
      </c>
      <c r="L926" s="2">
        <f>IF($A926, 1, 0)</f>
        <v/>
      </c>
      <c r="M926">
        <f>IF(AND('Raw Data'!D921&gt;'Raw Data'!E921, ABS('Raw Data'!D921-'Raw Data'!E921)&gt;13), 'Raw Data'!L921, 0)</f>
        <v/>
      </c>
      <c r="N926" s="2">
        <f>IF($A926, 1, 0)</f>
        <v/>
      </c>
      <c r="O926">
        <f>IF(AND('Raw Data'!E921&gt;'Raw Data'!D921, ABS('Raw Data'!E921-'Raw Data'!D921)&lt;14), 'Raw Data'!M921, 0)</f>
        <v/>
      </c>
      <c r="P926" s="2">
        <f>IF($A926, 1, 0)</f>
        <v/>
      </c>
      <c r="Q926">
        <f>IF(AND('Raw Data'!E921&gt;'Raw Data'!D921, ABS('Raw Data'!E921-'Raw Data'!D921)&gt;13), 'Raw Data'!N921, 0)</f>
        <v/>
      </c>
      <c r="R926" s="2">
        <f>IF($A926, 1, 0)</f>
        <v/>
      </c>
      <c r="S926">
        <f>IF(AND('Raw Data'!D921&gt;'Raw Data'!E921, ABS('Raw Data'!E921-'Raw Data'!D921)&gt;7), 'Raw Data'!V921, 0)</f>
        <v/>
      </c>
      <c r="T926" s="2">
        <f>IF($A926, 1, 0)</f>
        <v/>
      </c>
      <c r="U926">
        <f>IF(ABS('Raw Data'!D921-'Raw Data'!E921)&lt;8, 'Raw Data'!W921, 0)</f>
        <v/>
      </c>
      <c r="V926" s="2">
        <f>IF($A926, 1, 0)</f>
        <v/>
      </c>
      <c r="W926">
        <f>IF(AND('Raw Data'!E921&gt;'Raw Data'!D921, ABS('Raw Data'!E921-'Raw Data'!D921)&gt;7), 'Raw Data'!X921, 0)</f>
        <v/>
      </c>
      <c r="X926" s="2">
        <f>IF($A926, 1, 0)</f>
        <v/>
      </c>
      <c r="Y926">
        <f>IF(AND('Raw Data'!D921&gt;'Raw Data'!E921, ABS('Raw Data'!E921-'Raw Data'!D921)&gt;3), 'Raw Data'!Y921, 0)</f>
        <v/>
      </c>
      <c r="Z926" s="2">
        <f>IF($A926, 1, 0)</f>
        <v/>
      </c>
      <c r="AA926">
        <f>IF(ABS('Raw Data'!D921-'Raw Data'!E921)&lt;4, 'Raw Data'!Z921, 0)</f>
        <v/>
      </c>
      <c r="AB926" s="2">
        <f>IF($A926, 1, 0)</f>
        <v/>
      </c>
      <c r="AC926">
        <f>IF(AND('Raw Data'!E921&gt;'Raw Data'!D921, ABS('Raw Data'!E921-'Raw Data'!D921)&gt;7), 'Raw Data'!AA921, 0)</f>
        <v/>
      </c>
      <c r="AD926" s="2">
        <f>IF($A926, 1, 0)</f>
        <v/>
      </c>
      <c r="AE926">
        <f>IF(AND('Raw Data'!D921&gt;9, 'Raw Data'!E921&gt;9), 'Raw Data'!AL921, 0)</f>
        <v/>
      </c>
      <c r="AF926" s="2">
        <f>IF($A926, 1, 0)</f>
        <v/>
      </c>
      <c r="AG926">
        <f>IF(AE926=0, 'Raw Data'!AM921, 0)</f>
        <v/>
      </c>
      <c r="AH926" s="2">
        <f>IF($A926, 1, 0)</f>
        <v/>
      </c>
      <c r="AI926">
        <f>IF(AND('Raw Data'!$D921&gt;14, 'Raw Data'!$E921&gt;14), 'Raw Data'!AN921, 0)</f>
        <v/>
      </c>
      <c r="AJ926" s="2">
        <f>IF($A926, 1, 0)</f>
        <v/>
      </c>
      <c r="AK926">
        <f>IF(AI926=0, 'Raw Data'!AO921, 0)</f>
        <v/>
      </c>
      <c r="AL926" s="2">
        <f>IF($A926, 1, 0)</f>
        <v/>
      </c>
      <c r="AM926">
        <f>IF(AND('Raw Data'!$D921&gt;19, 'Raw Data'!$E921&gt;19), 'Raw Data'!AP921, 0)</f>
        <v/>
      </c>
      <c r="AN926" s="2">
        <f>IF($A926, 1, 0)</f>
        <v/>
      </c>
      <c r="AO926">
        <f>IF(AM926=0, 'Raw Data'!AQ921, 0)</f>
        <v/>
      </c>
      <c r="AP926" s="2">
        <f>IF($A926, 1, 0)</f>
        <v/>
      </c>
      <c r="AQ926">
        <f>IF(AND('Raw Data'!$D921&gt;24, 'Raw Data'!$E921&gt;24), 'Raw Data'!AR921, 0)</f>
        <v/>
      </c>
      <c r="AR926" s="2">
        <f>IF($A926, 1, 0)</f>
        <v/>
      </c>
      <c r="AS926">
        <f>IF(AQ926=0, 'Raw Data'!AS921, 0)</f>
        <v/>
      </c>
      <c r="AT926" s="2">
        <f>IF($A926, 1, 0)</f>
        <v/>
      </c>
      <c r="AU926">
        <f>IF(AND('Raw Data'!$D921&gt;29, 'Raw Data'!$E921&gt;29), 'Raw Data'!AT921, 0)</f>
        <v/>
      </c>
      <c r="AV926" s="2">
        <f>IF($A926, 1, 0)</f>
        <v/>
      </c>
      <c r="AW926">
        <f>IF(AU926=0, 'Raw Data'!AU921, 0)</f>
        <v/>
      </c>
      <c r="AX926" s="2">
        <f>IF($A926, 1, 0)</f>
        <v/>
      </c>
      <c r="AY926">
        <f>IF(ISNUMBER('Raw Data'!D921), IF(_xlfn.XLOOKUP(SMALL('Raw Data'!K921:N921, 1), K926:Q926, K926:Q926, 0)&gt;0, SMALL('Raw Data'!K921:N921, 1), 0), 0)</f>
        <v/>
      </c>
      <c r="AZ926" s="2">
        <f>IF($A926, 1, 0)</f>
        <v/>
      </c>
      <c r="BA926">
        <f>IF(ISNUMBER('Raw Data'!D921), IF(_xlfn.XLOOKUP(SMALL('Raw Data'!K921:N921, 2), K926:Q926, K926:Q926, 0)&gt;0, SMALL('Raw Data'!K921:N921, 2), 0), 0)</f>
        <v/>
      </c>
      <c r="BB926" s="2">
        <f>IF($A926, 1, 0)</f>
        <v/>
      </c>
      <c r="BC926">
        <f>IF(ISNUMBER('Raw Data'!D921), IF(_xlfn.XLOOKUP(SMALL('Raw Data'!K921:N921, 3), K926:Q926, K926:Q926, 0)&gt;0, SMALL('Raw Data'!K921:N921, 3), 0), 0)</f>
        <v/>
      </c>
      <c r="BD926" s="2">
        <f>IF($A926, 1, 0)</f>
        <v/>
      </c>
      <c r="BE926">
        <f>IF(ISNUMBER('Raw Data'!D921), IF(_xlfn.XLOOKUP(SMALL('Raw Data'!K921:N921, 4), K926:Q926, K926:Q926, 0)&gt;0, SMALL('Raw Data'!K921:N921, 4), 0), 0)</f>
        <v/>
      </c>
      <c r="BF926" s="2">
        <f>IF($A926, 1, 0)</f>
        <v/>
      </c>
      <c r="BG926">
        <f>IF(AND('Raw Data'!I921&lt;'Raw Data'!J921, 'Raw Data'!D921&gt;'Raw Data'!E921), 'Raw Data'!I921, IF(AND('Raw Data'!J921&lt;'Raw Data'!I921, 'Raw Data'!E921&gt;'Raw Data'!D921), 'Raw Data'!J921, 0))</f>
        <v/>
      </c>
      <c r="BH926">
        <f>IF(OR(AND('Raw Data'!I921&lt;'Raw Data'!J921, 'Raw Data'!I921&gt;BH$1), AND('Raw Data'!J921&lt;'Raw Data'!I921, 'Raw Data'!J921&gt;BH$1)), 1, 0)</f>
        <v/>
      </c>
      <c r="BI926">
        <f>IF(AND(BH926, ABS('Raw Data'!D921-'Raw Data'!E921)&lt;4), 'Raw Data'!Z921, 0)</f>
        <v/>
      </c>
      <c r="BJ926">
        <f>IF('Raw Data'!F921&gt;Analysis!BJ$1, 1, 0)</f>
        <v/>
      </c>
      <c r="BK926">
        <f>IF(BJ926, AQ926, 0)</f>
        <v/>
      </c>
      <c r="BL926">
        <f>IF(AND('Raw Data'!F921&lt;Analysis!BL$1, ISBLANK('Raw Data'!F921)=FALSE), 1, 0)</f>
        <v/>
      </c>
      <c r="BM926">
        <f>IF(BL926, AS926, 0)</f>
        <v/>
      </c>
      <c r="BN926">
        <f>IF(AND('Raw Data'!F921&lt;Analysis!BN$1, ISBLANK('Raw Data'!F921)=FALSE), 1, 0)</f>
        <v/>
      </c>
      <c r="BO926">
        <f>IF(BN926, AI926, 0)</f>
        <v/>
      </c>
    </row>
    <row r="927">
      <c r="A927" s="2">
        <f>'Raw Data'!A922</f>
        <v/>
      </c>
      <c r="B927" s="2">
        <f>IF(A927, 1, 0)</f>
        <v/>
      </c>
      <c r="C927">
        <f>IF('Raw Data'!D922&lt;'Raw Data'!E922, 'Raw Data'!J922, 0)</f>
        <v/>
      </c>
      <c r="D927" s="2">
        <f>IF(A927, 1, 0)</f>
        <v/>
      </c>
      <c r="E927">
        <f>IF('Raw Data'!D922&gt;'Raw Data'!E922, 'Raw Data'!I922, 0)</f>
        <v/>
      </c>
      <c r="F927" s="2">
        <f>IF('Raw Data'!F922&gt;0, 1, 0)</f>
        <v/>
      </c>
      <c r="G927">
        <f>IF(SUM('Raw Data'!D922:E922)&lt;'Raw Data'!F922, 'Raw Data'!H922, 0)</f>
        <v/>
      </c>
      <c r="H927">
        <f>IF('Raw Data'!F922&gt;0, 1, 0)</f>
        <v/>
      </c>
      <c r="I927">
        <f>IF(SUM('Raw Data'!D922:E922)&gt;'Raw Data'!F922, 'Raw Data'!G922, 0)</f>
        <v/>
      </c>
      <c r="J927" s="2">
        <f>IF($A927, 1, 0)</f>
        <v/>
      </c>
      <c r="K927">
        <f>IF(AND('Raw Data'!D922&gt;'Raw Data'!E922, ABS('Raw Data'!D922-'Raw Data'!E922)&lt;14), 'Raw Data'!K922, 0)</f>
        <v/>
      </c>
      <c r="L927" s="2">
        <f>IF($A927, 1, 0)</f>
        <v/>
      </c>
      <c r="M927">
        <f>IF(AND('Raw Data'!D922&gt;'Raw Data'!E922, ABS('Raw Data'!D922-'Raw Data'!E922)&gt;13), 'Raw Data'!L922, 0)</f>
        <v/>
      </c>
      <c r="N927" s="2">
        <f>IF($A927, 1, 0)</f>
        <v/>
      </c>
      <c r="O927">
        <f>IF(AND('Raw Data'!E922&gt;'Raw Data'!D922, ABS('Raw Data'!E922-'Raw Data'!D922)&lt;14), 'Raw Data'!M922, 0)</f>
        <v/>
      </c>
      <c r="P927" s="2">
        <f>IF($A927, 1, 0)</f>
        <v/>
      </c>
      <c r="Q927">
        <f>IF(AND('Raw Data'!E922&gt;'Raw Data'!D922, ABS('Raw Data'!E922-'Raw Data'!D922)&gt;13), 'Raw Data'!N922, 0)</f>
        <v/>
      </c>
      <c r="R927" s="2">
        <f>IF($A927, 1, 0)</f>
        <v/>
      </c>
      <c r="S927">
        <f>IF(AND('Raw Data'!D922&gt;'Raw Data'!E922, ABS('Raw Data'!E922-'Raw Data'!D922)&gt;7), 'Raw Data'!V922, 0)</f>
        <v/>
      </c>
      <c r="T927" s="2">
        <f>IF($A927, 1, 0)</f>
        <v/>
      </c>
      <c r="U927">
        <f>IF(ABS('Raw Data'!D922-'Raw Data'!E922)&lt;8, 'Raw Data'!W922, 0)</f>
        <v/>
      </c>
      <c r="V927" s="2">
        <f>IF($A927, 1, 0)</f>
        <v/>
      </c>
      <c r="W927">
        <f>IF(AND('Raw Data'!E922&gt;'Raw Data'!D922, ABS('Raw Data'!E922-'Raw Data'!D922)&gt;7), 'Raw Data'!X922, 0)</f>
        <v/>
      </c>
      <c r="X927" s="2">
        <f>IF($A927, 1, 0)</f>
        <v/>
      </c>
      <c r="Y927">
        <f>IF(AND('Raw Data'!D922&gt;'Raw Data'!E922, ABS('Raw Data'!E922-'Raw Data'!D922)&gt;3), 'Raw Data'!Y922, 0)</f>
        <v/>
      </c>
      <c r="Z927" s="2">
        <f>IF($A927, 1, 0)</f>
        <v/>
      </c>
      <c r="AA927">
        <f>IF(ABS('Raw Data'!D922-'Raw Data'!E922)&lt;4, 'Raw Data'!Z922, 0)</f>
        <v/>
      </c>
      <c r="AB927" s="2">
        <f>IF($A927, 1, 0)</f>
        <v/>
      </c>
      <c r="AC927">
        <f>IF(AND('Raw Data'!E922&gt;'Raw Data'!D922, ABS('Raw Data'!E922-'Raw Data'!D922)&gt;7), 'Raw Data'!AA922, 0)</f>
        <v/>
      </c>
      <c r="AD927" s="2">
        <f>IF($A927, 1, 0)</f>
        <v/>
      </c>
      <c r="AE927">
        <f>IF(AND('Raw Data'!D922&gt;9, 'Raw Data'!E922&gt;9), 'Raw Data'!AL922, 0)</f>
        <v/>
      </c>
      <c r="AF927" s="2">
        <f>IF($A927, 1, 0)</f>
        <v/>
      </c>
      <c r="AG927">
        <f>IF(AE927=0, 'Raw Data'!AM922, 0)</f>
        <v/>
      </c>
      <c r="AH927" s="2">
        <f>IF($A927, 1, 0)</f>
        <v/>
      </c>
      <c r="AI927">
        <f>IF(AND('Raw Data'!$D922&gt;14, 'Raw Data'!$E922&gt;14), 'Raw Data'!AN922, 0)</f>
        <v/>
      </c>
      <c r="AJ927" s="2">
        <f>IF($A927, 1, 0)</f>
        <v/>
      </c>
      <c r="AK927">
        <f>IF(AI927=0, 'Raw Data'!AO922, 0)</f>
        <v/>
      </c>
      <c r="AL927" s="2">
        <f>IF($A927, 1, 0)</f>
        <v/>
      </c>
      <c r="AM927">
        <f>IF(AND('Raw Data'!$D922&gt;19, 'Raw Data'!$E922&gt;19), 'Raw Data'!AP922, 0)</f>
        <v/>
      </c>
      <c r="AN927" s="2">
        <f>IF($A927, 1, 0)</f>
        <v/>
      </c>
      <c r="AO927">
        <f>IF(AM927=0, 'Raw Data'!AQ922, 0)</f>
        <v/>
      </c>
      <c r="AP927" s="2">
        <f>IF($A927, 1, 0)</f>
        <v/>
      </c>
      <c r="AQ927">
        <f>IF(AND('Raw Data'!$D922&gt;24, 'Raw Data'!$E922&gt;24), 'Raw Data'!AR922, 0)</f>
        <v/>
      </c>
      <c r="AR927" s="2">
        <f>IF($A927, 1, 0)</f>
        <v/>
      </c>
      <c r="AS927">
        <f>IF(AQ927=0, 'Raw Data'!AS922, 0)</f>
        <v/>
      </c>
      <c r="AT927" s="2">
        <f>IF($A927, 1, 0)</f>
        <v/>
      </c>
      <c r="AU927">
        <f>IF(AND('Raw Data'!$D922&gt;29, 'Raw Data'!$E922&gt;29), 'Raw Data'!AT922, 0)</f>
        <v/>
      </c>
      <c r="AV927" s="2">
        <f>IF($A927, 1, 0)</f>
        <v/>
      </c>
      <c r="AW927">
        <f>IF(AU927=0, 'Raw Data'!AU922, 0)</f>
        <v/>
      </c>
      <c r="AX927" s="2">
        <f>IF($A927, 1, 0)</f>
        <v/>
      </c>
      <c r="AY927">
        <f>IF(ISNUMBER('Raw Data'!D922), IF(_xlfn.XLOOKUP(SMALL('Raw Data'!K922:N922, 1), K927:Q927, K927:Q927, 0)&gt;0, SMALL('Raw Data'!K922:N922, 1), 0), 0)</f>
        <v/>
      </c>
      <c r="AZ927" s="2">
        <f>IF($A927, 1, 0)</f>
        <v/>
      </c>
      <c r="BA927">
        <f>IF(ISNUMBER('Raw Data'!D922), IF(_xlfn.XLOOKUP(SMALL('Raw Data'!K922:N922, 2), K927:Q927, K927:Q927, 0)&gt;0, SMALL('Raw Data'!K922:N922, 2), 0), 0)</f>
        <v/>
      </c>
      <c r="BB927" s="2">
        <f>IF($A927, 1, 0)</f>
        <v/>
      </c>
      <c r="BC927">
        <f>IF(ISNUMBER('Raw Data'!D922), IF(_xlfn.XLOOKUP(SMALL('Raw Data'!K922:N922, 3), K927:Q927, K927:Q927, 0)&gt;0, SMALL('Raw Data'!K922:N922, 3), 0), 0)</f>
        <v/>
      </c>
      <c r="BD927" s="2">
        <f>IF($A927, 1, 0)</f>
        <v/>
      </c>
      <c r="BE927">
        <f>IF(ISNUMBER('Raw Data'!D922), IF(_xlfn.XLOOKUP(SMALL('Raw Data'!K922:N922, 4), K927:Q927, K927:Q927, 0)&gt;0, SMALL('Raw Data'!K922:N922, 4), 0), 0)</f>
        <v/>
      </c>
      <c r="BF927" s="2">
        <f>IF($A927, 1, 0)</f>
        <v/>
      </c>
      <c r="BG927">
        <f>IF(AND('Raw Data'!I922&lt;'Raw Data'!J922, 'Raw Data'!D922&gt;'Raw Data'!E922), 'Raw Data'!I922, IF(AND('Raw Data'!J922&lt;'Raw Data'!I922, 'Raw Data'!E922&gt;'Raw Data'!D922), 'Raw Data'!J922, 0))</f>
        <v/>
      </c>
      <c r="BH927">
        <f>IF(OR(AND('Raw Data'!I922&lt;'Raw Data'!J922, 'Raw Data'!I922&gt;BH$1), AND('Raw Data'!J922&lt;'Raw Data'!I922, 'Raw Data'!J922&gt;BH$1)), 1, 0)</f>
        <v/>
      </c>
      <c r="BI927">
        <f>IF(AND(BH927, ABS('Raw Data'!D922-'Raw Data'!E922)&lt;4), 'Raw Data'!Z922, 0)</f>
        <v/>
      </c>
      <c r="BJ927">
        <f>IF('Raw Data'!F922&gt;Analysis!BJ$1, 1, 0)</f>
        <v/>
      </c>
      <c r="BK927">
        <f>IF(BJ927, AQ927, 0)</f>
        <v/>
      </c>
      <c r="BL927">
        <f>IF(AND('Raw Data'!F922&lt;Analysis!BL$1, ISBLANK('Raw Data'!F922)=FALSE), 1, 0)</f>
        <v/>
      </c>
      <c r="BM927">
        <f>IF(BL927, AS927, 0)</f>
        <v/>
      </c>
      <c r="BN927">
        <f>IF(AND('Raw Data'!F922&lt;Analysis!BN$1, ISBLANK('Raw Data'!F922)=FALSE), 1, 0)</f>
        <v/>
      </c>
      <c r="BO927">
        <f>IF(BN927, AI927, 0)</f>
        <v/>
      </c>
    </row>
    <row r="928">
      <c r="A928" s="2">
        <f>'Raw Data'!A923</f>
        <v/>
      </c>
      <c r="B928" s="2">
        <f>IF(A928, 1, 0)</f>
        <v/>
      </c>
      <c r="C928">
        <f>IF('Raw Data'!D923&lt;'Raw Data'!E923, 'Raw Data'!J923, 0)</f>
        <v/>
      </c>
      <c r="D928" s="2">
        <f>IF(A928, 1, 0)</f>
        <v/>
      </c>
      <c r="E928">
        <f>IF('Raw Data'!D923&gt;'Raw Data'!E923, 'Raw Data'!I923, 0)</f>
        <v/>
      </c>
      <c r="F928" s="2">
        <f>IF('Raw Data'!F923&gt;0, 1, 0)</f>
        <v/>
      </c>
      <c r="G928">
        <f>IF(SUM('Raw Data'!D923:E923)&lt;'Raw Data'!F923, 'Raw Data'!H923, 0)</f>
        <v/>
      </c>
      <c r="H928">
        <f>IF('Raw Data'!F923&gt;0, 1, 0)</f>
        <v/>
      </c>
      <c r="I928">
        <f>IF(SUM('Raw Data'!D923:E923)&gt;'Raw Data'!F923, 'Raw Data'!G923, 0)</f>
        <v/>
      </c>
      <c r="J928" s="2">
        <f>IF($A928, 1, 0)</f>
        <v/>
      </c>
      <c r="K928">
        <f>IF(AND('Raw Data'!D923&gt;'Raw Data'!E923, ABS('Raw Data'!D923-'Raw Data'!E923)&lt;14), 'Raw Data'!K923, 0)</f>
        <v/>
      </c>
      <c r="L928" s="2">
        <f>IF($A928, 1, 0)</f>
        <v/>
      </c>
      <c r="M928">
        <f>IF(AND('Raw Data'!D923&gt;'Raw Data'!E923, ABS('Raw Data'!D923-'Raw Data'!E923)&gt;13), 'Raw Data'!L923, 0)</f>
        <v/>
      </c>
      <c r="N928" s="2">
        <f>IF($A928, 1, 0)</f>
        <v/>
      </c>
      <c r="O928">
        <f>IF(AND('Raw Data'!E923&gt;'Raw Data'!D923, ABS('Raw Data'!E923-'Raw Data'!D923)&lt;14), 'Raw Data'!M923, 0)</f>
        <v/>
      </c>
      <c r="P928" s="2">
        <f>IF($A928, 1, 0)</f>
        <v/>
      </c>
      <c r="Q928">
        <f>IF(AND('Raw Data'!E923&gt;'Raw Data'!D923, ABS('Raw Data'!E923-'Raw Data'!D923)&gt;13), 'Raw Data'!N923, 0)</f>
        <v/>
      </c>
      <c r="R928" s="2">
        <f>IF($A928, 1, 0)</f>
        <v/>
      </c>
      <c r="S928">
        <f>IF(AND('Raw Data'!D923&gt;'Raw Data'!E923, ABS('Raw Data'!E923-'Raw Data'!D923)&gt;7), 'Raw Data'!V923, 0)</f>
        <v/>
      </c>
      <c r="T928" s="2">
        <f>IF($A928, 1, 0)</f>
        <v/>
      </c>
      <c r="U928">
        <f>IF(ABS('Raw Data'!D923-'Raw Data'!E923)&lt;8, 'Raw Data'!W923, 0)</f>
        <v/>
      </c>
      <c r="V928" s="2">
        <f>IF($A928, 1, 0)</f>
        <v/>
      </c>
      <c r="W928">
        <f>IF(AND('Raw Data'!E923&gt;'Raw Data'!D923, ABS('Raw Data'!E923-'Raw Data'!D923)&gt;7), 'Raw Data'!X923, 0)</f>
        <v/>
      </c>
      <c r="X928" s="2">
        <f>IF($A928, 1, 0)</f>
        <v/>
      </c>
      <c r="Y928">
        <f>IF(AND('Raw Data'!D923&gt;'Raw Data'!E923, ABS('Raw Data'!E923-'Raw Data'!D923)&gt;3), 'Raw Data'!Y923, 0)</f>
        <v/>
      </c>
      <c r="Z928" s="2">
        <f>IF($A928, 1, 0)</f>
        <v/>
      </c>
      <c r="AA928">
        <f>IF(ABS('Raw Data'!D923-'Raw Data'!E923)&lt;4, 'Raw Data'!Z923, 0)</f>
        <v/>
      </c>
      <c r="AB928" s="2">
        <f>IF($A928, 1, 0)</f>
        <v/>
      </c>
      <c r="AC928">
        <f>IF(AND('Raw Data'!E923&gt;'Raw Data'!D923, ABS('Raw Data'!E923-'Raw Data'!D923)&gt;7), 'Raw Data'!AA923, 0)</f>
        <v/>
      </c>
      <c r="AD928" s="2">
        <f>IF($A928, 1, 0)</f>
        <v/>
      </c>
      <c r="AE928">
        <f>IF(AND('Raw Data'!D923&gt;9, 'Raw Data'!E923&gt;9), 'Raw Data'!AL923, 0)</f>
        <v/>
      </c>
      <c r="AF928" s="2">
        <f>IF($A928, 1, 0)</f>
        <v/>
      </c>
      <c r="AG928">
        <f>IF(AE928=0, 'Raw Data'!AM923, 0)</f>
        <v/>
      </c>
      <c r="AH928" s="2">
        <f>IF($A928, 1, 0)</f>
        <v/>
      </c>
      <c r="AI928">
        <f>IF(AND('Raw Data'!$D923&gt;14, 'Raw Data'!$E923&gt;14), 'Raw Data'!AN923, 0)</f>
        <v/>
      </c>
      <c r="AJ928" s="2">
        <f>IF($A928, 1, 0)</f>
        <v/>
      </c>
      <c r="AK928">
        <f>IF(AI928=0, 'Raw Data'!AO923, 0)</f>
        <v/>
      </c>
      <c r="AL928" s="2">
        <f>IF($A928, 1, 0)</f>
        <v/>
      </c>
      <c r="AM928">
        <f>IF(AND('Raw Data'!$D923&gt;19, 'Raw Data'!$E923&gt;19), 'Raw Data'!AP923, 0)</f>
        <v/>
      </c>
      <c r="AN928" s="2">
        <f>IF($A928, 1, 0)</f>
        <v/>
      </c>
      <c r="AO928">
        <f>IF(AM928=0, 'Raw Data'!AQ923, 0)</f>
        <v/>
      </c>
      <c r="AP928" s="2">
        <f>IF($A928, 1, 0)</f>
        <v/>
      </c>
      <c r="AQ928">
        <f>IF(AND('Raw Data'!$D923&gt;24, 'Raw Data'!$E923&gt;24), 'Raw Data'!AR923, 0)</f>
        <v/>
      </c>
      <c r="AR928" s="2">
        <f>IF($A928, 1, 0)</f>
        <v/>
      </c>
      <c r="AS928">
        <f>IF(AQ928=0, 'Raw Data'!AS923, 0)</f>
        <v/>
      </c>
      <c r="AT928" s="2">
        <f>IF($A928, 1, 0)</f>
        <v/>
      </c>
      <c r="AU928">
        <f>IF(AND('Raw Data'!$D923&gt;29, 'Raw Data'!$E923&gt;29), 'Raw Data'!AT923, 0)</f>
        <v/>
      </c>
      <c r="AV928" s="2">
        <f>IF($A928, 1, 0)</f>
        <v/>
      </c>
      <c r="AW928">
        <f>IF(AU928=0, 'Raw Data'!AU923, 0)</f>
        <v/>
      </c>
      <c r="AX928" s="2">
        <f>IF($A928, 1, 0)</f>
        <v/>
      </c>
      <c r="AY928">
        <f>IF(ISNUMBER('Raw Data'!D923), IF(_xlfn.XLOOKUP(SMALL('Raw Data'!K923:N923, 1), K928:Q928, K928:Q928, 0)&gt;0, SMALL('Raw Data'!K923:N923, 1), 0), 0)</f>
        <v/>
      </c>
      <c r="AZ928" s="2">
        <f>IF($A928, 1, 0)</f>
        <v/>
      </c>
      <c r="BA928">
        <f>IF(ISNUMBER('Raw Data'!D923), IF(_xlfn.XLOOKUP(SMALL('Raw Data'!K923:N923, 2), K928:Q928, K928:Q928, 0)&gt;0, SMALL('Raw Data'!K923:N923, 2), 0), 0)</f>
        <v/>
      </c>
      <c r="BB928" s="2">
        <f>IF($A928, 1, 0)</f>
        <v/>
      </c>
      <c r="BC928">
        <f>IF(ISNUMBER('Raw Data'!D923), IF(_xlfn.XLOOKUP(SMALL('Raw Data'!K923:N923, 3), K928:Q928, K928:Q928, 0)&gt;0, SMALL('Raw Data'!K923:N923, 3), 0), 0)</f>
        <v/>
      </c>
      <c r="BD928" s="2">
        <f>IF($A928, 1, 0)</f>
        <v/>
      </c>
      <c r="BE928">
        <f>IF(ISNUMBER('Raw Data'!D923), IF(_xlfn.XLOOKUP(SMALL('Raw Data'!K923:N923, 4), K928:Q928, K928:Q928, 0)&gt;0, SMALL('Raw Data'!K923:N923, 4), 0), 0)</f>
        <v/>
      </c>
      <c r="BF928" s="2">
        <f>IF($A928, 1, 0)</f>
        <v/>
      </c>
      <c r="BG928">
        <f>IF(AND('Raw Data'!I923&lt;'Raw Data'!J923, 'Raw Data'!D923&gt;'Raw Data'!E923), 'Raw Data'!I923, IF(AND('Raw Data'!J923&lt;'Raw Data'!I923, 'Raw Data'!E923&gt;'Raw Data'!D923), 'Raw Data'!J923, 0))</f>
        <v/>
      </c>
      <c r="BH928">
        <f>IF(OR(AND('Raw Data'!I923&lt;'Raw Data'!J923, 'Raw Data'!I923&gt;BH$1), AND('Raw Data'!J923&lt;'Raw Data'!I923, 'Raw Data'!J923&gt;BH$1)), 1, 0)</f>
        <v/>
      </c>
      <c r="BI928">
        <f>IF(AND(BH928, ABS('Raw Data'!D923-'Raw Data'!E923)&lt;4), 'Raw Data'!Z923, 0)</f>
        <v/>
      </c>
      <c r="BJ928">
        <f>IF('Raw Data'!F923&gt;Analysis!BJ$1, 1, 0)</f>
        <v/>
      </c>
      <c r="BK928">
        <f>IF(BJ928, AQ928, 0)</f>
        <v/>
      </c>
      <c r="BL928">
        <f>IF(AND('Raw Data'!F923&lt;Analysis!BL$1, ISBLANK('Raw Data'!F923)=FALSE), 1, 0)</f>
        <v/>
      </c>
      <c r="BM928">
        <f>IF(BL928, AS928, 0)</f>
        <v/>
      </c>
      <c r="BN928">
        <f>IF(AND('Raw Data'!F923&lt;Analysis!BN$1, ISBLANK('Raw Data'!F923)=FALSE), 1, 0)</f>
        <v/>
      </c>
      <c r="BO928">
        <f>IF(BN928, AI928, 0)</f>
        <v/>
      </c>
    </row>
    <row r="929">
      <c r="A929" s="2">
        <f>'Raw Data'!A924</f>
        <v/>
      </c>
      <c r="B929" s="2">
        <f>IF(A929, 1, 0)</f>
        <v/>
      </c>
      <c r="C929">
        <f>IF('Raw Data'!D924&lt;'Raw Data'!E924, 'Raw Data'!J924, 0)</f>
        <v/>
      </c>
      <c r="D929" s="2">
        <f>IF(A929, 1, 0)</f>
        <v/>
      </c>
      <c r="E929">
        <f>IF('Raw Data'!D924&gt;'Raw Data'!E924, 'Raw Data'!I924, 0)</f>
        <v/>
      </c>
      <c r="F929" s="2">
        <f>IF('Raw Data'!F924&gt;0, 1, 0)</f>
        <v/>
      </c>
      <c r="G929">
        <f>IF(SUM('Raw Data'!D924:E924)&lt;'Raw Data'!F924, 'Raw Data'!H924, 0)</f>
        <v/>
      </c>
      <c r="H929">
        <f>IF('Raw Data'!F924&gt;0, 1, 0)</f>
        <v/>
      </c>
      <c r="I929">
        <f>IF(SUM('Raw Data'!D924:E924)&gt;'Raw Data'!F924, 'Raw Data'!G924, 0)</f>
        <v/>
      </c>
      <c r="J929" s="2">
        <f>IF($A929, 1, 0)</f>
        <v/>
      </c>
      <c r="K929">
        <f>IF(AND('Raw Data'!D924&gt;'Raw Data'!E924, ABS('Raw Data'!D924-'Raw Data'!E924)&lt;14), 'Raw Data'!K924, 0)</f>
        <v/>
      </c>
      <c r="L929" s="2">
        <f>IF($A929, 1, 0)</f>
        <v/>
      </c>
      <c r="M929">
        <f>IF(AND('Raw Data'!D924&gt;'Raw Data'!E924, ABS('Raw Data'!D924-'Raw Data'!E924)&gt;13), 'Raw Data'!L924, 0)</f>
        <v/>
      </c>
      <c r="N929" s="2">
        <f>IF($A929, 1, 0)</f>
        <v/>
      </c>
      <c r="O929">
        <f>IF(AND('Raw Data'!E924&gt;'Raw Data'!D924, ABS('Raw Data'!E924-'Raw Data'!D924)&lt;14), 'Raw Data'!M924, 0)</f>
        <v/>
      </c>
      <c r="P929" s="2">
        <f>IF($A929, 1, 0)</f>
        <v/>
      </c>
      <c r="Q929">
        <f>IF(AND('Raw Data'!E924&gt;'Raw Data'!D924, ABS('Raw Data'!E924-'Raw Data'!D924)&gt;13), 'Raw Data'!N924, 0)</f>
        <v/>
      </c>
      <c r="R929" s="2">
        <f>IF($A929, 1, 0)</f>
        <v/>
      </c>
      <c r="S929">
        <f>IF(AND('Raw Data'!D924&gt;'Raw Data'!E924, ABS('Raw Data'!E924-'Raw Data'!D924)&gt;7), 'Raw Data'!V924, 0)</f>
        <v/>
      </c>
      <c r="T929" s="2">
        <f>IF($A929, 1, 0)</f>
        <v/>
      </c>
      <c r="U929">
        <f>IF(ABS('Raw Data'!D924-'Raw Data'!E924)&lt;8, 'Raw Data'!W924, 0)</f>
        <v/>
      </c>
      <c r="V929" s="2">
        <f>IF($A929, 1, 0)</f>
        <v/>
      </c>
      <c r="W929">
        <f>IF(AND('Raw Data'!E924&gt;'Raw Data'!D924, ABS('Raw Data'!E924-'Raw Data'!D924)&gt;7), 'Raw Data'!X924, 0)</f>
        <v/>
      </c>
      <c r="X929" s="2">
        <f>IF($A929, 1, 0)</f>
        <v/>
      </c>
      <c r="Y929">
        <f>IF(AND('Raw Data'!D924&gt;'Raw Data'!E924, ABS('Raw Data'!E924-'Raw Data'!D924)&gt;3), 'Raw Data'!Y924, 0)</f>
        <v/>
      </c>
      <c r="Z929" s="2">
        <f>IF($A929, 1, 0)</f>
        <v/>
      </c>
      <c r="AA929">
        <f>IF(ABS('Raw Data'!D924-'Raw Data'!E924)&lt;4, 'Raw Data'!Z924, 0)</f>
        <v/>
      </c>
      <c r="AB929" s="2">
        <f>IF($A929, 1, 0)</f>
        <v/>
      </c>
      <c r="AC929">
        <f>IF(AND('Raw Data'!E924&gt;'Raw Data'!D924, ABS('Raw Data'!E924-'Raw Data'!D924)&gt;7), 'Raw Data'!AA924, 0)</f>
        <v/>
      </c>
      <c r="AD929" s="2">
        <f>IF($A929, 1, 0)</f>
        <v/>
      </c>
      <c r="AE929">
        <f>IF(AND('Raw Data'!D924&gt;9, 'Raw Data'!E924&gt;9), 'Raw Data'!AL924, 0)</f>
        <v/>
      </c>
      <c r="AF929" s="2">
        <f>IF($A929, 1, 0)</f>
        <v/>
      </c>
      <c r="AG929">
        <f>IF(AE929=0, 'Raw Data'!AM924, 0)</f>
        <v/>
      </c>
      <c r="AH929" s="2">
        <f>IF($A929, 1, 0)</f>
        <v/>
      </c>
      <c r="AI929">
        <f>IF(AND('Raw Data'!$D924&gt;14, 'Raw Data'!$E924&gt;14), 'Raw Data'!AN924, 0)</f>
        <v/>
      </c>
      <c r="AJ929" s="2">
        <f>IF($A929, 1, 0)</f>
        <v/>
      </c>
      <c r="AK929">
        <f>IF(AI929=0, 'Raw Data'!AO924, 0)</f>
        <v/>
      </c>
      <c r="AL929" s="2">
        <f>IF($A929, 1, 0)</f>
        <v/>
      </c>
      <c r="AM929">
        <f>IF(AND('Raw Data'!$D924&gt;19, 'Raw Data'!$E924&gt;19), 'Raw Data'!AP924, 0)</f>
        <v/>
      </c>
      <c r="AN929" s="2">
        <f>IF($A929, 1, 0)</f>
        <v/>
      </c>
      <c r="AO929">
        <f>IF(AM929=0, 'Raw Data'!AQ924, 0)</f>
        <v/>
      </c>
      <c r="AP929" s="2">
        <f>IF($A929, 1, 0)</f>
        <v/>
      </c>
      <c r="AQ929">
        <f>IF(AND('Raw Data'!$D924&gt;24, 'Raw Data'!$E924&gt;24), 'Raw Data'!AR924, 0)</f>
        <v/>
      </c>
      <c r="AR929" s="2">
        <f>IF($A929, 1, 0)</f>
        <v/>
      </c>
      <c r="AS929">
        <f>IF(AQ929=0, 'Raw Data'!AS924, 0)</f>
        <v/>
      </c>
      <c r="AT929" s="2">
        <f>IF($A929, 1, 0)</f>
        <v/>
      </c>
      <c r="AU929">
        <f>IF(AND('Raw Data'!$D924&gt;29, 'Raw Data'!$E924&gt;29), 'Raw Data'!AT924, 0)</f>
        <v/>
      </c>
      <c r="AV929" s="2">
        <f>IF($A929, 1, 0)</f>
        <v/>
      </c>
      <c r="AW929">
        <f>IF(AU929=0, 'Raw Data'!AU924, 0)</f>
        <v/>
      </c>
      <c r="AX929" s="2">
        <f>IF($A929, 1, 0)</f>
        <v/>
      </c>
      <c r="AY929">
        <f>IF(ISNUMBER('Raw Data'!D924), IF(_xlfn.XLOOKUP(SMALL('Raw Data'!K924:N924, 1), K929:Q929, K929:Q929, 0)&gt;0, SMALL('Raw Data'!K924:N924, 1), 0), 0)</f>
        <v/>
      </c>
      <c r="AZ929" s="2">
        <f>IF($A929, 1, 0)</f>
        <v/>
      </c>
      <c r="BA929">
        <f>IF(ISNUMBER('Raw Data'!D924), IF(_xlfn.XLOOKUP(SMALL('Raw Data'!K924:N924, 2), K929:Q929, K929:Q929, 0)&gt;0, SMALL('Raw Data'!K924:N924, 2), 0), 0)</f>
        <v/>
      </c>
      <c r="BB929" s="2">
        <f>IF($A929, 1, 0)</f>
        <v/>
      </c>
      <c r="BC929">
        <f>IF(ISNUMBER('Raw Data'!D924), IF(_xlfn.XLOOKUP(SMALL('Raw Data'!K924:N924, 3), K929:Q929, K929:Q929, 0)&gt;0, SMALL('Raw Data'!K924:N924, 3), 0), 0)</f>
        <v/>
      </c>
      <c r="BD929" s="2">
        <f>IF($A929, 1, 0)</f>
        <v/>
      </c>
      <c r="BE929">
        <f>IF(ISNUMBER('Raw Data'!D924), IF(_xlfn.XLOOKUP(SMALL('Raw Data'!K924:N924, 4), K929:Q929, K929:Q929, 0)&gt;0, SMALL('Raw Data'!K924:N924, 4), 0), 0)</f>
        <v/>
      </c>
      <c r="BF929" s="2">
        <f>IF($A929, 1, 0)</f>
        <v/>
      </c>
      <c r="BG929">
        <f>IF(AND('Raw Data'!I924&lt;'Raw Data'!J924, 'Raw Data'!D924&gt;'Raw Data'!E924), 'Raw Data'!I924, IF(AND('Raw Data'!J924&lt;'Raw Data'!I924, 'Raw Data'!E924&gt;'Raw Data'!D924), 'Raw Data'!J924, 0))</f>
        <v/>
      </c>
      <c r="BH929">
        <f>IF(OR(AND('Raw Data'!I924&lt;'Raw Data'!J924, 'Raw Data'!I924&gt;BH$1), AND('Raw Data'!J924&lt;'Raw Data'!I924, 'Raw Data'!J924&gt;BH$1)), 1, 0)</f>
        <v/>
      </c>
      <c r="BI929">
        <f>IF(AND(BH929, ABS('Raw Data'!D924-'Raw Data'!E924)&lt;4), 'Raw Data'!Z924, 0)</f>
        <v/>
      </c>
      <c r="BJ929">
        <f>IF('Raw Data'!F924&gt;Analysis!BJ$1, 1, 0)</f>
        <v/>
      </c>
      <c r="BK929">
        <f>IF(BJ929, AQ929, 0)</f>
        <v/>
      </c>
      <c r="BL929">
        <f>IF(AND('Raw Data'!F924&lt;Analysis!BL$1, ISBLANK('Raw Data'!F924)=FALSE), 1, 0)</f>
        <v/>
      </c>
      <c r="BM929">
        <f>IF(BL929, AS929, 0)</f>
        <v/>
      </c>
      <c r="BN929">
        <f>IF(AND('Raw Data'!F924&lt;Analysis!BN$1, ISBLANK('Raw Data'!F924)=FALSE), 1, 0)</f>
        <v/>
      </c>
      <c r="BO929">
        <f>IF(BN929, AI929, 0)</f>
        <v/>
      </c>
    </row>
    <row r="930">
      <c r="A930" s="2">
        <f>'Raw Data'!A925</f>
        <v/>
      </c>
      <c r="B930" s="2">
        <f>IF(A930, 1, 0)</f>
        <v/>
      </c>
      <c r="C930">
        <f>IF('Raw Data'!D925&lt;'Raw Data'!E925, 'Raw Data'!J925, 0)</f>
        <v/>
      </c>
      <c r="D930" s="2">
        <f>IF(A930, 1, 0)</f>
        <v/>
      </c>
      <c r="E930">
        <f>IF('Raw Data'!D925&gt;'Raw Data'!E925, 'Raw Data'!I925, 0)</f>
        <v/>
      </c>
      <c r="F930" s="2">
        <f>IF('Raw Data'!F925&gt;0, 1, 0)</f>
        <v/>
      </c>
      <c r="G930">
        <f>IF(SUM('Raw Data'!D925:E925)&lt;'Raw Data'!F925, 'Raw Data'!H925, 0)</f>
        <v/>
      </c>
      <c r="H930">
        <f>IF('Raw Data'!F925&gt;0, 1, 0)</f>
        <v/>
      </c>
      <c r="I930">
        <f>IF(SUM('Raw Data'!D925:E925)&gt;'Raw Data'!F925, 'Raw Data'!G925, 0)</f>
        <v/>
      </c>
      <c r="J930" s="2">
        <f>IF($A930, 1, 0)</f>
        <v/>
      </c>
      <c r="K930">
        <f>IF(AND('Raw Data'!D925&gt;'Raw Data'!E925, ABS('Raw Data'!D925-'Raw Data'!E925)&lt;14), 'Raw Data'!K925, 0)</f>
        <v/>
      </c>
      <c r="L930" s="2">
        <f>IF($A930, 1, 0)</f>
        <v/>
      </c>
      <c r="M930">
        <f>IF(AND('Raw Data'!D925&gt;'Raw Data'!E925, ABS('Raw Data'!D925-'Raw Data'!E925)&gt;13), 'Raw Data'!L925, 0)</f>
        <v/>
      </c>
      <c r="N930" s="2">
        <f>IF($A930, 1, 0)</f>
        <v/>
      </c>
      <c r="O930">
        <f>IF(AND('Raw Data'!E925&gt;'Raw Data'!D925, ABS('Raw Data'!E925-'Raw Data'!D925)&lt;14), 'Raw Data'!M925, 0)</f>
        <v/>
      </c>
      <c r="P930" s="2">
        <f>IF($A930, 1, 0)</f>
        <v/>
      </c>
      <c r="Q930">
        <f>IF(AND('Raw Data'!E925&gt;'Raw Data'!D925, ABS('Raw Data'!E925-'Raw Data'!D925)&gt;13), 'Raw Data'!N925, 0)</f>
        <v/>
      </c>
      <c r="R930" s="2">
        <f>IF($A930, 1, 0)</f>
        <v/>
      </c>
      <c r="S930">
        <f>IF(AND('Raw Data'!D925&gt;'Raw Data'!E925, ABS('Raw Data'!E925-'Raw Data'!D925)&gt;7), 'Raw Data'!V925, 0)</f>
        <v/>
      </c>
      <c r="T930" s="2">
        <f>IF($A930, 1, 0)</f>
        <v/>
      </c>
      <c r="U930">
        <f>IF(ABS('Raw Data'!D925-'Raw Data'!E925)&lt;8, 'Raw Data'!W925, 0)</f>
        <v/>
      </c>
      <c r="V930" s="2">
        <f>IF($A930, 1, 0)</f>
        <v/>
      </c>
      <c r="W930">
        <f>IF(AND('Raw Data'!E925&gt;'Raw Data'!D925, ABS('Raw Data'!E925-'Raw Data'!D925)&gt;7), 'Raw Data'!X925, 0)</f>
        <v/>
      </c>
      <c r="X930" s="2">
        <f>IF($A930, 1, 0)</f>
        <v/>
      </c>
      <c r="Y930">
        <f>IF(AND('Raw Data'!D925&gt;'Raw Data'!E925, ABS('Raw Data'!E925-'Raw Data'!D925)&gt;3), 'Raw Data'!Y925, 0)</f>
        <v/>
      </c>
      <c r="Z930" s="2">
        <f>IF($A930, 1, 0)</f>
        <v/>
      </c>
      <c r="AA930">
        <f>IF(ABS('Raw Data'!D925-'Raw Data'!E925)&lt;4, 'Raw Data'!Z925, 0)</f>
        <v/>
      </c>
      <c r="AB930" s="2">
        <f>IF($A930, 1, 0)</f>
        <v/>
      </c>
      <c r="AC930">
        <f>IF(AND('Raw Data'!E925&gt;'Raw Data'!D925, ABS('Raw Data'!E925-'Raw Data'!D925)&gt;7), 'Raw Data'!AA925, 0)</f>
        <v/>
      </c>
      <c r="AD930" s="2">
        <f>IF($A930, 1, 0)</f>
        <v/>
      </c>
      <c r="AE930">
        <f>IF(AND('Raw Data'!D925&gt;9, 'Raw Data'!E925&gt;9), 'Raw Data'!AL925, 0)</f>
        <v/>
      </c>
      <c r="AF930" s="2">
        <f>IF($A930, 1, 0)</f>
        <v/>
      </c>
      <c r="AG930">
        <f>IF(AE930=0, 'Raw Data'!AM925, 0)</f>
        <v/>
      </c>
      <c r="AH930" s="2">
        <f>IF($A930, 1, 0)</f>
        <v/>
      </c>
      <c r="AI930">
        <f>IF(AND('Raw Data'!$D925&gt;14, 'Raw Data'!$E925&gt;14), 'Raw Data'!AN925, 0)</f>
        <v/>
      </c>
      <c r="AJ930" s="2">
        <f>IF($A930, 1, 0)</f>
        <v/>
      </c>
      <c r="AK930">
        <f>IF(AI930=0, 'Raw Data'!AO925, 0)</f>
        <v/>
      </c>
      <c r="AL930" s="2">
        <f>IF($A930, 1, 0)</f>
        <v/>
      </c>
      <c r="AM930">
        <f>IF(AND('Raw Data'!$D925&gt;19, 'Raw Data'!$E925&gt;19), 'Raw Data'!AP925, 0)</f>
        <v/>
      </c>
      <c r="AN930" s="2">
        <f>IF($A930, 1, 0)</f>
        <v/>
      </c>
      <c r="AO930">
        <f>IF(AM930=0, 'Raw Data'!AQ925, 0)</f>
        <v/>
      </c>
      <c r="AP930" s="2">
        <f>IF($A930, 1, 0)</f>
        <v/>
      </c>
      <c r="AQ930">
        <f>IF(AND('Raw Data'!$D925&gt;24, 'Raw Data'!$E925&gt;24), 'Raw Data'!AR925, 0)</f>
        <v/>
      </c>
      <c r="AR930" s="2">
        <f>IF($A930, 1, 0)</f>
        <v/>
      </c>
      <c r="AS930">
        <f>IF(AQ930=0, 'Raw Data'!AS925, 0)</f>
        <v/>
      </c>
      <c r="AT930" s="2">
        <f>IF($A930, 1, 0)</f>
        <v/>
      </c>
      <c r="AU930">
        <f>IF(AND('Raw Data'!$D925&gt;29, 'Raw Data'!$E925&gt;29), 'Raw Data'!AT925, 0)</f>
        <v/>
      </c>
      <c r="AV930" s="2">
        <f>IF($A930, 1, 0)</f>
        <v/>
      </c>
      <c r="AW930">
        <f>IF(AU930=0, 'Raw Data'!AU925, 0)</f>
        <v/>
      </c>
      <c r="AX930" s="2">
        <f>IF($A930, 1, 0)</f>
        <v/>
      </c>
      <c r="AY930">
        <f>IF(ISNUMBER('Raw Data'!D925), IF(_xlfn.XLOOKUP(SMALL('Raw Data'!K925:N925, 1), K930:Q930, K930:Q930, 0)&gt;0, SMALL('Raw Data'!K925:N925, 1), 0), 0)</f>
        <v/>
      </c>
      <c r="AZ930" s="2">
        <f>IF($A930, 1, 0)</f>
        <v/>
      </c>
      <c r="BA930">
        <f>IF(ISNUMBER('Raw Data'!D925), IF(_xlfn.XLOOKUP(SMALL('Raw Data'!K925:N925, 2), K930:Q930, K930:Q930, 0)&gt;0, SMALL('Raw Data'!K925:N925, 2), 0), 0)</f>
        <v/>
      </c>
      <c r="BB930" s="2">
        <f>IF($A930, 1, 0)</f>
        <v/>
      </c>
      <c r="BC930">
        <f>IF(ISNUMBER('Raw Data'!D925), IF(_xlfn.XLOOKUP(SMALL('Raw Data'!K925:N925, 3), K930:Q930, K930:Q930, 0)&gt;0, SMALL('Raw Data'!K925:N925, 3), 0), 0)</f>
        <v/>
      </c>
      <c r="BD930" s="2">
        <f>IF($A930, 1, 0)</f>
        <v/>
      </c>
      <c r="BE930">
        <f>IF(ISNUMBER('Raw Data'!D925), IF(_xlfn.XLOOKUP(SMALL('Raw Data'!K925:N925, 4), K930:Q930, K930:Q930, 0)&gt;0, SMALL('Raw Data'!K925:N925, 4), 0), 0)</f>
        <v/>
      </c>
      <c r="BF930" s="2">
        <f>IF($A930, 1, 0)</f>
        <v/>
      </c>
      <c r="BG930">
        <f>IF(AND('Raw Data'!I925&lt;'Raw Data'!J925, 'Raw Data'!D925&gt;'Raw Data'!E925), 'Raw Data'!I925, IF(AND('Raw Data'!J925&lt;'Raw Data'!I925, 'Raw Data'!E925&gt;'Raw Data'!D925), 'Raw Data'!J925, 0))</f>
        <v/>
      </c>
      <c r="BH930">
        <f>IF(OR(AND('Raw Data'!I925&lt;'Raw Data'!J925, 'Raw Data'!I925&gt;BH$1), AND('Raw Data'!J925&lt;'Raw Data'!I925, 'Raw Data'!J925&gt;BH$1)), 1, 0)</f>
        <v/>
      </c>
      <c r="BI930">
        <f>IF(AND(BH930, ABS('Raw Data'!D925-'Raw Data'!E925)&lt;4), 'Raw Data'!Z925, 0)</f>
        <v/>
      </c>
      <c r="BJ930">
        <f>IF('Raw Data'!F925&gt;Analysis!BJ$1, 1, 0)</f>
        <v/>
      </c>
      <c r="BK930">
        <f>IF(BJ930, AQ930, 0)</f>
        <v/>
      </c>
      <c r="BL930">
        <f>IF(AND('Raw Data'!F925&lt;Analysis!BL$1, ISBLANK('Raw Data'!F925)=FALSE), 1, 0)</f>
        <v/>
      </c>
      <c r="BM930">
        <f>IF(BL930, AS930, 0)</f>
        <v/>
      </c>
      <c r="BN930">
        <f>IF(AND('Raw Data'!F925&lt;Analysis!BN$1, ISBLANK('Raw Data'!F925)=FALSE), 1, 0)</f>
        <v/>
      </c>
      <c r="BO930">
        <f>IF(BN930, AI930, 0)</f>
        <v/>
      </c>
    </row>
    <row r="931">
      <c r="A931" s="2">
        <f>'Raw Data'!A926</f>
        <v/>
      </c>
      <c r="B931" s="2">
        <f>IF(A931, 1, 0)</f>
        <v/>
      </c>
      <c r="C931">
        <f>IF('Raw Data'!D926&lt;'Raw Data'!E926, 'Raw Data'!J926, 0)</f>
        <v/>
      </c>
      <c r="D931" s="2">
        <f>IF(A931, 1, 0)</f>
        <v/>
      </c>
      <c r="E931">
        <f>IF('Raw Data'!D926&gt;'Raw Data'!E926, 'Raw Data'!I926, 0)</f>
        <v/>
      </c>
      <c r="F931" s="2">
        <f>IF('Raw Data'!F926&gt;0, 1, 0)</f>
        <v/>
      </c>
      <c r="G931">
        <f>IF(SUM('Raw Data'!D926:E926)&lt;'Raw Data'!F926, 'Raw Data'!H926, 0)</f>
        <v/>
      </c>
      <c r="H931">
        <f>IF('Raw Data'!F926&gt;0, 1, 0)</f>
        <v/>
      </c>
      <c r="I931">
        <f>IF(SUM('Raw Data'!D926:E926)&gt;'Raw Data'!F926, 'Raw Data'!G926, 0)</f>
        <v/>
      </c>
      <c r="J931" s="2">
        <f>IF($A931, 1, 0)</f>
        <v/>
      </c>
      <c r="K931">
        <f>IF(AND('Raw Data'!D926&gt;'Raw Data'!E926, ABS('Raw Data'!D926-'Raw Data'!E926)&lt;14), 'Raw Data'!K926, 0)</f>
        <v/>
      </c>
      <c r="L931" s="2">
        <f>IF($A931, 1, 0)</f>
        <v/>
      </c>
      <c r="M931">
        <f>IF(AND('Raw Data'!D926&gt;'Raw Data'!E926, ABS('Raw Data'!D926-'Raw Data'!E926)&gt;13), 'Raw Data'!L926, 0)</f>
        <v/>
      </c>
      <c r="N931" s="2">
        <f>IF($A931, 1, 0)</f>
        <v/>
      </c>
      <c r="O931">
        <f>IF(AND('Raw Data'!E926&gt;'Raw Data'!D926, ABS('Raw Data'!E926-'Raw Data'!D926)&lt;14), 'Raw Data'!M926, 0)</f>
        <v/>
      </c>
      <c r="P931" s="2">
        <f>IF($A931, 1, 0)</f>
        <v/>
      </c>
      <c r="Q931">
        <f>IF(AND('Raw Data'!E926&gt;'Raw Data'!D926, ABS('Raw Data'!E926-'Raw Data'!D926)&gt;13), 'Raw Data'!N926, 0)</f>
        <v/>
      </c>
      <c r="R931" s="2">
        <f>IF($A931, 1, 0)</f>
        <v/>
      </c>
      <c r="S931">
        <f>IF(AND('Raw Data'!D926&gt;'Raw Data'!E926, ABS('Raw Data'!E926-'Raw Data'!D926)&gt;7), 'Raw Data'!V926, 0)</f>
        <v/>
      </c>
      <c r="T931" s="2">
        <f>IF($A931, 1, 0)</f>
        <v/>
      </c>
      <c r="U931">
        <f>IF(ABS('Raw Data'!D926-'Raw Data'!E926)&lt;8, 'Raw Data'!W926, 0)</f>
        <v/>
      </c>
      <c r="V931" s="2">
        <f>IF($A931, 1, 0)</f>
        <v/>
      </c>
      <c r="W931">
        <f>IF(AND('Raw Data'!E926&gt;'Raw Data'!D926, ABS('Raw Data'!E926-'Raw Data'!D926)&gt;7), 'Raw Data'!X926, 0)</f>
        <v/>
      </c>
      <c r="X931" s="2">
        <f>IF($A931, 1, 0)</f>
        <v/>
      </c>
      <c r="Y931">
        <f>IF(AND('Raw Data'!D926&gt;'Raw Data'!E926, ABS('Raw Data'!E926-'Raw Data'!D926)&gt;3), 'Raw Data'!Y926, 0)</f>
        <v/>
      </c>
      <c r="Z931" s="2">
        <f>IF($A931, 1, 0)</f>
        <v/>
      </c>
      <c r="AA931">
        <f>IF(ABS('Raw Data'!D926-'Raw Data'!E926)&lt;4, 'Raw Data'!Z926, 0)</f>
        <v/>
      </c>
      <c r="AB931" s="2">
        <f>IF($A931, 1, 0)</f>
        <v/>
      </c>
      <c r="AC931">
        <f>IF(AND('Raw Data'!E926&gt;'Raw Data'!D926, ABS('Raw Data'!E926-'Raw Data'!D926)&gt;7), 'Raw Data'!AA926, 0)</f>
        <v/>
      </c>
      <c r="AD931" s="2">
        <f>IF($A931, 1, 0)</f>
        <v/>
      </c>
      <c r="AE931">
        <f>IF(AND('Raw Data'!D926&gt;9, 'Raw Data'!E926&gt;9), 'Raw Data'!AL926, 0)</f>
        <v/>
      </c>
      <c r="AF931" s="2">
        <f>IF($A931, 1, 0)</f>
        <v/>
      </c>
      <c r="AG931">
        <f>IF(AE931=0, 'Raw Data'!AM926, 0)</f>
        <v/>
      </c>
      <c r="AH931" s="2">
        <f>IF($A931, 1, 0)</f>
        <v/>
      </c>
      <c r="AI931">
        <f>IF(AND('Raw Data'!$D926&gt;14, 'Raw Data'!$E926&gt;14), 'Raw Data'!AN926, 0)</f>
        <v/>
      </c>
      <c r="AJ931" s="2">
        <f>IF($A931, 1, 0)</f>
        <v/>
      </c>
      <c r="AK931">
        <f>IF(AI931=0, 'Raw Data'!AO926, 0)</f>
        <v/>
      </c>
      <c r="AL931" s="2">
        <f>IF($A931, 1, 0)</f>
        <v/>
      </c>
      <c r="AM931">
        <f>IF(AND('Raw Data'!$D926&gt;19, 'Raw Data'!$E926&gt;19), 'Raw Data'!AP926, 0)</f>
        <v/>
      </c>
      <c r="AN931" s="2">
        <f>IF($A931, 1, 0)</f>
        <v/>
      </c>
      <c r="AO931">
        <f>IF(AM931=0, 'Raw Data'!AQ926, 0)</f>
        <v/>
      </c>
      <c r="AP931" s="2">
        <f>IF($A931, 1, 0)</f>
        <v/>
      </c>
      <c r="AQ931">
        <f>IF(AND('Raw Data'!$D926&gt;24, 'Raw Data'!$E926&gt;24), 'Raw Data'!AR926, 0)</f>
        <v/>
      </c>
      <c r="AR931" s="2">
        <f>IF($A931, 1, 0)</f>
        <v/>
      </c>
      <c r="AS931">
        <f>IF(AQ931=0, 'Raw Data'!AS926, 0)</f>
        <v/>
      </c>
      <c r="AT931" s="2">
        <f>IF($A931, 1, 0)</f>
        <v/>
      </c>
      <c r="AU931">
        <f>IF(AND('Raw Data'!$D926&gt;29, 'Raw Data'!$E926&gt;29), 'Raw Data'!AT926, 0)</f>
        <v/>
      </c>
      <c r="AV931" s="2">
        <f>IF($A931, 1, 0)</f>
        <v/>
      </c>
      <c r="AW931">
        <f>IF(AU931=0, 'Raw Data'!AU926, 0)</f>
        <v/>
      </c>
      <c r="AX931" s="2">
        <f>IF($A931, 1, 0)</f>
        <v/>
      </c>
      <c r="AY931">
        <f>IF(ISNUMBER('Raw Data'!D926), IF(_xlfn.XLOOKUP(SMALL('Raw Data'!K926:N926, 1), K931:Q931, K931:Q931, 0)&gt;0, SMALL('Raw Data'!K926:N926, 1), 0), 0)</f>
        <v/>
      </c>
      <c r="AZ931" s="2">
        <f>IF($A931, 1, 0)</f>
        <v/>
      </c>
      <c r="BA931">
        <f>IF(ISNUMBER('Raw Data'!D926), IF(_xlfn.XLOOKUP(SMALL('Raw Data'!K926:N926, 2), K931:Q931, K931:Q931, 0)&gt;0, SMALL('Raw Data'!K926:N926, 2), 0), 0)</f>
        <v/>
      </c>
      <c r="BB931" s="2">
        <f>IF($A931, 1, 0)</f>
        <v/>
      </c>
      <c r="BC931">
        <f>IF(ISNUMBER('Raw Data'!D926), IF(_xlfn.XLOOKUP(SMALL('Raw Data'!K926:N926, 3), K931:Q931, K931:Q931, 0)&gt;0, SMALL('Raw Data'!K926:N926, 3), 0), 0)</f>
        <v/>
      </c>
      <c r="BD931" s="2">
        <f>IF($A931, 1, 0)</f>
        <v/>
      </c>
      <c r="BE931">
        <f>IF(ISNUMBER('Raw Data'!D926), IF(_xlfn.XLOOKUP(SMALL('Raw Data'!K926:N926, 4), K931:Q931, K931:Q931, 0)&gt;0, SMALL('Raw Data'!K926:N926, 4), 0), 0)</f>
        <v/>
      </c>
      <c r="BF931" s="2">
        <f>IF($A931, 1, 0)</f>
        <v/>
      </c>
      <c r="BG931">
        <f>IF(AND('Raw Data'!I926&lt;'Raw Data'!J926, 'Raw Data'!D926&gt;'Raw Data'!E926), 'Raw Data'!I926, IF(AND('Raw Data'!J926&lt;'Raw Data'!I926, 'Raw Data'!E926&gt;'Raw Data'!D926), 'Raw Data'!J926, 0))</f>
        <v/>
      </c>
      <c r="BH931">
        <f>IF(OR(AND('Raw Data'!I926&lt;'Raw Data'!J926, 'Raw Data'!I926&gt;BH$1), AND('Raw Data'!J926&lt;'Raw Data'!I926, 'Raw Data'!J926&gt;BH$1)), 1, 0)</f>
        <v/>
      </c>
      <c r="BI931">
        <f>IF(AND(BH931, ABS('Raw Data'!D926-'Raw Data'!E926)&lt;4), 'Raw Data'!Z926, 0)</f>
        <v/>
      </c>
      <c r="BJ931">
        <f>IF('Raw Data'!F926&gt;Analysis!BJ$1, 1, 0)</f>
        <v/>
      </c>
      <c r="BK931">
        <f>IF(BJ931, AQ931, 0)</f>
        <v/>
      </c>
      <c r="BL931">
        <f>IF(AND('Raw Data'!F926&lt;Analysis!BL$1, ISBLANK('Raw Data'!F926)=FALSE), 1, 0)</f>
        <v/>
      </c>
      <c r="BM931">
        <f>IF(BL931, AS931, 0)</f>
        <v/>
      </c>
      <c r="BN931">
        <f>IF(AND('Raw Data'!F926&lt;Analysis!BN$1, ISBLANK('Raw Data'!F926)=FALSE), 1, 0)</f>
        <v/>
      </c>
      <c r="BO931">
        <f>IF(BN931, AI931, 0)</f>
        <v/>
      </c>
    </row>
    <row r="932">
      <c r="A932" s="2">
        <f>'Raw Data'!A927</f>
        <v/>
      </c>
      <c r="B932" s="2">
        <f>IF(A932, 1, 0)</f>
        <v/>
      </c>
      <c r="C932">
        <f>IF('Raw Data'!D927&lt;'Raw Data'!E927, 'Raw Data'!J927, 0)</f>
        <v/>
      </c>
      <c r="D932" s="2">
        <f>IF(A932, 1, 0)</f>
        <v/>
      </c>
      <c r="E932">
        <f>IF('Raw Data'!D927&gt;'Raw Data'!E927, 'Raw Data'!I927, 0)</f>
        <v/>
      </c>
      <c r="F932" s="2">
        <f>IF('Raw Data'!F927&gt;0, 1, 0)</f>
        <v/>
      </c>
      <c r="G932">
        <f>IF(SUM('Raw Data'!D927:E927)&lt;'Raw Data'!F927, 'Raw Data'!H927, 0)</f>
        <v/>
      </c>
      <c r="H932">
        <f>IF('Raw Data'!F927&gt;0, 1, 0)</f>
        <v/>
      </c>
      <c r="I932">
        <f>IF(SUM('Raw Data'!D927:E927)&gt;'Raw Data'!F927, 'Raw Data'!G927, 0)</f>
        <v/>
      </c>
      <c r="J932" s="2">
        <f>IF($A932, 1, 0)</f>
        <v/>
      </c>
      <c r="K932">
        <f>IF(AND('Raw Data'!D927&gt;'Raw Data'!E927, ABS('Raw Data'!D927-'Raw Data'!E927)&lt;14), 'Raw Data'!K927, 0)</f>
        <v/>
      </c>
      <c r="L932" s="2">
        <f>IF($A932, 1, 0)</f>
        <v/>
      </c>
      <c r="M932">
        <f>IF(AND('Raw Data'!D927&gt;'Raw Data'!E927, ABS('Raw Data'!D927-'Raw Data'!E927)&gt;13), 'Raw Data'!L927, 0)</f>
        <v/>
      </c>
      <c r="N932" s="2">
        <f>IF($A932, 1, 0)</f>
        <v/>
      </c>
      <c r="O932">
        <f>IF(AND('Raw Data'!E927&gt;'Raw Data'!D927, ABS('Raw Data'!E927-'Raw Data'!D927)&lt;14), 'Raw Data'!M927, 0)</f>
        <v/>
      </c>
      <c r="P932" s="2">
        <f>IF($A932, 1, 0)</f>
        <v/>
      </c>
      <c r="Q932">
        <f>IF(AND('Raw Data'!E927&gt;'Raw Data'!D927, ABS('Raw Data'!E927-'Raw Data'!D927)&gt;13), 'Raw Data'!N927, 0)</f>
        <v/>
      </c>
      <c r="R932" s="2">
        <f>IF($A932, 1, 0)</f>
        <v/>
      </c>
      <c r="S932">
        <f>IF(AND('Raw Data'!D927&gt;'Raw Data'!E927, ABS('Raw Data'!E927-'Raw Data'!D927)&gt;7), 'Raw Data'!V927, 0)</f>
        <v/>
      </c>
      <c r="T932" s="2">
        <f>IF($A932, 1, 0)</f>
        <v/>
      </c>
      <c r="U932">
        <f>IF(ABS('Raw Data'!D927-'Raw Data'!E927)&lt;8, 'Raw Data'!W927, 0)</f>
        <v/>
      </c>
      <c r="V932" s="2">
        <f>IF($A932, 1, 0)</f>
        <v/>
      </c>
      <c r="W932">
        <f>IF(AND('Raw Data'!E927&gt;'Raw Data'!D927, ABS('Raw Data'!E927-'Raw Data'!D927)&gt;7), 'Raw Data'!X927, 0)</f>
        <v/>
      </c>
      <c r="X932" s="2">
        <f>IF($A932, 1, 0)</f>
        <v/>
      </c>
      <c r="Y932">
        <f>IF(AND('Raw Data'!D927&gt;'Raw Data'!E927, ABS('Raw Data'!E927-'Raw Data'!D927)&gt;3), 'Raw Data'!Y927, 0)</f>
        <v/>
      </c>
      <c r="Z932" s="2">
        <f>IF($A932, 1, 0)</f>
        <v/>
      </c>
      <c r="AA932">
        <f>IF(ABS('Raw Data'!D927-'Raw Data'!E927)&lt;4, 'Raw Data'!Z927, 0)</f>
        <v/>
      </c>
      <c r="AB932" s="2">
        <f>IF($A932, 1, 0)</f>
        <v/>
      </c>
      <c r="AC932">
        <f>IF(AND('Raw Data'!E927&gt;'Raw Data'!D927, ABS('Raw Data'!E927-'Raw Data'!D927)&gt;7), 'Raw Data'!AA927, 0)</f>
        <v/>
      </c>
      <c r="AD932" s="2">
        <f>IF($A932, 1, 0)</f>
        <v/>
      </c>
      <c r="AE932">
        <f>IF(AND('Raw Data'!D927&gt;9, 'Raw Data'!E927&gt;9), 'Raw Data'!AL927, 0)</f>
        <v/>
      </c>
      <c r="AF932" s="2">
        <f>IF($A932, 1, 0)</f>
        <v/>
      </c>
      <c r="AG932">
        <f>IF(AE932=0, 'Raw Data'!AM927, 0)</f>
        <v/>
      </c>
      <c r="AH932" s="2">
        <f>IF($A932, 1, 0)</f>
        <v/>
      </c>
      <c r="AI932">
        <f>IF(AND('Raw Data'!$D927&gt;14, 'Raw Data'!$E927&gt;14), 'Raw Data'!AN927, 0)</f>
        <v/>
      </c>
      <c r="AJ932" s="2">
        <f>IF($A932, 1, 0)</f>
        <v/>
      </c>
      <c r="AK932">
        <f>IF(AI932=0, 'Raw Data'!AO927, 0)</f>
        <v/>
      </c>
      <c r="AL932" s="2">
        <f>IF($A932, 1, 0)</f>
        <v/>
      </c>
      <c r="AM932">
        <f>IF(AND('Raw Data'!$D927&gt;19, 'Raw Data'!$E927&gt;19), 'Raw Data'!AP927, 0)</f>
        <v/>
      </c>
      <c r="AN932" s="2">
        <f>IF($A932, 1, 0)</f>
        <v/>
      </c>
      <c r="AO932">
        <f>IF(AM932=0, 'Raw Data'!AQ927, 0)</f>
        <v/>
      </c>
      <c r="AP932" s="2">
        <f>IF($A932, 1, 0)</f>
        <v/>
      </c>
      <c r="AQ932">
        <f>IF(AND('Raw Data'!$D927&gt;24, 'Raw Data'!$E927&gt;24), 'Raw Data'!AR927, 0)</f>
        <v/>
      </c>
      <c r="AR932" s="2">
        <f>IF($A932, 1, 0)</f>
        <v/>
      </c>
      <c r="AS932">
        <f>IF(AQ932=0, 'Raw Data'!AS927, 0)</f>
        <v/>
      </c>
      <c r="AT932" s="2">
        <f>IF($A932, 1, 0)</f>
        <v/>
      </c>
      <c r="AU932">
        <f>IF(AND('Raw Data'!$D927&gt;29, 'Raw Data'!$E927&gt;29), 'Raw Data'!AT927, 0)</f>
        <v/>
      </c>
      <c r="AV932" s="2">
        <f>IF($A932, 1, 0)</f>
        <v/>
      </c>
      <c r="AW932">
        <f>IF(AU932=0, 'Raw Data'!AU927, 0)</f>
        <v/>
      </c>
      <c r="AX932" s="2">
        <f>IF($A932, 1, 0)</f>
        <v/>
      </c>
      <c r="AY932">
        <f>IF(ISNUMBER('Raw Data'!D927), IF(_xlfn.XLOOKUP(SMALL('Raw Data'!K927:N927, 1), K932:Q932, K932:Q932, 0)&gt;0, SMALL('Raw Data'!K927:N927, 1), 0), 0)</f>
        <v/>
      </c>
      <c r="AZ932" s="2">
        <f>IF($A932, 1, 0)</f>
        <v/>
      </c>
      <c r="BA932">
        <f>IF(ISNUMBER('Raw Data'!D927), IF(_xlfn.XLOOKUP(SMALL('Raw Data'!K927:N927, 2), K932:Q932, K932:Q932, 0)&gt;0, SMALL('Raw Data'!K927:N927, 2), 0), 0)</f>
        <v/>
      </c>
      <c r="BB932" s="2">
        <f>IF($A932, 1, 0)</f>
        <v/>
      </c>
      <c r="BC932">
        <f>IF(ISNUMBER('Raw Data'!D927), IF(_xlfn.XLOOKUP(SMALL('Raw Data'!K927:N927, 3), K932:Q932, K932:Q932, 0)&gt;0, SMALL('Raw Data'!K927:N927, 3), 0), 0)</f>
        <v/>
      </c>
      <c r="BD932" s="2">
        <f>IF($A932, 1, 0)</f>
        <v/>
      </c>
      <c r="BE932">
        <f>IF(ISNUMBER('Raw Data'!D927), IF(_xlfn.XLOOKUP(SMALL('Raw Data'!K927:N927, 4), K932:Q932, K932:Q932, 0)&gt;0, SMALL('Raw Data'!K927:N927, 4), 0), 0)</f>
        <v/>
      </c>
      <c r="BF932" s="2">
        <f>IF($A932, 1, 0)</f>
        <v/>
      </c>
      <c r="BG932">
        <f>IF(AND('Raw Data'!I927&lt;'Raw Data'!J927, 'Raw Data'!D927&gt;'Raw Data'!E927), 'Raw Data'!I927, IF(AND('Raw Data'!J927&lt;'Raw Data'!I927, 'Raw Data'!E927&gt;'Raw Data'!D927), 'Raw Data'!J927, 0))</f>
        <v/>
      </c>
      <c r="BH932">
        <f>IF(OR(AND('Raw Data'!I927&lt;'Raw Data'!J927, 'Raw Data'!I927&gt;BH$1), AND('Raw Data'!J927&lt;'Raw Data'!I927, 'Raw Data'!J927&gt;BH$1)), 1, 0)</f>
        <v/>
      </c>
      <c r="BI932">
        <f>IF(AND(BH932, ABS('Raw Data'!D927-'Raw Data'!E927)&lt;4), 'Raw Data'!Z927, 0)</f>
        <v/>
      </c>
      <c r="BJ932">
        <f>IF('Raw Data'!F927&gt;Analysis!BJ$1, 1, 0)</f>
        <v/>
      </c>
      <c r="BK932">
        <f>IF(BJ932, AQ932, 0)</f>
        <v/>
      </c>
      <c r="BL932">
        <f>IF(AND('Raw Data'!F927&lt;Analysis!BL$1, ISBLANK('Raw Data'!F927)=FALSE), 1, 0)</f>
        <v/>
      </c>
      <c r="BM932">
        <f>IF(BL932, AS932, 0)</f>
        <v/>
      </c>
      <c r="BN932">
        <f>IF(AND('Raw Data'!F927&lt;Analysis!BN$1, ISBLANK('Raw Data'!F927)=FALSE), 1, 0)</f>
        <v/>
      </c>
      <c r="BO932">
        <f>IF(BN932, AI932, 0)</f>
        <v/>
      </c>
    </row>
    <row r="933">
      <c r="A933" s="2">
        <f>'Raw Data'!A928</f>
        <v/>
      </c>
      <c r="B933" s="2">
        <f>IF(A933, 1, 0)</f>
        <v/>
      </c>
      <c r="C933">
        <f>IF('Raw Data'!D928&lt;'Raw Data'!E928, 'Raw Data'!J928, 0)</f>
        <v/>
      </c>
      <c r="D933" s="2">
        <f>IF(A933, 1, 0)</f>
        <v/>
      </c>
      <c r="E933">
        <f>IF('Raw Data'!D928&gt;'Raw Data'!E928, 'Raw Data'!I928, 0)</f>
        <v/>
      </c>
      <c r="F933" s="2">
        <f>IF('Raw Data'!F928&gt;0, 1, 0)</f>
        <v/>
      </c>
      <c r="G933">
        <f>IF(SUM('Raw Data'!D928:E928)&lt;'Raw Data'!F928, 'Raw Data'!H928, 0)</f>
        <v/>
      </c>
      <c r="H933">
        <f>IF('Raw Data'!F928&gt;0, 1, 0)</f>
        <v/>
      </c>
      <c r="I933">
        <f>IF(SUM('Raw Data'!D928:E928)&gt;'Raw Data'!F928, 'Raw Data'!G928, 0)</f>
        <v/>
      </c>
      <c r="J933" s="2">
        <f>IF($A933, 1, 0)</f>
        <v/>
      </c>
      <c r="K933">
        <f>IF(AND('Raw Data'!D928&gt;'Raw Data'!E928, ABS('Raw Data'!D928-'Raw Data'!E928)&lt;14), 'Raw Data'!K928, 0)</f>
        <v/>
      </c>
      <c r="L933" s="2">
        <f>IF($A933, 1, 0)</f>
        <v/>
      </c>
      <c r="M933">
        <f>IF(AND('Raw Data'!D928&gt;'Raw Data'!E928, ABS('Raw Data'!D928-'Raw Data'!E928)&gt;13), 'Raw Data'!L928, 0)</f>
        <v/>
      </c>
      <c r="N933" s="2">
        <f>IF($A933, 1, 0)</f>
        <v/>
      </c>
      <c r="O933">
        <f>IF(AND('Raw Data'!E928&gt;'Raw Data'!D928, ABS('Raw Data'!E928-'Raw Data'!D928)&lt;14), 'Raw Data'!M928, 0)</f>
        <v/>
      </c>
      <c r="P933" s="2">
        <f>IF($A933, 1, 0)</f>
        <v/>
      </c>
      <c r="Q933">
        <f>IF(AND('Raw Data'!E928&gt;'Raw Data'!D928, ABS('Raw Data'!E928-'Raw Data'!D928)&gt;13), 'Raw Data'!N928, 0)</f>
        <v/>
      </c>
      <c r="R933" s="2">
        <f>IF($A933, 1, 0)</f>
        <v/>
      </c>
      <c r="S933">
        <f>IF(AND('Raw Data'!D928&gt;'Raw Data'!E928, ABS('Raw Data'!E928-'Raw Data'!D928)&gt;7), 'Raw Data'!V928, 0)</f>
        <v/>
      </c>
      <c r="T933" s="2">
        <f>IF($A933, 1, 0)</f>
        <v/>
      </c>
      <c r="U933">
        <f>IF(ABS('Raw Data'!D928-'Raw Data'!E928)&lt;8, 'Raw Data'!W928, 0)</f>
        <v/>
      </c>
      <c r="V933" s="2">
        <f>IF($A933, 1, 0)</f>
        <v/>
      </c>
      <c r="W933">
        <f>IF(AND('Raw Data'!E928&gt;'Raw Data'!D928, ABS('Raw Data'!E928-'Raw Data'!D928)&gt;7), 'Raw Data'!X928, 0)</f>
        <v/>
      </c>
      <c r="X933" s="2">
        <f>IF($A933, 1, 0)</f>
        <v/>
      </c>
      <c r="Y933">
        <f>IF(AND('Raw Data'!D928&gt;'Raw Data'!E928, ABS('Raw Data'!E928-'Raw Data'!D928)&gt;3), 'Raw Data'!Y928, 0)</f>
        <v/>
      </c>
      <c r="Z933" s="2">
        <f>IF($A933, 1, 0)</f>
        <v/>
      </c>
      <c r="AA933">
        <f>IF(ABS('Raw Data'!D928-'Raw Data'!E928)&lt;4, 'Raw Data'!Z928, 0)</f>
        <v/>
      </c>
      <c r="AB933" s="2">
        <f>IF($A933, 1, 0)</f>
        <v/>
      </c>
      <c r="AC933">
        <f>IF(AND('Raw Data'!E928&gt;'Raw Data'!D928, ABS('Raw Data'!E928-'Raw Data'!D928)&gt;7), 'Raw Data'!AA928, 0)</f>
        <v/>
      </c>
      <c r="AD933" s="2">
        <f>IF($A933, 1, 0)</f>
        <v/>
      </c>
      <c r="AE933">
        <f>IF(AND('Raw Data'!D928&gt;9, 'Raw Data'!E928&gt;9), 'Raw Data'!AL928, 0)</f>
        <v/>
      </c>
      <c r="AF933" s="2">
        <f>IF($A933, 1, 0)</f>
        <v/>
      </c>
      <c r="AG933">
        <f>IF(AE933=0, 'Raw Data'!AM928, 0)</f>
        <v/>
      </c>
      <c r="AH933" s="2">
        <f>IF($A933, 1, 0)</f>
        <v/>
      </c>
      <c r="AI933">
        <f>IF(AND('Raw Data'!$D928&gt;14, 'Raw Data'!$E928&gt;14), 'Raw Data'!AN928, 0)</f>
        <v/>
      </c>
      <c r="AJ933" s="2">
        <f>IF($A933, 1, 0)</f>
        <v/>
      </c>
      <c r="AK933">
        <f>IF(AI933=0, 'Raw Data'!AO928, 0)</f>
        <v/>
      </c>
      <c r="AL933" s="2">
        <f>IF($A933, 1, 0)</f>
        <v/>
      </c>
      <c r="AM933">
        <f>IF(AND('Raw Data'!$D928&gt;19, 'Raw Data'!$E928&gt;19), 'Raw Data'!AP928, 0)</f>
        <v/>
      </c>
      <c r="AN933" s="2">
        <f>IF($A933, 1, 0)</f>
        <v/>
      </c>
      <c r="AO933">
        <f>IF(AM933=0, 'Raw Data'!AQ928, 0)</f>
        <v/>
      </c>
      <c r="AP933" s="2">
        <f>IF($A933, 1, 0)</f>
        <v/>
      </c>
      <c r="AQ933">
        <f>IF(AND('Raw Data'!$D928&gt;24, 'Raw Data'!$E928&gt;24), 'Raw Data'!AR928, 0)</f>
        <v/>
      </c>
      <c r="AR933" s="2">
        <f>IF($A933, 1, 0)</f>
        <v/>
      </c>
      <c r="AS933">
        <f>IF(AQ933=0, 'Raw Data'!AS928, 0)</f>
        <v/>
      </c>
      <c r="AT933" s="2">
        <f>IF($A933, 1, 0)</f>
        <v/>
      </c>
      <c r="AU933">
        <f>IF(AND('Raw Data'!$D928&gt;29, 'Raw Data'!$E928&gt;29), 'Raw Data'!AT928, 0)</f>
        <v/>
      </c>
      <c r="AV933" s="2">
        <f>IF($A933, 1, 0)</f>
        <v/>
      </c>
      <c r="AW933">
        <f>IF(AU933=0, 'Raw Data'!AU928, 0)</f>
        <v/>
      </c>
      <c r="AX933" s="2">
        <f>IF($A933, 1, 0)</f>
        <v/>
      </c>
      <c r="AY933">
        <f>IF(ISNUMBER('Raw Data'!D928), IF(_xlfn.XLOOKUP(SMALL('Raw Data'!K928:N928, 1), K933:Q933, K933:Q933, 0)&gt;0, SMALL('Raw Data'!K928:N928, 1), 0), 0)</f>
        <v/>
      </c>
      <c r="AZ933" s="2">
        <f>IF($A933, 1, 0)</f>
        <v/>
      </c>
      <c r="BA933">
        <f>IF(ISNUMBER('Raw Data'!D928), IF(_xlfn.XLOOKUP(SMALL('Raw Data'!K928:N928, 2), K933:Q933, K933:Q933, 0)&gt;0, SMALL('Raw Data'!K928:N928, 2), 0), 0)</f>
        <v/>
      </c>
      <c r="BB933" s="2">
        <f>IF($A933, 1, 0)</f>
        <v/>
      </c>
      <c r="BC933">
        <f>IF(ISNUMBER('Raw Data'!D928), IF(_xlfn.XLOOKUP(SMALL('Raw Data'!K928:N928, 3), K933:Q933, K933:Q933, 0)&gt;0, SMALL('Raw Data'!K928:N928, 3), 0), 0)</f>
        <v/>
      </c>
      <c r="BD933" s="2">
        <f>IF($A933, 1, 0)</f>
        <v/>
      </c>
      <c r="BE933">
        <f>IF(ISNUMBER('Raw Data'!D928), IF(_xlfn.XLOOKUP(SMALL('Raw Data'!K928:N928, 4), K933:Q933, K933:Q933, 0)&gt;0, SMALL('Raw Data'!K928:N928, 4), 0), 0)</f>
        <v/>
      </c>
      <c r="BF933" s="2">
        <f>IF($A933, 1, 0)</f>
        <v/>
      </c>
      <c r="BG933">
        <f>IF(AND('Raw Data'!I928&lt;'Raw Data'!J928, 'Raw Data'!D928&gt;'Raw Data'!E928), 'Raw Data'!I928, IF(AND('Raw Data'!J928&lt;'Raw Data'!I928, 'Raw Data'!E928&gt;'Raw Data'!D928), 'Raw Data'!J928, 0))</f>
        <v/>
      </c>
      <c r="BH933">
        <f>IF(OR(AND('Raw Data'!I928&lt;'Raw Data'!J928, 'Raw Data'!I928&gt;BH$1), AND('Raw Data'!J928&lt;'Raw Data'!I928, 'Raw Data'!J928&gt;BH$1)), 1, 0)</f>
        <v/>
      </c>
      <c r="BI933">
        <f>IF(AND(BH933, ABS('Raw Data'!D928-'Raw Data'!E928)&lt;4), 'Raw Data'!Z928, 0)</f>
        <v/>
      </c>
      <c r="BJ933">
        <f>IF('Raw Data'!F928&gt;Analysis!BJ$1, 1, 0)</f>
        <v/>
      </c>
      <c r="BK933">
        <f>IF(BJ933, AQ933, 0)</f>
        <v/>
      </c>
      <c r="BL933">
        <f>IF(AND('Raw Data'!F928&lt;Analysis!BL$1, ISBLANK('Raw Data'!F928)=FALSE), 1, 0)</f>
        <v/>
      </c>
      <c r="BM933">
        <f>IF(BL933, AS933, 0)</f>
        <v/>
      </c>
      <c r="BN933">
        <f>IF(AND('Raw Data'!F928&lt;Analysis!BN$1, ISBLANK('Raw Data'!F928)=FALSE), 1, 0)</f>
        <v/>
      </c>
      <c r="BO933">
        <f>IF(BN933, AI933, 0)</f>
        <v/>
      </c>
    </row>
    <row r="934">
      <c r="A934" s="2">
        <f>'Raw Data'!A929</f>
        <v/>
      </c>
      <c r="B934" s="2">
        <f>IF(A934, 1, 0)</f>
        <v/>
      </c>
      <c r="C934">
        <f>IF('Raw Data'!D929&lt;'Raw Data'!E929, 'Raw Data'!J929, 0)</f>
        <v/>
      </c>
      <c r="D934" s="2">
        <f>IF(A934, 1, 0)</f>
        <v/>
      </c>
      <c r="E934">
        <f>IF('Raw Data'!D929&gt;'Raw Data'!E929, 'Raw Data'!I929, 0)</f>
        <v/>
      </c>
      <c r="F934" s="2">
        <f>IF('Raw Data'!F929&gt;0, 1, 0)</f>
        <v/>
      </c>
      <c r="G934">
        <f>IF(SUM('Raw Data'!D929:E929)&lt;'Raw Data'!F929, 'Raw Data'!H929, 0)</f>
        <v/>
      </c>
      <c r="H934">
        <f>IF('Raw Data'!F929&gt;0, 1, 0)</f>
        <v/>
      </c>
      <c r="I934">
        <f>IF(SUM('Raw Data'!D929:E929)&gt;'Raw Data'!F929, 'Raw Data'!G929, 0)</f>
        <v/>
      </c>
      <c r="J934" s="2">
        <f>IF($A934, 1, 0)</f>
        <v/>
      </c>
      <c r="K934">
        <f>IF(AND('Raw Data'!D929&gt;'Raw Data'!E929, ABS('Raw Data'!D929-'Raw Data'!E929)&lt;14), 'Raw Data'!K929, 0)</f>
        <v/>
      </c>
      <c r="L934" s="2">
        <f>IF($A934, 1, 0)</f>
        <v/>
      </c>
      <c r="M934">
        <f>IF(AND('Raw Data'!D929&gt;'Raw Data'!E929, ABS('Raw Data'!D929-'Raw Data'!E929)&gt;13), 'Raw Data'!L929, 0)</f>
        <v/>
      </c>
      <c r="N934" s="2">
        <f>IF($A934, 1, 0)</f>
        <v/>
      </c>
      <c r="O934">
        <f>IF(AND('Raw Data'!E929&gt;'Raw Data'!D929, ABS('Raw Data'!E929-'Raw Data'!D929)&lt;14), 'Raw Data'!M929, 0)</f>
        <v/>
      </c>
      <c r="P934" s="2">
        <f>IF($A934, 1, 0)</f>
        <v/>
      </c>
      <c r="Q934">
        <f>IF(AND('Raw Data'!E929&gt;'Raw Data'!D929, ABS('Raw Data'!E929-'Raw Data'!D929)&gt;13), 'Raw Data'!N929, 0)</f>
        <v/>
      </c>
      <c r="R934" s="2">
        <f>IF($A934, 1, 0)</f>
        <v/>
      </c>
      <c r="S934">
        <f>IF(AND('Raw Data'!D929&gt;'Raw Data'!E929, ABS('Raw Data'!E929-'Raw Data'!D929)&gt;7), 'Raw Data'!V929, 0)</f>
        <v/>
      </c>
      <c r="T934" s="2">
        <f>IF($A934, 1, 0)</f>
        <v/>
      </c>
      <c r="U934">
        <f>IF(ABS('Raw Data'!D929-'Raw Data'!E929)&lt;8, 'Raw Data'!W929, 0)</f>
        <v/>
      </c>
      <c r="V934" s="2">
        <f>IF($A934, 1, 0)</f>
        <v/>
      </c>
      <c r="W934">
        <f>IF(AND('Raw Data'!E929&gt;'Raw Data'!D929, ABS('Raw Data'!E929-'Raw Data'!D929)&gt;7), 'Raw Data'!X929, 0)</f>
        <v/>
      </c>
      <c r="X934" s="2">
        <f>IF($A934, 1, 0)</f>
        <v/>
      </c>
      <c r="Y934">
        <f>IF(AND('Raw Data'!D929&gt;'Raw Data'!E929, ABS('Raw Data'!E929-'Raw Data'!D929)&gt;3), 'Raw Data'!Y929, 0)</f>
        <v/>
      </c>
      <c r="Z934" s="2">
        <f>IF($A934, 1, 0)</f>
        <v/>
      </c>
      <c r="AA934">
        <f>IF(ABS('Raw Data'!D929-'Raw Data'!E929)&lt;4, 'Raw Data'!Z929, 0)</f>
        <v/>
      </c>
      <c r="AB934" s="2">
        <f>IF($A934, 1, 0)</f>
        <v/>
      </c>
      <c r="AC934">
        <f>IF(AND('Raw Data'!E929&gt;'Raw Data'!D929, ABS('Raw Data'!E929-'Raw Data'!D929)&gt;7), 'Raw Data'!AA929, 0)</f>
        <v/>
      </c>
      <c r="AD934" s="2">
        <f>IF($A934, 1, 0)</f>
        <v/>
      </c>
      <c r="AE934">
        <f>IF(AND('Raw Data'!D929&gt;9, 'Raw Data'!E929&gt;9), 'Raw Data'!AL929, 0)</f>
        <v/>
      </c>
      <c r="AF934" s="2">
        <f>IF($A934, 1, 0)</f>
        <v/>
      </c>
      <c r="AG934">
        <f>IF(AE934=0, 'Raw Data'!AM929, 0)</f>
        <v/>
      </c>
      <c r="AH934" s="2">
        <f>IF($A934, 1, 0)</f>
        <v/>
      </c>
      <c r="AI934">
        <f>IF(AND('Raw Data'!$D929&gt;14, 'Raw Data'!$E929&gt;14), 'Raw Data'!AN929, 0)</f>
        <v/>
      </c>
      <c r="AJ934" s="2">
        <f>IF($A934, 1, 0)</f>
        <v/>
      </c>
      <c r="AK934">
        <f>IF(AI934=0, 'Raw Data'!AO929, 0)</f>
        <v/>
      </c>
      <c r="AL934" s="2">
        <f>IF($A934, 1, 0)</f>
        <v/>
      </c>
      <c r="AM934">
        <f>IF(AND('Raw Data'!$D929&gt;19, 'Raw Data'!$E929&gt;19), 'Raw Data'!AP929, 0)</f>
        <v/>
      </c>
      <c r="AN934" s="2">
        <f>IF($A934, 1, 0)</f>
        <v/>
      </c>
      <c r="AO934">
        <f>IF(AM934=0, 'Raw Data'!AQ929, 0)</f>
        <v/>
      </c>
      <c r="AP934" s="2">
        <f>IF($A934, 1, 0)</f>
        <v/>
      </c>
      <c r="AQ934">
        <f>IF(AND('Raw Data'!$D929&gt;24, 'Raw Data'!$E929&gt;24), 'Raw Data'!AR929, 0)</f>
        <v/>
      </c>
      <c r="AR934" s="2">
        <f>IF($A934, 1, 0)</f>
        <v/>
      </c>
      <c r="AS934">
        <f>IF(AQ934=0, 'Raw Data'!AS929, 0)</f>
        <v/>
      </c>
      <c r="AT934" s="2">
        <f>IF($A934, 1, 0)</f>
        <v/>
      </c>
      <c r="AU934">
        <f>IF(AND('Raw Data'!$D929&gt;29, 'Raw Data'!$E929&gt;29), 'Raw Data'!AT929, 0)</f>
        <v/>
      </c>
      <c r="AV934" s="2">
        <f>IF($A934, 1, 0)</f>
        <v/>
      </c>
      <c r="AW934">
        <f>IF(AU934=0, 'Raw Data'!AU929, 0)</f>
        <v/>
      </c>
      <c r="AX934" s="2">
        <f>IF($A934, 1, 0)</f>
        <v/>
      </c>
      <c r="AY934">
        <f>IF(ISNUMBER('Raw Data'!D929), IF(_xlfn.XLOOKUP(SMALL('Raw Data'!K929:N929, 1), K934:Q934, K934:Q934, 0)&gt;0, SMALL('Raw Data'!K929:N929, 1), 0), 0)</f>
        <v/>
      </c>
      <c r="AZ934" s="2">
        <f>IF($A934, 1, 0)</f>
        <v/>
      </c>
      <c r="BA934">
        <f>IF(ISNUMBER('Raw Data'!D929), IF(_xlfn.XLOOKUP(SMALL('Raw Data'!K929:N929, 2), K934:Q934, K934:Q934, 0)&gt;0, SMALL('Raw Data'!K929:N929, 2), 0), 0)</f>
        <v/>
      </c>
      <c r="BB934" s="2">
        <f>IF($A934, 1, 0)</f>
        <v/>
      </c>
      <c r="BC934">
        <f>IF(ISNUMBER('Raw Data'!D929), IF(_xlfn.XLOOKUP(SMALL('Raw Data'!K929:N929, 3), K934:Q934, K934:Q934, 0)&gt;0, SMALL('Raw Data'!K929:N929, 3), 0), 0)</f>
        <v/>
      </c>
      <c r="BD934" s="2">
        <f>IF($A934, 1, 0)</f>
        <v/>
      </c>
      <c r="BE934">
        <f>IF(ISNUMBER('Raw Data'!D929), IF(_xlfn.XLOOKUP(SMALL('Raw Data'!K929:N929, 4), K934:Q934, K934:Q934, 0)&gt;0, SMALL('Raw Data'!K929:N929, 4), 0), 0)</f>
        <v/>
      </c>
      <c r="BF934" s="2">
        <f>IF($A934, 1, 0)</f>
        <v/>
      </c>
      <c r="BG934">
        <f>IF(AND('Raw Data'!I929&lt;'Raw Data'!J929, 'Raw Data'!D929&gt;'Raw Data'!E929), 'Raw Data'!I929, IF(AND('Raw Data'!J929&lt;'Raw Data'!I929, 'Raw Data'!E929&gt;'Raw Data'!D929), 'Raw Data'!J929, 0))</f>
        <v/>
      </c>
      <c r="BH934">
        <f>IF(OR(AND('Raw Data'!I929&lt;'Raw Data'!J929, 'Raw Data'!I929&gt;BH$1), AND('Raw Data'!J929&lt;'Raw Data'!I929, 'Raw Data'!J929&gt;BH$1)), 1, 0)</f>
        <v/>
      </c>
      <c r="BI934">
        <f>IF(AND(BH934, ABS('Raw Data'!D929-'Raw Data'!E929)&lt;4), 'Raw Data'!Z929, 0)</f>
        <v/>
      </c>
      <c r="BJ934">
        <f>IF('Raw Data'!F929&gt;Analysis!BJ$1, 1, 0)</f>
        <v/>
      </c>
      <c r="BK934">
        <f>IF(BJ934, AQ934, 0)</f>
        <v/>
      </c>
      <c r="BL934">
        <f>IF(AND('Raw Data'!F929&lt;Analysis!BL$1, ISBLANK('Raw Data'!F929)=FALSE), 1, 0)</f>
        <v/>
      </c>
      <c r="BM934">
        <f>IF(BL934, AS934, 0)</f>
        <v/>
      </c>
      <c r="BN934">
        <f>IF(AND('Raw Data'!F929&lt;Analysis!BN$1, ISBLANK('Raw Data'!F929)=FALSE), 1, 0)</f>
        <v/>
      </c>
      <c r="BO934">
        <f>IF(BN934, AI934, 0)</f>
        <v/>
      </c>
    </row>
    <row r="935">
      <c r="A935" s="2">
        <f>'Raw Data'!A930</f>
        <v/>
      </c>
      <c r="B935" s="2">
        <f>IF(A935, 1, 0)</f>
        <v/>
      </c>
      <c r="C935">
        <f>IF('Raw Data'!D930&lt;'Raw Data'!E930, 'Raw Data'!J930, 0)</f>
        <v/>
      </c>
      <c r="D935" s="2">
        <f>IF(A935, 1, 0)</f>
        <v/>
      </c>
      <c r="E935">
        <f>IF('Raw Data'!D930&gt;'Raw Data'!E930, 'Raw Data'!I930, 0)</f>
        <v/>
      </c>
      <c r="F935" s="2">
        <f>IF('Raw Data'!F930&gt;0, 1, 0)</f>
        <v/>
      </c>
      <c r="G935">
        <f>IF(SUM('Raw Data'!D930:E930)&lt;'Raw Data'!F930, 'Raw Data'!H930, 0)</f>
        <v/>
      </c>
      <c r="H935">
        <f>IF('Raw Data'!F930&gt;0, 1, 0)</f>
        <v/>
      </c>
      <c r="I935">
        <f>IF(SUM('Raw Data'!D930:E930)&gt;'Raw Data'!F930, 'Raw Data'!G930, 0)</f>
        <v/>
      </c>
      <c r="J935" s="2">
        <f>IF($A935, 1, 0)</f>
        <v/>
      </c>
      <c r="K935">
        <f>IF(AND('Raw Data'!D930&gt;'Raw Data'!E930, ABS('Raw Data'!D930-'Raw Data'!E930)&lt;14), 'Raw Data'!K930, 0)</f>
        <v/>
      </c>
      <c r="L935" s="2">
        <f>IF($A935, 1, 0)</f>
        <v/>
      </c>
      <c r="M935">
        <f>IF(AND('Raw Data'!D930&gt;'Raw Data'!E930, ABS('Raw Data'!D930-'Raw Data'!E930)&gt;13), 'Raw Data'!L930, 0)</f>
        <v/>
      </c>
      <c r="N935" s="2">
        <f>IF($A935, 1, 0)</f>
        <v/>
      </c>
      <c r="O935">
        <f>IF(AND('Raw Data'!E930&gt;'Raw Data'!D930, ABS('Raw Data'!E930-'Raw Data'!D930)&lt;14), 'Raw Data'!M930, 0)</f>
        <v/>
      </c>
      <c r="P935" s="2">
        <f>IF($A935, 1, 0)</f>
        <v/>
      </c>
      <c r="Q935">
        <f>IF(AND('Raw Data'!E930&gt;'Raw Data'!D930, ABS('Raw Data'!E930-'Raw Data'!D930)&gt;13), 'Raw Data'!N930, 0)</f>
        <v/>
      </c>
      <c r="R935" s="2">
        <f>IF($A935, 1, 0)</f>
        <v/>
      </c>
      <c r="S935">
        <f>IF(AND('Raw Data'!D930&gt;'Raw Data'!E930, ABS('Raw Data'!E930-'Raw Data'!D930)&gt;7), 'Raw Data'!V930, 0)</f>
        <v/>
      </c>
      <c r="T935" s="2">
        <f>IF($A935, 1, 0)</f>
        <v/>
      </c>
      <c r="U935">
        <f>IF(ABS('Raw Data'!D930-'Raw Data'!E930)&lt;8, 'Raw Data'!W930, 0)</f>
        <v/>
      </c>
      <c r="V935" s="2">
        <f>IF($A935, 1, 0)</f>
        <v/>
      </c>
      <c r="W935">
        <f>IF(AND('Raw Data'!E930&gt;'Raw Data'!D930, ABS('Raw Data'!E930-'Raw Data'!D930)&gt;7), 'Raw Data'!X930, 0)</f>
        <v/>
      </c>
      <c r="X935" s="2">
        <f>IF($A935, 1, 0)</f>
        <v/>
      </c>
      <c r="Y935">
        <f>IF(AND('Raw Data'!D930&gt;'Raw Data'!E930, ABS('Raw Data'!E930-'Raw Data'!D930)&gt;3), 'Raw Data'!Y930, 0)</f>
        <v/>
      </c>
      <c r="Z935" s="2">
        <f>IF($A935, 1, 0)</f>
        <v/>
      </c>
      <c r="AA935">
        <f>IF(ABS('Raw Data'!D930-'Raw Data'!E930)&lt;4, 'Raw Data'!Z930, 0)</f>
        <v/>
      </c>
      <c r="AB935" s="2">
        <f>IF($A935, 1, 0)</f>
        <v/>
      </c>
      <c r="AC935">
        <f>IF(AND('Raw Data'!E930&gt;'Raw Data'!D930, ABS('Raw Data'!E930-'Raw Data'!D930)&gt;7), 'Raw Data'!AA930, 0)</f>
        <v/>
      </c>
      <c r="AD935" s="2">
        <f>IF($A935, 1, 0)</f>
        <v/>
      </c>
      <c r="AE935">
        <f>IF(AND('Raw Data'!D930&gt;9, 'Raw Data'!E930&gt;9), 'Raw Data'!AL930, 0)</f>
        <v/>
      </c>
      <c r="AF935" s="2">
        <f>IF($A935, 1, 0)</f>
        <v/>
      </c>
      <c r="AG935">
        <f>IF(AE935=0, 'Raw Data'!AM930, 0)</f>
        <v/>
      </c>
      <c r="AH935" s="2">
        <f>IF($A935, 1, 0)</f>
        <v/>
      </c>
      <c r="AI935">
        <f>IF(AND('Raw Data'!$D930&gt;14, 'Raw Data'!$E930&gt;14), 'Raw Data'!AN930, 0)</f>
        <v/>
      </c>
      <c r="AJ935" s="2">
        <f>IF($A935, 1, 0)</f>
        <v/>
      </c>
      <c r="AK935">
        <f>IF(AI935=0, 'Raw Data'!AO930, 0)</f>
        <v/>
      </c>
      <c r="AL935" s="2">
        <f>IF($A935, 1, 0)</f>
        <v/>
      </c>
      <c r="AM935">
        <f>IF(AND('Raw Data'!$D930&gt;19, 'Raw Data'!$E930&gt;19), 'Raw Data'!AP930, 0)</f>
        <v/>
      </c>
      <c r="AN935" s="2">
        <f>IF($A935, 1, 0)</f>
        <v/>
      </c>
      <c r="AO935">
        <f>IF(AM935=0, 'Raw Data'!AQ930, 0)</f>
        <v/>
      </c>
      <c r="AP935" s="2">
        <f>IF($A935, 1, 0)</f>
        <v/>
      </c>
      <c r="AQ935">
        <f>IF(AND('Raw Data'!$D930&gt;24, 'Raw Data'!$E930&gt;24), 'Raw Data'!AR930, 0)</f>
        <v/>
      </c>
      <c r="AR935" s="2">
        <f>IF($A935, 1, 0)</f>
        <v/>
      </c>
      <c r="AS935">
        <f>IF(AQ935=0, 'Raw Data'!AS930, 0)</f>
        <v/>
      </c>
      <c r="AT935" s="2">
        <f>IF($A935, 1, 0)</f>
        <v/>
      </c>
      <c r="AU935">
        <f>IF(AND('Raw Data'!$D930&gt;29, 'Raw Data'!$E930&gt;29), 'Raw Data'!AT930, 0)</f>
        <v/>
      </c>
      <c r="AV935" s="2">
        <f>IF($A935, 1, 0)</f>
        <v/>
      </c>
      <c r="AW935">
        <f>IF(AU935=0, 'Raw Data'!AU930, 0)</f>
        <v/>
      </c>
      <c r="AX935" s="2">
        <f>IF($A935, 1, 0)</f>
        <v/>
      </c>
      <c r="AY935">
        <f>IF(ISNUMBER('Raw Data'!D930), IF(_xlfn.XLOOKUP(SMALL('Raw Data'!K930:N930, 1), K935:Q935, K935:Q935, 0)&gt;0, SMALL('Raw Data'!K930:N930, 1), 0), 0)</f>
        <v/>
      </c>
      <c r="AZ935" s="2">
        <f>IF($A935, 1, 0)</f>
        <v/>
      </c>
      <c r="BA935">
        <f>IF(ISNUMBER('Raw Data'!D930), IF(_xlfn.XLOOKUP(SMALL('Raw Data'!K930:N930, 2), K935:Q935, K935:Q935, 0)&gt;0, SMALL('Raw Data'!K930:N930, 2), 0), 0)</f>
        <v/>
      </c>
      <c r="BB935" s="2">
        <f>IF($A935, 1, 0)</f>
        <v/>
      </c>
      <c r="BC935">
        <f>IF(ISNUMBER('Raw Data'!D930), IF(_xlfn.XLOOKUP(SMALL('Raw Data'!K930:N930, 3), K935:Q935, K935:Q935, 0)&gt;0, SMALL('Raw Data'!K930:N930, 3), 0), 0)</f>
        <v/>
      </c>
      <c r="BD935" s="2">
        <f>IF($A935, 1, 0)</f>
        <v/>
      </c>
      <c r="BE935">
        <f>IF(ISNUMBER('Raw Data'!D930), IF(_xlfn.XLOOKUP(SMALL('Raw Data'!K930:N930, 4), K935:Q935, K935:Q935, 0)&gt;0, SMALL('Raw Data'!K930:N930, 4), 0), 0)</f>
        <v/>
      </c>
      <c r="BF935" s="2">
        <f>IF($A935, 1, 0)</f>
        <v/>
      </c>
      <c r="BG935">
        <f>IF(AND('Raw Data'!I930&lt;'Raw Data'!J930, 'Raw Data'!D930&gt;'Raw Data'!E930), 'Raw Data'!I930, IF(AND('Raw Data'!J930&lt;'Raw Data'!I930, 'Raw Data'!E930&gt;'Raw Data'!D930), 'Raw Data'!J930, 0))</f>
        <v/>
      </c>
      <c r="BH935">
        <f>IF(OR(AND('Raw Data'!I930&lt;'Raw Data'!J930, 'Raw Data'!I930&gt;BH$1), AND('Raw Data'!J930&lt;'Raw Data'!I930, 'Raw Data'!J930&gt;BH$1)), 1, 0)</f>
        <v/>
      </c>
      <c r="BI935">
        <f>IF(AND(BH935, ABS('Raw Data'!D930-'Raw Data'!E930)&lt;4), 'Raw Data'!Z930, 0)</f>
        <v/>
      </c>
      <c r="BJ935">
        <f>IF('Raw Data'!F930&gt;Analysis!BJ$1, 1, 0)</f>
        <v/>
      </c>
      <c r="BK935">
        <f>IF(BJ935, AQ935, 0)</f>
        <v/>
      </c>
      <c r="BL935">
        <f>IF(AND('Raw Data'!F930&lt;Analysis!BL$1, ISBLANK('Raw Data'!F930)=FALSE), 1, 0)</f>
        <v/>
      </c>
      <c r="BM935">
        <f>IF(BL935, AS935, 0)</f>
        <v/>
      </c>
      <c r="BN935">
        <f>IF(AND('Raw Data'!F930&lt;Analysis!BN$1, ISBLANK('Raw Data'!F930)=FALSE), 1, 0)</f>
        <v/>
      </c>
      <c r="BO935">
        <f>IF(BN935, AI935, 0)</f>
        <v/>
      </c>
    </row>
    <row r="936">
      <c r="A936" s="2">
        <f>'Raw Data'!A931</f>
        <v/>
      </c>
      <c r="B936" s="2">
        <f>IF(A936, 1, 0)</f>
        <v/>
      </c>
      <c r="C936">
        <f>IF('Raw Data'!D931&lt;'Raw Data'!E931, 'Raw Data'!J931, 0)</f>
        <v/>
      </c>
      <c r="D936" s="2">
        <f>IF(A936, 1, 0)</f>
        <v/>
      </c>
      <c r="E936">
        <f>IF('Raw Data'!D931&gt;'Raw Data'!E931, 'Raw Data'!I931, 0)</f>
        <v/>
      </c>
      <c r="F936" s="2">
        <f>IF('Raw Data'!F931&gt;0, 1, 0)</f>
        <v/>
      </c>
      <c r="G936">
        <f>IF(SUM('Raw Data'!D931:E931)&lt;'Raw Data'!F931, 'Raw Data'!H931, 0)</f>
        <v/>
      </c>
      <c r="H936">
        <f>IF('Raw Data'!F931&gt;0, 1, 0)</f>
        <v/>
      </c>
      <c r="I936">
        <f>IF(SUM('Raw Data'!D931:E931)&gt;'Raw Data'!F931, 'Raw Data'!G931, 0)</f>
        <v/>
      </c>
      <c r="J936" s="2">
        <f>IF($A936, 1, 0)</f>
        <v/>
      </c>
      <c r="K936">
        <f>IF(AND('Raw Data'!D931&gt;'Raw Data'!E931, ABS('Raw Data'!D931-'Raw Data'!E931)&lt;14), 'Raw Data'!K931, 0)</f>
        <v/>
      </c>
      <c r="L936" s="2">
        <f>IF($A936, 1, 0)</f>
        <v/>
      </c>
      <c r="M936">
        <f>IF(AND('Raw Data'!D931&gt;'Raw Data'!E931, ABS('Raw Data'!D931-'Raw Data'!E931)&gt;13), 'Raw Data'!L931, 0)</f>
        <v/>
      </c>
      <c r="N936" s="2">
        <f>IF($A936, 1, 0)</f>
        <v/>
      </c>
      <c r="O936">
        <f>IF(AND('Raw Data'!E931&gt;'Raw Data'!D931, ABS('Raw Data'!E931-'Raw Data'!D931)&lt;14), 'Raw Data'!M931, 0)</f>
        <v/>
      </c>
      <c r="P936" s="2">
        <f>IF($A936, 1, 0)</f>
        <v/>
      </c>
      <c r="Q936">
        <f>IF(AND('Raw Data'!E931&gt;'Raw Data'!D931, ABS('Raw Data'!E931-'Raw Data'!D931)&gt;13), 'Raw Data'!N931, 0)</f>
        <v/>
      </c>
      <c r="R936" s="2">
        <f>IF($A936, 1, 0)</f>
        <v/>
      </c>
      <c r="S936">
        <f>IF(AND('Raw Data'!D931&gt;'Raw Data'!E931, ABS('Raw Data'!E931-'Raw Data'!D931)&gt;7), 'Raw Data'!V931, 0)</f>
        <v/>
      </c>
      <c r="T936" s="2">
        <f>IF($A936, 1, 0)</f>
        <v/>
      </c>
      <c r="U936">
        <f>IF(ABS('Raw Data'!D931-'Raw Data'!E931)&lt;8, 'Raw Data'!W931, 0)</f>
        <v/>
      </c>
      <c r="V936" s="2">
        <f>IF($A936, 1, 0)</f>
        <v/>
      </c>
      <c r="W936">
        <f>IF(AND('Raw Data'!E931&gt;'Raw Data'!D931, ABS('Raw Data'!E931-'Raw Data'!D931)&gt;7), 'Raw Data'!X931, 0)</f>
        <v/>
      </c>
      <c r="X936" s="2">
        <f>IF($A936, 1, 0)</f>
        <v/>
      </c>
      <c r="Y936">
        <f>IF(AND('Raw Data'!D931&gt;'Raw Data'!E931, ABS('Raw Data'!E931-'Raw Data'!D931)&gt;3), 'Raw Data'!Y931, 0)</f>
        <v/>
      </c>
      <c r="Z936" s="2">
        <f>IF($A936, 1, 0)</f>
        <v/>
      </c>
      <c r="AA936">
        <f>IF(ABS('Raw Data'!D931-'Raw Data'!E931)&lt;4, 'Raw Data'!Z931, 0)</f>
        <v/>
      </c>
      <c r="AB936" s="2">
        <f>IF($A936, 1, 0)</f>
        <v/>
      </c>
      <c r="AC936">
        <f>IF(AND('Raw Data'!E931&gt;'Raw Data'!D931, ABS('Raw Data'!E931-'Raw Data'!D931)&gt;7), 'Raw Data'!AA931, 0)</f>
        <v/>
      </c>
      <c r="AD936" s="2">
        <f>IF($A936, 1, 0)</f>
        <v/>
      </c>
      <c r="AE936">
        <f>IF(AND('Raw Data'!D931&gt;9, 'Raw Data'!E931&gt;9), 'Raw Data'!AL931, 0)</f>
        <v/>
      </c>
      <c r="AF936" s="2">
        <f>IF($A936, 1, 0)</f>
        <v/>
      </c>
      <c r="AG936">
        <f>IF(AE936=0, 'Raw Data'!AM931, 0)</f>
        <v/>
      </c>
      <c r="AH936" s="2">
        <f>IF($A936, 1, 0)</f>
        <v/>
      </c>
      <c r="AI936">
        <f>IF(AND('Raw Data'!$D931&gt;14, 'Raw Data'!$E931&gt;14), 'Raw Data'!AN931, 0)</f>
        <v/>
      </c>
      <c r="AJ936" s="2">
        <f>IF($A936, 1, 0)</f>
        <v/>
      </c>
      <c r="AK936">
        <f>IF(AI936=0, 'Raw Data'!AO931, 0)</f>
        <v/>
      </c>
      <c r="AL936" s="2">
        <f>IF($A936, 1, 0)</f>
        <v/>
      </c>
      <c r="AM936">
        <f>IF(AND('Raw Data'!$D931&gt;19, 'Raw Data'!$E931&gt;19), 'Raw Data'!AP931, 0)</f>
        <v/>
      </c>
      <c r="AN936" s="2">
        <f>IF($A936, 1, 0)</f>
        <v/>
      </c>
      <c r="AO936">
        <f>IF(AM936=0, 'Raw Data'!AQ931, 0)</f>
        <v/>
      </c>
      <c r="AP936" s="2">
        <f>IF($A936, 1, 0)</f>
        <v/>
      </c>
      <c r="AQ936">
        <f>IF(AND('Raw Data'!$D931&gt;24, 'Raw Data'!$E931&gt;24), 'Raw Data'!AR931, 0)</f>
        <v/>
      </c>
      <c r="AR936" s="2">
        <f>IF($A936, 1, 0)</f>
        <v/>
      </c>
      <c r="AS936">
        <f>IF(AQ936=0, 'Raw Data'!AS931, 0)</f>
        <v/>
      </c>
      <c r="AT936" s="2">
        <f>IF($A936, 1, 0)</f>
        <v/>
      </c>
      <c r="AU936">
        <f>IF(AND('Raw Data'!$D931&gt;29, 'Raw Data'!$E931&gt;29), 'Raw Data'!AT931, 0)</f>
        <v/>
      </c>
      <c r="AV936" s="2">
        <f>IF($A936, 1, 0)</f>
        <v/>
      </c>
      <c r="AW936">
        <f>IF(AU936=0, 'Raw Data'!AU931, 0)</f>
        <v/>
      </c>
      <c r="AX936" s="2">
        <f>IF($A936, 1, 0)</f>
        <v/>
      </c>
      <c r="AY936">
        <f>IF(ISNUMBER('Raw Data'!D931), IF(_xlfn.XLOOKUP(SMALL('Raw Data'!K931:N931, 1), K936:Q936, K936:Q936, 0)&gt;0, SMALL('Raw Data'!K931:N931, 1), 0), 0)</f>
        <v/>
      </c>
      <c r="AZ936" s="2">
        <f>IF($A936, 1, 0)</f>
        <v/>
      </c>
      <c r="BA936">
        <f>IF(ISNUMBER('Raw Data'!D931), IF(_xlfn.XLOOKUP(SMALL('Raw Data'!K931:N931, 2), K936:Q936, K936:Q936, 0)&gt;0, SMALL('Raw Data'!K931:N931, 2), 0), 0)</f>
        <v/>
      </c>
      <c r="BB936" s="2">
        <f>IF($A936, 1, 0)</f>
        <v/>
      </c>
      <c r="BC936">
        <f>IF(ISNUMBER('Raw Data'!D931), IF(_xlfn.XLOOKUP(SMALL('Raw Data'!K931:N931, 3), K936:Q936, K936:Q936, 0)&gt;0, SMALL('Raw Data'!K931:N931, 3), 0), 0)</f>
        <v/>
      </c>
      <c r="BD936" s="2">
        <f>IF($A936, 1, 0)</f>
        <v/>
      </c>
      <c r="BE936">
        <f>IF(ISNUMBER('Raw Data'!D931), IF(_xlfn.XLOOKUP(SMALL('Raw Data'!K931:N931, 4), K936:Q936, K936:Q936, 0)&gt;0, SMALL('Raw Data'!K931:N931, 4), 0), 0)</f>
        <v/>
      </c>
      <c r="BF936" s="2">
        <f>IF($A936, 1, 0)</f>
        <v/>
      </c>
      <c r="BG936">
        <f>IF(AND('Raw Data'!I931&lt;'Raw Data'!J931, 'Raw Data'!D931&gt;'Raw Data'!E931), 'Raw Data'!I931, IF(AND('Raw Data'!J931&lt;'Raw Data'!I931, 'Raw Data'!E931&gt;'Raw Data'!D931), 'Raw Data'!J931, 0))</f>
        <v/>
      </c>
      <c r="BH936">
        <f>IF(OR(AND('Raw Data'!I931&lt;'Raw Data'!J931, 'Raw Data'!I931&gt;BH$1), AND('Raw Data'!J931&lt;'Raw Data'!I931, 'Raw Data'!J931&gt;BH$1)), 1, 0)</f>
        <v/>
      </c>
      <c r="BI936">
        <f>IF(AND(BH936, ABS('Raw Data'!D931-'Raw Data'!E931)&lt;4), 'Raw Data'!Z931, 0)</f>
        <v/>
      </c>
      <c r="BJ936">
        <f>IF('Raw Data'!F931&gt;Analysis!BJ$1, 1, 0)</f>
        <v/>
      </c>
      <c r="BK936">
        <f>IF(BJ936, AQ936, 0)</f>
        <v/>
      </c>
      <c r="BL936">
        <f>IF(AND('Raw Data'!F931&lt;Analysis!BL$1, ISBLANK('Raw Data'!F931)=FALSE), 1, 0)</f>
        <v/>
      </c>
      <c r="BM936">
        <f>IF(BL936, AS936, 0)</f>
        <v/>
      </c>
      <c r="BN936">
        <f>IF(AND('Raw Data'!F931&lt;Analysis!BN$1, ISBLANK('Raw Data'!F931)=FALSE), 1, 0)</f>
        <v/>
      </c>
      <c r="BO936">
        <f>IF(BN936, AI936, 0)</f>
        <v/>
      </c>
    </row>
    <row r="937">
      <c r="A937" s="2">
        <f>'Raw Data'!A932</f>
        <v/>
      </c>
      <c r="B937" s="2">
        <f>IF(A937, 1, 0)</f>
        <v/>
      </c>
      <c r="C937">
        <f>IF('Raw Data'!D932&lt;'Raw Data'!E932, 'Raw Data'!J932, 0)</f>
        <v/>
      </c>
      <c r="D937" s="2">
        <f>IF(A937, 1, 0)</f>
        <v/>
      </c>
      <c r="E937">
        <f>IF('Raw Data'!D932&gt;'Raw Data'!E932, 'Raw Data'!I932, 0)</f>
        <v/>
      </c>
      <c r="F937" s="2">
        <f>IF('Raw Data'!F932&gt;0, 1, 0)</f>
        <v/>
      </c>
      <c r="G937">
        <f>IF(SUM('Raw Data'!D932:E932)&lt;'Raw Data'!F932, 'Raw Data'!H932, 0)</f>
        <v/>
      </c>
      <c r="H937">
        <f>IF('Raw Data'!F932&gt;0, 1, 0)</f>
        <v/>
      </c>
      <c r="I937">
        <f>IF(SUM('Raw Data'!D932:E932)&gt;'Raw Data'!F932, 'Raw Data'!G932, 0)</f>
        <v/>
      </c>
      <c r="J937" s="2">
        <f>IF($A937, 1, 0)</f>
        <v/>
      </c>
      <c r="K937">
        <f>IF(AND('Raw Data'!D932&gt;'Raw Data'!E932, ABS('Raw Data'!D932-'Raw Data'!E932)&lt;14), 'Raw Data'!K932, 0)</f>
        <v/>
      </c>
      <c r="L937" s="2">
        <f>IF($A937, 1, 0)</f>
        <v/>
      </c>
      <c r="M937">
        <f>IF(AND('Raw Data'!D932&gt;'Raw Data'!E932, ABS('Raw Data'!D932-'Raw Data'!E932)&gt;13), 'Raw Data'!L932, 0)</f>
        <v/>
      </c>
      <c r="N937" s="2">
        <f>IF($A937, 1, 0)</f>
        <v/>
      </c>
      <c r="O937">
        <f>IF(AND('Raw Data'!E932&gt;'Raw Data'!D932, ABS('Raw Data'!E932-'Raw Data'!D932)&lt;14), 'Raw Data'!M932, 0)</f>
        <v/>
      </c>
      <c r="P937" s="2">
        <f>IF($A937, 1, 0)</f>
        <v/>
      </c>
      <c r="Q937">
        <f>IF(AND('Raw Data'!E932&gt;'Raw Data'!D932, ABS('Raw Data'!E932-'Raw Data'!D932)&gt;13), 'Raw Data'!N932, 0)</f>
        <v/>
      </c>
      <c r="R937" s="2">
        <f>IF($A937, 1, 0)</f>
        <v/>
      </c>
      <c r="S937">
        <f>IF(AND('Raw Data'!D932&gt;'Raw Data'!E932, ABS('Raw Data'!E932-'Raw Data'!D932)&gt;7), 'Raw Data'!V932, 0)</f>
        <v/>
      </c>
      <c r="T937" s="2">
        <f>IF($A937, 1, 0)</f>
        <v/>
      </c>
      <c r="U937">
        <f>IF(ABS('Raw Data'!D932-'Raw Data'!E932)&lt;8, 'Raw Data'!W932, 0)</f>
        <v/>
      </c>
      <c r="V937" s="2">
        <f>IF($A937, 1, 0)</f>
        <v/>
      </c>
      <c r="W937">
        <f>IF(AND('Raw Data'!E932&gt;'Raw Data'!D932, ABS('Raw Data'!E932-'Raw Data'!D932)&gt;7), 'Raw Data'!X932, 0)</f>
        <v/>
      </c>
      <c r="X937" s="2">
        <f>IF($A937, 1, 0)</f>
        <v/>
      </c>
      <c r="Y937">
        <f>IF(AND('Raw Data'!D932&gt;'Raw Data'!E932, ABS('Raw Data'!E932-'Raw Data'!D932)&gt;3), 'Raw Data'!Y932, 0)</f>
        <v/>
      </c>
      <c r="Z937" s="2">
        <f>IF($A937, 1, 0)</f>
        <v/>
      </c>
      <c r="AA937">
        <f>IF(ABS('Raw Data'!D932-'Raw Data'!E932)&lt;4, 'Raw Data'!Z932, 0)</f>
        <v/>
      </c>
      <c r="AB937" s="2">
        <f>IF($A937, 1, 0)</f>
        <v/>
      </c>
      <c r="AC937">
        <f>IF(AND('Raw Data'!E932&gt;'Raw Data'!D932, ABS('Raw Data'!E932-'Raw Data'!D932)&gt;7), 'Raw Data'!AA932, 0)</f>
        <v/>
      </c>
      <c r="AD937" s="2">
        <f>IF($A937, 1, 0)</f>
        <v/>
      </c>
      <c r="AE937">
        <f>IF(AND('Raw Data'!D932&gt;9, 'Raw Data'!E932&gt;9), 'Raw Data'!AL932, 0)</f>
        <v/>
      </c>
      <c r="AF937" s="2">
        <f>IF($A937, 1, 0)</f>
        <v/>
      </c>
      <c r="AG937">
        <f>IF(AE937=0, 'Raw Data'!AM932, 0)</f>
        <v/>
      </c>
      <c r="AH937" s="2">
        <f>IF($A937, 1, 0)</f>
        <v/>
      </c>
      <c r="AI937">
        <f>IF(AND('Raw Data'!$D932&gt;14, 'Raw Data'!$E932&gt;14), 'Raw Data'!AN932, 0)</f>
        <v/>
      </c>
      <c r="AJ937" s="2">
        <f>IF($A937, 1, 0)</f>
        <v/>
      </c>
      <c r="AK937">
        <f>IF(AI937=0, 'Raw Data'!AO932, 0)</f>
        <v/>
      </c>
      <c r="AL937" s="2">
        <f>IF($A937, 1, 0)</f>
        <v/>
      </c>
      <c r="AM937">
        <f>IF(AND('Raw Data'!$D932&gt;19, 'Raw Data'!$E932&gt;19), 'Raw Data'!AP932, 0)</f>
        <v/>
      </c>
      <c r="AN937" s="2">
        <f>IF($A937, 1, 0)</f>
        <v/>
      </c>
      <c r="AO937">
        <f>IF(AM937=0, 'Raw Data'!AQ932, 0)</f>
        <v/>
      </c>
      <c r="AP937" s="2">
        <f>IF($A937, 1, 0)</f>
        <v/>
      </c>
      <c r="AQ937">
        <f>IF(AND('Raw Data'!$D932&gt;24, 'Raw Data'!$E932&gt;24), 'Raw Data'!AR932, 0)</f>
        <v/>
      </c>
      <c r="AR937" s="2">
        <f>IF($A937, 1, 0)</f>
        <v/>
      </c>
      <c r="AS937">
        <f>IF(AQ937=0, 'Raw Data'!AS932, 0)</f>
        <v/>
      </c>
      <c r="AT937" s="2">
        <f>IF($A937, 1, 0)</f>
        <v/>
      </c>
      <c r="AU937">
        <f>IF(AND('Raw Data'!$D932&gt;29, 'Raw Data'!$E932&gt;29), 'Raw Data'!AT932, 0)</f>
        <v/>
      </c>
      <c r="AV937" s="2">
        <f>IF($A937, 1, 0)</f>
        <v/>
      </c>
      <c r="AW937">
        <f>IF(AU937=0, 'Raw Data'!AU932, 0)</f>
        <v/>
      </c>
      <c r="AX937" s="2">
        <f>IF($A937, 1, 0)</f>
        <v/>
      </c>
      <c r="AY937">
        <f>IF(ISNUMBER('Raw Data'!D932), IF(_xlfn.XLOOKUP(SMALL('Raw Data'!K932:N932, 1), K937:Q937, K937:Q937, 0)&gt;0, SMALL('Raw Data'!K932:N932, 1), 0), 0)</f>
        <v/>
      </c>
      <c r="AZ937" s="2">
        <f>IF($A937, 1, 0)</f>
        <v/>
      </c>
      <c r="BA937">
        <f>IF(ISNUMBER('Raw Data'!D932), IF(_xlfn.XLOOKUP(SMALL('Raw Data'!K932:N932, 2), K937:Q937, K937:Q937, 0)&gt;0, SMALL('Raw Data'!K932:N932, 2), 0), 0)</f>
        <v/>
      </c>
      <c r="BB937" s="2">
        <f>IF($A937, 1, 0)</f>
        <v/>
      </c>
      <c r="BC937">
        <f>IF(ISNUMBER('Raw Data'!D932), IF(_xlfn.XLOOKUP(SMALL('Raw Data'!K932:N932, 3), K937:Q937, K937:Q937, 0)&gt;0, SMALL('Raw Data'!K932:N932, 3), 0), 0)</f>
        <v/>
      </c>
      <c r="BD937" s="2">
        <f>IF($A937, 1, 0)</f>
        <v/>
      </c>
      <c r="BE937">
        <f>IF(ISNUMBER('Raw Data'!D932), IF(_xlfn.XLOOKUP(SMALL('Raw Data'!K932:N932, 4), K937:Q937, K937:Q937, 0)&gt;0, SMALL('Raw Data'!K932:N932, 4), 0), 0)</f>
        <v/>
      </c>
      <c r="BF937" s="2">
        <f>IF($A937, 1, 0)</f>
        <v/>
      </c>
      <c r="BG937">
        <f>IF(AND('Raw Data'!I932&lt;'Raw Data'!J932, 'Raw Data'!D932&gt;'Raw Data'!E932), 'Raw Data'!I932, IF(AND('Raw Data'!J932&lt;'Raw Data'!I932, 'Raw Data'!E932&gt;'Raw Data'!D932), 'Raw Data'!J932, 0))</f>
        <v/>
      </c>
      <c r="BH937">
        <f>IF(OR(AND('Raw Data'!I932&lt;'Raw Data'!J932, 'Raw Data'!I932&gt;BH$1), AND('Raw Data'!J932&lt;'Raw Data'!I932, 'Raw Data'!J932&gt;BH$1)), 1, 0)</f>
        <v/>
      </c>
      <c r="BI937">
        <f>IF(AND(BH937, ABS('Raw Data'!D932-'Raw Data'!E932)&lt;4), 'Raw Data'!Z932, 0)</f>
        <v/>
      </c>
      <c r="BJ937">
        <f>IF('Raw Data'!F932&gt;Analysis!BJ$1, 1, 0)</f>
        <v/>
      </c>
      <c r="BK937">
        <f>IF(BJ937, AQ937, 0)</f>
        <v/>
      </c>
      <c r="BL937">
        <f>IF(AND('Raw Data'!F932&lt;Analysis!BL$1, ISBLANK('Raw Data'!F932)=FALSE), 1, 0)</f>
        <v/>
      </c>
      <c r="BM937">
        <f>IF(BL937, AS937, 0)</f>
        <v/>
      </c>
      <c r="BN937">
        <f>IF(AND('Raw Data'!F932&lt;Analysis!BN$1, ISBLANK('Raw Data'!F932)=FALSE), 1, 0)</f>
        <v/>
      </c>
      <c r="BO937">
        <f>IF(BN937, AI937, 0)</f>
        <v/>
      </c>
    </row>
    <row r="938">
      <c r="A938" s="2">
        <f>'Raw Data'!A933</f>
        <v/>
      </c>
      <c r="B938" s="2">
        <f>IF(A938, 1, 0)</f>
        <v/>
      </c>
      <c r="C938">
        <f>IF('Raw Data'!D933&lt;'Raw Data'!E933, 'Raw Data'!J933, 0)</f>
        <v/>
      </c>
      <c r="D938" s="2">
        <f>IF(A938, 1, 0)</f>
        <v/>
      </c>
      <c r="E938">
        <f>IF('Raw Data'!D933&gt;'Raw Data'!E933, 'Raw Data'!I933, 0)</f>
        <v/>
      </c>
      <c r="F938" s="2">
        <f>IF('Raw Data'!F933&gt;0, 1, 0)</f>
        <v/>
      </c>
      <c r="G938">
        <f>IF(SUM('Raw Data'!D933:E933)&lt;'Raw Data'!F933, 'Raw Data'!H933, 0)</f>
        <v/>
      </c>
      <c r="H938">
        <f>IF('Raw Data'!F933&gt;0, 1, 0)</f>
        <v/>
      </c>
      <c r="I938">
        <f>IF(SUM('Raw Data'!D933:E933)&gt;'Raw Data'!F933, 'Raw Data'!G933, 0)</f>
        <v/>
      </c>
      <c r="J938" s="2">
        <f>IF($A938, 1, 0)</f>
        <v/>
      </c>
      <c r="K938">
        <f>IF(AND('Raw Data'!D933&gt;'Raw Data'!E933, ABS('Raw Data'!D933-'Raw Data'!E933)&lt;14), 'Raw Data'!K933, 0)</f>
        <v/>
      </c>
      <c r="L938" s="2">
        <f>IF($A938, 1, 0)</f>
        <v/>
      </c>
      <c r="M938">
        <f>IF(AND('Raw Data'!D933&gt;'Raw Data'!E933, ABS('Raw Data'!D933-'Raw Data'!E933)&gt;13), 'Raw Data'!L933, 0)</f>
        <v/>
      </c>
      <c r="N938" s="2">
        <f>IF($A938, 1, 0)</f>
        <v/>
      </c>
      <c r="O938">
        <f>IF(AND('Raw Data'!E933&gt;'Raw Data'!D933, ABS('Raw Data'!E933-'Raw Data'!D933)&lt;14), 'Raw Data'!M933, 0)</f>
        <v/>
      </c>
      <c r="P938" s="2">
        <f>IF($A938, 1, 0)</f>
        <v/>
      </c>
      <c r="Q938">
        <f>IF(AND('Raw Data'!E933&gt;'Raw Data'!D933, ABS('Raw Data'!E933-'Raw Data'!D933)&gt;13), 'Raw Data'!N933, 0)</f>
        <v/>
      </c>
      <c r="R938" s="2">
        <f>IF($A938, 1, 0)</f>
        <v/>
      </c>
      <c r="S938">
        <f>IF(AND('Raw Data'!D933&gt;'Raw Data'!E933, ABS('Raw Data'!E933-'Raw Data'!D933)&gt;7), 'Raw Data'!V933, 0)</f>
        <v/>
      </c>
      <c r="T938" s="2">
        <f>IF($A938, 1, 0)</f>
        <v/>
      </c>
      <c r="U938">
        <f>IF(ABS('Raw Data'!D933-'Raw Data'!E933)&lt;8, 'Raw Data'!W933, 0)</f>
        <v/>
      </c>
      <c r="V938" s="2">
        <f>IF($A938, 1, 0)</f>
        <v/>
      </c>
      <c r="W938">
        <f>IF(AND('Raw Data'!E933&gt;'Raw Data'!D933, ABS('Raw Data'!E933-'Raw Data'!D933)&gt;7), 'Raw Data'!X933, 0)</f>
        <v/>
      </c>
      <c r="X938" s="2">
        <f>IF($A938, 1, 0)</f>
        <v/>
      </c>
      <c r="Y938">
        <f>IF(AND('Raw Data'!D933&gt;'Raw Data'!E933, ABS('Raw Data'!E933-'Raw Data'!D933)&gt;3), 'Raw Data'!Y933, 0)</f>
        <v/>
      </c>
      <c r="Z938" s="2">
        <f>IF($A938, 1, 0)</f>
        <v/>
      </c>
      <c r="AA938">
        <f>IF(ABS('Raw Data'!D933-'Raw Data'!E933)&lt;4, 'Raw Data'!Z933, 0)</f>
        <v/>
      </c>
      <c r="AB938" s="2">
        <f>IF($A938, 1, 0)</f>
        <v/>
      </c>
      <c r="AC938">
        <f>IF(AND('Raw Data'!E933&gt;'Raw Data'!D933, ABS('Raw Data'!E933-'Raw Data'!D933)&gt;7), 'Raw Data'!AA933, 0)</f>
        <v/>
      </c>
      <c r="AD938" s="2">
        <f>IF($A938, 1, 0)</f>
        <v/>
      </c>
      <c r="AE938">
        <f>IF(AND('Raw Data'!D933&gt;9, 'Raw Data'!E933&gt;9), 'Raw Data'!AL933, 0)</f>
        <v/>
      </c>
      <c r="AF938" s="2">
        <f>IF($A938, 1, 0)</f>
        <v/>
      </c>
      <c r="AG938">
        <f>IF(AE938=0, 'Raw Data'!AM933, 0)</f>
        <v/>
      </c>
      <c r="AH938" s="2">
        <f>IF($A938, 1, 0)</f>
        <v/>
      </c>
      <c r="AI938">
        <f>IF(AND('Raw Data'!$D933&gt;14, 'Raw Data'!$E933&gt;14), 'Raw Data'!AN933, 0)</f>
        <v/>
      </c>
      <c r="AJ938" s="2">
        <f>IF($A938, 1, 0)</f>
        <v/>
      </c>
      <c r="AK938">
        <f>IF(AI938=0, 'Raw Data'!AO933, 0)</f>
        <v/>
      </c>
      <c r="AL938" s="2">
        <f>IF($A938, 1, 0)</f>
        <v/>
      </c>
      <c r="AM938">
        <f>IF(AND('Raw Data'!$D933&gt;19, 'Raw Data'!$E933&gt;19), 'Raw Data'!AP933, 0)</f>
        <v/>
      </c>
      <c r="AN938" s="2">
        <f>IF($A938, 1, 0)</f>
        <v/>
      </c>
      <c r="AO938">
        <f>IF(AM938=0, 'Raw Data'!AQ933, 0)</f>
        <v/>
      </c>
      <c r="AP938" s="2">
        <f>IF($A938, 1, 0)</f>
        <v/>
      </c>
      <c r="AQ938">
        <f>IF(AND('Raw Data'!$D933&gt;24, 'Raw Data'!$E933&gt;24), 'Raw Data'!AR933, 0)</f>
        <v/>
      </c>
      <c r="AR938" s="2">
        <f>IF($A938, 1, 0)</f>
        <v/>
      </c>
      <c r="AS938">
        <f>IF(AQ938=0, 'Raw Data'!AS933, 0)</f>
        <v/>
      </c>
      <c r="AT938" s="2">
        <f>IF($A938, 1, 0)</f>
        <v/>
      </c>
      <c r="AU938">
        <f>IF(AND('Raw Data'!$D933&gt;29, 'Raw Data'!$E933&gt;29), 'Raw Data'!AT933, 0)</f>
        <v/>
      </c>
      <c r="AV938" s="2">
        <f>IF($A938, 1, 0)</f>
        <v/>
      </c>
      <c r="AW938">
        <f>IF(AU938=0, 'Raw Data'!AU933, 0)</f>
        <v/>
      </c>
      <c r="AX938" s="2">
        <f>IF($A938, 1, 0)</f>
        <v/>
      </c>
      <c r="AY938">
        <f>IF(ISNUMBER('Raw Data'!D933), IF(_xlfn.XLOOKUP(SMALL('Raw Data'!K933:N933, 1), K938:Q938, K938:Q938, 0)&gt;0, SMALL('Raw Data'!K933:N933, 1), 0), 0)</f>
        <v/>
      </c>
      <c r="AZ938" s="2">
        <f>IF($A938, 1, 0)</f>
        <v/>
      </c>
      <c r="BA938">
        <f>IF(ISNUMBER('Raw Data'!D933), IF(_xlfn.XLOOKUP(SMALL('Raw Data'!K933:N933, 2), K938:Q938, K938:Q938, 0)&gt;0, SMALL('Raw Data'!K933:N933, 2), 0), 0)</f>
        <v/>
      </c>
      <c r="BB938" s="2">
        <f>IF($A938, 1, 0)</f>
        <v/>
      </c>
      <c r="BC938">
        <f>IF(ISNUMBER('Raw Data'!D933), IF(_xlfn.XLOOKUP(SMALL('Raw Data'!K933:N933, 3), K938:Q938, K938:Q938, 0)&gt;0, SMALL('Raw Data'!K933:N933, 3), 0), 0)</f>
        <v/>
      </c>
      <c r="BD938" s="2">
        <f>IF($A938, 1, 0)</f>
        <v/>
      </c>
      <c r="BE938">
        <f>IF(ISNUMBER('Raw Data'!D933), IF(_xlfn.XLOOKUP(SMALL('Raw Data'!K933:N933, 4), K938:Q938, K938:Q938, 0)&gt;0, SMALL('Raw Data'!K933:N933, 4), 0), 0)</f>
        <v/>
      </c>
      <c r="BF938" s="2">
        <f>IF($A938, 1, 0)</f>
        <v/>
      </c>
      <c r="BG938">
        <f>IF(AND('Raw Data'!I933&lt;'Raw Data'!J933, 'Raw Data'!D933&gt;'Raw Data'!E933), 'Raw Data'!I933, IF(AND('Raw Data'!J933&lt;'Raw Data'!I933, 'Raw Data'!E933&gt;'Raw Data'!D933), 'Raw Data'!J933, 0))</f>
        <v/>
      </c>
      <c r="BH938">
        <f>IF(OR(AND('Raw Data'!I933&lt;'Raw Data'!J933, 'Raw Data'!I933&gt;BH$1), AND('Raw Data'!J933&lt;'Raw Data'!I933, 'Raw Data'!J933&gt;BH$1)), 1, 0)</f>
        <v/>
      </c>
      <c r="BI938">
        <f>IF(AND(BH938, ABS('Raw Data'!D933-'Raw Data'!E933)&lt;4), 'Raw Data'!Z933, 0)</f>
        <v/>
      </c>
      <c r="BJ938">
        <f>IF('Raw Data'!F933&gt;Analysis!BJ$1, 1, 0)</f>
        <v/>
      </c>
      <c r="BK938">
        <f>IF(BJ938, AQ938, 0)</f>
        <v/>
      </c>
      <c r="BL938">
        <f>IF(AND('Raw Data'!F933&lt;Analysis!BL$1, ISBLANK('Raw Data'!F933)=FALSE), 1, 0)</f>
        <v/>
      </c>
      <c r="BM938">
        <f>IF(BL938, AS938, 0)</f>
        <v/>
      </c>
      <c r="BN938">
        <f>IF(AND('Raw Data'!F933&lt;Analysis!BN$1, ISBLANK('Raw Data'!F933)=FALSE), 1, 0)</f>
        <v/>
      </c>
      <c r="BO938">
        <f>IF(BN938, AI938, 0)</f>
        <v/>
      </c>
    </row>
    <row r="939">
      <c r="A939" s="2">
        <f>'Raw Data'!A934</f>
        <v/>
      </c>
      <c r="B939" s="2">
        <f>IF(A939, 1, 0)</f>
        <v/>
      </c>
      <c r="C939">
        <f>IF('Raw Data'!D934&lt;'Raw Data'!E934, 'Raw Data'!J934, 0)</f>
        <v/>
      </c>
      <c r="D939" s="2">
        <f>IF(A939, 1, 0)</f>
        <v/>
      </c>
      <c r="E939">
        <f>IF('Raw Data'!D934&gt;'Raw Data'!E934, 'Raw Data'!I934, 0)</f>
        <v/>
      </c>
      <c r="F939" s="2">
        <f>IF('Raw Data'!F934&gt;0, 1, 0)</f>
        <v/>
      </c>
      <c r="G939">
        <f>IF(SUM('Raw Data'!D934:E934)&lt;'Raw Data'!F934, 'Raw Data'!H934, 0)</f>
        <v/>
      </c>
      <c r="H939">
        <f>IF('Raw Data'!F934&gt;0, 1, 0)</f>
        <v/>
      </c>
      <c r="I939">
        <f>IF(SUM('Raw Data'!D934:E934)&gt;'Raw Data'!F934, 'Raw Data'!G934, 0)</f>
        <v/>
      </c>
      <c r="J939" s="2">
        <f>IF($A939, 1, 0)</f>
        <v/>
      </c>
      <c r="K939">
        <f>IF(AND('Raw Data'!D934&gt;'Raw Data'!E934, ABS('Raw Data'!D934-'Raw Data'!E934)&lt;14), 'Raw Data'!K934, 0)</f>
        <v/>
      </c>
      <c r="L939" s="2">
        <f>IF($A939, 1, 0)</f>
        <v/>
      </c>
      <c r="M939">
        <f>IF(AND('Raw Data'!D934&gt;'Raw Data'!E934, ABS('Raw Data'!D934-'Raw Data'!E934)&gt;13), 'Raw Data'!L934, 0)</f>
        <v/>
      </c>
      <c r="N939" s="2">
        <f>IF($A939, 1, 0)</f>
        <v/>
      </c>
      <c r="O939">
        <f>IF(AND('Raw Data'!E934&gt;'Raw Data'!D934, ABS('Raw Data'!E934-'Raw Data'!D934)&lt;14), 'Raw Data'!M934, 0)</f>
        <v/>
      </c>
      <c r="P939" s="2">
        <f>IF($A939, 1, 0)</f>
        <v/>
      </c>
      <c r="Q939">
        <f>IF(AND('Raw Data'!E934&gt;'Raw Data'!D934, ABS('Raw Data'!E934-'Raw Data'!D934)&gt;13), 'Raw Data'!N934, 0)</f>
        <v/>
      </c>
      <c r="R939" s="2">
        <f>IF($A939, 1, 0)</f>
        <v/>
      </c>
      <c r="S939">
        <f>IF(AND('Raw Data'!D934&gt;'Raw Data'!E934, ABS('Raw Data'!E934-'Raw Data'!D934)&gt;7), 'Raw Data'!V934, 0)</f>
        <v/>
      </c>
      <c r="T939" s="2">
        <f>IF($A939, 1, 0)</f>
        <v/>
      </c>
      <c r="U939">
        <f>IF(ABS('Raw Data'!D934-'Raw Data'!E934)&lt;8, 'Raw Data'!W934, 0)</f>
        <v/>
      </c>
      <c r="V939" s="2">
        <f>IF($A939, 1, 0)</f>
        <v/>
      </c>
      <c r="W939">
        <f>IF(AND('Raw Data'!E934&gt;'Raw Data'!D934, ABS('Raw Data'!E934-'Raw Data'!D934)&gt;7), 'Raw Data'!X934, 0)</f>
        <v/>
      </c>
      <c r="X939" s="2">
        <f>IF($A939, 1, 0)</f>
        <v/>
      </c>
      <c r="Y939">
        <f>IF(AND('Raw Data'!D934&gt;'Raw Data'!E934, ABS('Raw Data'!E934-'Raw Data'!D934)&gt;3), 'Raw Data'!Y934, 0)</f>
        <v/>
      </c>
      <c r="Z939" s="2">
        <f>IF($A939, 1, 0)</f>
        <v/>
      </c>
      <c r="AA939">
        <f>IF(ABS('Raw Data'!D934-'Raw Data'!E934)&lt;4, 'Raw Data'!Z934, 0)</f>
        <v/>
      </c>
      <c r="AB939" s="2">
        <f>IF($A939, 1, 0)</f>
        <v/>
      </c>
      <c r="AC939">
        <f>IF(AND('Raw Data'!E934&gt;'Raw Data'!D934, ABS('Raw Data'!E934-'Raw Data'!D934)&gt;7), 'Raw Data'!AA934, 0)</f>
        <v/>
      </c>
      <c r="AD939" s="2">
        <f>IF($A939, 1, 0)</f>
        <v/>
      </c>
      <c r="AE939">
        <f>IF(AND('Raw Data'!D934&gt;9, 'Raw Data'!E934&gt;9), 'Raw Data'!AL934, 0)</f>
        <v/>
      </c>
      <c r="AF939" s="2">
        <f>IF($A939, 1, 0)</f>
        <v/>
      </c>
      <c r="AG939">
        <f>IF(AE939=0, 'Raw Data'!AM934, 0)</f>
        <v/>
      </c>
      <c r="AH939" s="2">
        <f>IF($A939, 1, 0)</f>
        <v/>
      </c>
      <c r="AI939">
        <f>IF(AND('Raw Data'!$D934&gt;14, 'Raw Data'!$E934&gt;14), 'Raw Data'!AN934, 0)</f>
        <v/>
      </c>
      <c r="AJ939" s="2">
        <f>IF($A939, 1, 0)</f>
        <v/>
      </c>
      <c r="AK939">
        <f>IF(AI939=0, 'Raw Data'!AO934, 0)</f>
        <v/>
      </c>
      <c r="AL939" s="2">
        <f>IF($A939, 1, 0)</f>
        <v/>
      </c>
      <c r="AM939">
        <f>IF(AND('Raw Data'!$D934&gt;19, 'Raw Data'!$E934&gt;19), 'Raw Data'!AP934, 0)</f>
        <v/>
      </c>
      <c r="AN939" s="2">
        <f>IF($A939, 1, 0)</f>
        <v/>
      </c>
      <c r="AO939">
        <f>IF(AM939=0, 'Raw Data'!AQ934, 0)</f>
        <v/>
      </c>
      <c r="AP939" s="2">
        <f>IF($A939, 1, 0)</f>
        <v/>
      </c>
      <c r="AQ939">
        <f>IF(AND('Raw Data'!$D934&gt;24, 'Raw Data'!$E934&gt;24), 'Raw Data'!AR934, 0)</f>
        <v/>
      </c>
      <c r="AR939" s="2">
        <f>IF($A939, 1, 0)</f>
        <v/>
      </c>
      <c r="AS939">
        <f>IF(AQ939=0, 'Raw Data'!AS934, 0)</f>
        <v/>
      </c>
      <c r="AT939" s="2">
        <f>IF($A939, 1, 0)</f>
        <v/>
      </c>
      <c r="AU939">
        <f>IF(AND('Raw Data'!$D934&gt;29, 'Raw Data'!$E934&gt;29), 'Raw Data'!AT934, 0)</f>
        <v/>
      </c>
      <c r="AV939" s="2">
        <f>IF($A939, 1, 0)</f>
        <v/>
      </c>
      <c r="AW939">
        <f>IF(AU939=0, 'Raw Data'!AU934, 0)</f>
        <v/>
      </c>
      <c r="AX939" s="2">
        <f>IF($A939, 1, 0)</f>
        <v/>
      </c>
      <c r="AY939">
        <f>IF(ISNUMBER('Raw Data'!D934), IF(_xlfn.XLOOKUP(SMALL('Raw Data'!K934:N934, 1), K939:Q939, K939:Q939, 0)&gt;0, SMALL('Raw Data'!K934:N934, 1), 0), 0)</f>
        <v/>
      </c>
      <c r="AZ939" s="2">
        <f>IF($A939, 1, 0)</f>
        <v/>
      </c>
      <c r="BA939">
        <f>IF(ISNUMBER('Raw Data'!D934), IF(_xlfn.XLOOKUP(SMALL('Raw Data'!K934:N934, 2), K939:Q939, K939:Q939, 0)&gt;0, SMALL('Raw Data'!K934:N934, 2), 0), 0)</f>
        <v/>
      </c>
      <c r="BB939" s="2">
        <f>IF($A939, 1, 0)</f>
        <v/>
      </c>
      <c r="BC939">
        <f>IF(ISNUMBER('Raw Data'!D934), IF(_xlfn.XLOOKUP(SMALL('Raw Data'!K934:N934, 3), K939:Q939, K939:Q939, 0)&gt;0, SMALL('Raw Data'!K934:N934, 3), 0), 0)</f>
        <v/>
      </c>
      <c r="BD939" s="2">
        <f>IF($A939, 1, 0)</f>
        <v/>
      </c>
      <c r="BE939">
        <f>IF(ISNUMBER('Raw Data'!D934), IF(_xlfn.XLOOKUP(SMALL('Raw Data'!K934:N934, 4), K939:Q939, K939:Q939, 0)&gt;0, SMALL('Raw Data'!K934:N934, 4), 0), 0)</f>
        <v/>
      </c>
      <c r="BF939" s="2">
        <f>IF($A939, 1, 0)</f>
        <v/>
      </c>
      <c r="BG939">
        <f>IF(AND('Raw Data'!I934&lt;'Raw Data'!J934, 'Raw Data'!D934&gt;'Raw Data'!E934), 'Raw Data'!I934, IF(AND('Raw Data'!J934&lt;'Raw Data'!I934, 'Raw Data'!E934&gt;'Raw Data'!D934), 'Raw Data'!J934, 0))</f>
        <v/>
      </c>
      <c r="BH939">
        <f>IF(OR(AND('Raw Data'!I934&lt;'Raw Data'!J934, 'Raw Data'!I934&gt;BH$1), AND('Raw Data'!J934&lt;'Raw Data'!I934, 'Raw Data'!J934&gt;BH$1)), 1, 0)</f>
        <v/>
      </c>
      <c r="BI939">
        <f>IF(AND(BH939, ABS('Raw Data'!D934-'Raw Data'!E934)&lt;4), 'Raw Data'!Z934, 0)</f>
        <v/>
      </c>
      <c r="BJ939">
        <f>IF('Raw Data'!F934&gt;Analysis!BJ$1, 1, 0)</f>
        <v/>
      </c>
      <c r="BK939">
        <f>IF(BJ939, AQ939, 0)</f>
        <v/>
      </c>
      <c r="BL939">
        <f>IF(AND('Raw Data'!F934&lt;Analysis!BL$1, ISBLANK('Raw Data'!F934)=FALSE), 1, 0)</f>
        <v/>
      </c>
      <c r="BM939">
        <f>IF(BL939, AS939, 0)</f>
        <v/>
      </c>
      <c r="BN939">
        <f>IF(AND('Raw Data'!F934&lt;Analysis!BN$1, ISBLANK('Raw Data'!F934)=FALSE), 1, 0)</f>
        <v/>
      </c>
      <c r="BO939">
        <f>IF(BN939, AI939, 0)</f>
        <v/>
      </c>
    </row>
    <row r="940">
      <c r="A940" s="2">
        <f>'Raw Data'!A935</f>
        <v/>
      </c>
      <c r="B940" s="2">
        <f>IF(A940, 1, 0)</f>
        <v/>
      </c>
      <c r="C940">
        <f>IF('Raw Data'!D935&lt;'Raw Data'!E935, 'Raw Data'!J935, 0)</f>
        <v/>
      </c>
      <c r="D940" s="2">
        <f>IF(A940, 1, 0)</f>
        <v/>
      </c>
      <c r="E940">
        <f>IF('Raw Data'!D935&gt;'Raw Data'!E935, 'Raw Data'!I935, 0)</f>
        <v/>
      </c>
      <c r="F940" s="2">
        <f>IF('Raw Data'!F935&gt;0, 1, 0)</f>
        <v/>
      </c>
      <c r="G940">
        <f>IF(SUM('Raw Data'!D935:E935)&lt;'Raw Data'!F935, 'Raw Data'!H935, 0)</f>
        <v/>
      </c>
      <c r="H940">
        <f>IF('Raw Data'!F935&gt;0, 1, 0)</f>
        <v/>
      </c>
      <c r="I940">
        <f>IF(SUM('Raw Data'!D935:E935)&gt;'Raw Data'!F935, 'Raw Data'!G935, 0)</f>
        <v/>
      </c>
      <c r="J940" s="2">
        <f>IF($A940, 1, 0)</f>
        <v/>
      </c>
      <c r="K940">
        <f>IF(AND('Raw Data'!D935&gt;'Raw Data'!E935, ABS('Raw Data'!D935-'Raw Data'!E935)&lt;14), 'Raw Data'!K935, 0)</f>
        <v/>
      </c>
      <c r="L940" s="2">
        <f>IF($A940, 1, 0)</f>
        <v/>
      </c>
      <c r="M940">
        <f>IF(AND('Raw Data'!D935&gt;'Raw Data'!E935, ABS('Raw Data'!D935-'Raw Data'!E935)&gt;13), 'Raw Data'!L935, 0)</f>
        <v/>
      </c>
      <c r="N940" s="2">
        <f>IF($A940, 1, 0)</f>
        <v/>
      </c>
      <c r="O940">
        <f>IF(AND('Raw Data'!E935&gt;'Raw Data'!D935, ABS('Raw Data'!E935-'Raw Data'!D935)&lt;14), 'Raw Data'!M935, 0)</f>
        <v/>
      </c>
      <c r="P940" s="2">
        <f>IF($A940, 1, 0)</f>
        <v/>
      </c>
      <c r="Q940">
        <f>IF(AND('Raw Data'!E935&gt;'Raw Data'!D935, ABS('Raw Data'!E935-'Raw Data'!D935)&gt;13), 'Raw Data'!N935, 0)</f>
        <v/>
      </c>
      <c r="R940" s="2">
        <f>IF($A940, 1, 0)</f>
        <v/>
      </c>
      <c r="S940">
        <f>IF(AND('Raw Data'!D935&gt;'Raw Data'!E935, ABS('Raw Data'!E935-'Raw Data'!D935)&gt;7), 'Raw Data'!V935, 0)</f>
        <v/>
      </c>
      <c r="T940" s="2">
        <f>IF($A940, 1, 0)</f>
        <v/>
      </c>
      <c r="U940">
        <f>IF(ABS('Raw Data'!D935-'Raw Data'!E935)&lt;8, 'Raw Data'!W935, 0)</f>
        <v/>
      </c>
      <c r="V940" s="2">
        <f>IF($A940, 1, 0)</f>
        <v/>
      </c>
      <c r="W940">
        <f>IF(AND('Raw Data'!E935&gt;'Raw Data'!D935, ABS('Raw Data'!E935-'Raw Data'!D935)&gt;7), 'Raw Data'!X935, 0)</f>
        <v/>
      </c>
      <c r="X940" s="2">
        <f>IF($A940, 1, 0)</f>
        <v/>
      </c>
      <c r="Y940">
        <f>IF(AND('Raw Data'!D935&gt;'Raw Data'!E935, ABS('Raw Data'!E935-'Raw Data'!D935)&gt;3), 'Raw Data'!Y935, 0)</f>
        <v/>
      </c>
      <c r="Z940" s="2">
        <f>IF($A940, 1, 0)</f>
        <v/>
      </c>
      <c r="AA940">
        <f>IF(ABS('Raw Data'!D935-'Raw Data'!E935)&lt;4, 'Raw Data'!Z935, 0)</f>
        <v/>
      </c>
      <c r="AB940" s="2">
        <f>IF($A940, 1, 0)</f>
        <v/>
      </c>
      <c r="AC940">
        <f>IF(AND('Raw Data'!E935&gt;'Raw Data'!D935, ABS('Raw Data'!E935-'Raw Data'!D935)&gt;7), 'Raw Data'!AA935, 0)</f>
        <v/>
      </c>
      <c r="AD940" s="2">
        <f>IF($A940, 1, 0)</f>
        <v/>
      </c>
      <c r="AE940">
        <f>IF(AND('Raw Data'!D935&gt;9, 'Raw Data'!E935&gt;9), 'Raw Data'!AL935, 0)</f>
        <v/>
      </c>
      <c r="AF940" s="2">
        <f>IF($A940, 1, 0)</f>
        <v/>
      </c>
      <c r="AG940">
        <f>IF(AE940=0, 'Raw Data'!AM935, 0)</f>
        <v/>
      </c>
      <c r="AH940" s="2">
        <f>IF($A940, 1, 0)</f>
        <v/>
      </c>
      <c r="AI940">
        <f>IF(AND('Raw Data'!$D935&gt;14, 'Raw Data'!$E935&gt;14), 'Raw Data'!AN935, 0)</f>
        <v/>
      </c>
      <c r="AJ940" s="2">
        <f>IF($A940, 1, 0)</f>
        <v/>
      </c>
      <c r="AK940">
        <f>IF(AI940=0, 'Raw Data'!AO935, 0)</f>
        <v/>
      </c>
      <c r="AL940" s="2">
        <f>IF($A940, 1, 0)</f>
        <v/>
      </c>
      <c r="AM940">
        <f>IF(AND('Raw Data'!$D935&gt;19, 'Raw Data'!$E935&gt;19), 'Raw Data'!AP935, 0)</f>
        <v/>
      </c>
      <c r="AN940" s="2">
        <f>IF($A940, 1, 0)</f>
        <v/>
      </c>
      <c r="AO940">
        <f>IF(AM940=0, 'Raw Data'!AQ935, 0)</f>
        <v/>
      </c>
      <c r="AP940" s="2">
        <f>IF($A940, 1, 0)</f>
        <v/>
      </c>
      <c r="AQ940">
        <f>IF(AND('Raw Data'!$D935&gt;24, 'Raw Data'!$E935&gt;24), 'Raw Data'!AR935, 0)</f>
        <v/>
      </c>
      <c r="AR940" s="2">
        <f>IF($A940, 1, 0)</f>
        <v/>
      </c>
      <c r="AS940">
        <f>IF(AQ940=0, 'Raw Data'!AS935, 0)</f>
        <v/>
      </c>
      <c r="AT940" s="2">
        <f>IF($A940, 1, 0)</f>
        <v/>
      </c>
      <c r="AU940">
        <f>IF(AND('Raw Data'!$D935&gt;29, 'Raw Data'!$E935&gt;29), 'Raw Data'!AT935, 0)</f>
        <v/>
      </c>
      <c r="AV940" s="2">
        <f>IF($A940, 1, 0)</f>
        <v/>
      </c>
      <c r="AW940">
        <f>IF(AU940=0, 'Raw Data'!AU935, 0)</f>
        <v/>
      </c>
      <c r="AX940" s="2">
        <f>IF($A940, 1, 0)</f>
        <v/>
      </c>
      <c r="AY940">
        <f>IF(ISNUMBER('Raw Data'!D935), IF(_xlfn.XLOOKUP(SMALL('Raw Data'!K935:N935, 1), K940:Q940, K940:Q940, 0)&gt;0, SMALL('Raw Data'!K935:N935, 1), 0), 0)</f>
        <v/>
      </c>
      <c r="AZ940" s="2">
        <f>IF($A940, 1, 0)</f>
        <v/>
      </c>
      <c r="BA940">
        <f>IF(ISNUMBER('Raw Data'!D935), IF(_xlfn.XLOOKUP(SMALL('Raw Data'!K935:N935, 2), K940:Q940, K940:Q940, 0)&gt;0, SMALL('Raw Data'!K935:N935, 2), 0), 0)</f>
        <v/>
      </c>
      <c r="BB940" s="2">
        <f>IF($A940, 1, 0)</f>
        <v/>
      </c>
      <c r="BC940">
        <f>IF(ISNUMBER('Raw Data'!D935), IF(_xlfn.XLOOKUP(SMALL('Raw Data'!K935:N935, 3), K940:Q940, K940:Q940, 0)&gt;0, SMALL('Raw Data'!K935:N935, 3), 0), 0)</f>
        <v/>
      </c>
      <c r="BD940" s="2">
        <f>IF($A940, 1, 0)</f>
        <v/>
      </c>
      <c r="BE940">
        <f>IF(ISNUMBER('Raw Data'!D935), IF(_xlfn.XLOOKUP(SMALL('Raw Data'!K935:N935, 4), K940:Q940, K940:Q940, 0)&gt;0, SMALL('Raw Data'!K935:N935, 4), 0), 0)</f>
        <v/>
      </c>
      <c r="BF940" s="2">
        <f>IF($A940, 1, 0)</f>
        <v/>
      </c>
      <c r="BG940">
        <f>IF(AND('Raw Data'!I935&lt;'Raw Data'!J935, 'Raw Data'!D935&gt;'Raw Data'!E935), 'Raw Data'!I935, IF(AND('Raw Data'!J935&lt;'Raw Data'!I935, 'Raw Data'!E935&gt;'Raw Data'!D935), 'Raw Data'!J935, 0))</f>
        <v/>
      </c>
      <c r="BH940">
        <f>IF(OR(AND('Raw Data'!I935&lt;'Raw Data'!J935, 'Raw Data'!I935&gt;BH$1), AND('Raw Data'!J935&lt;'Raw Data'!I935, 'Raw Data'!J935&gt;BH$1)), 1, 0)</f>
        <v/>
      </c>
      <c r="BI940">
        <f>IF(AND(BH940, ABS('Raw Data'!D935-'Raw Data'!E935)&lt;4), 'Raw Data'!Z935, 0)</f>
        <v/>
      </c>
      <c r="BJ940">
        <f>IF('Raw Data'!F935&gt;Analysis!BJ$1, 1, 0)</f>
        <v/>
      </c>
      <c r="BK940">
        <f>IF(BJ940, AQ940, 0)</f>
        <v/>
      </c>
      <c r="BL940">
        <f>IF(AND('Raw Data'!F935&lt;Analysis!BL$1, ISBLANK('Raw Data'!F935)=FALSE), 1, 0)</f>
        <v/>
      </c>
      <c r="BM940">
        <f>IF(BL940, AS940, 0)</f>
        <v/>
      </c>
      <c r="BN940">
        <f>IF(AND('Raw Data'!F935&lt;Analysis!BN$1, ISBLANK('Raw Data'!F935)=FALSE), 1, 0)</f>
        <v/>
      </c>
      <c r="BO940">
        <f>IF(BN940, AI940, 0)</f>
        <v/>
      </c>
    </row>
    <row r="941">
      <c r="A941" s="2">
        <f>'Raw Data'!A936</f>
        <v/>
      </c>
      <c r="B941" s="2">
        <f>IF(A941, 1, 0)</f>
        <v/>
      </c>
      <c r="C941">
        <f>IF('Raw Data'!D936&lt;'Raw Data'!E936, 'Raw Data'!J936, 0)</f>
        <v/>
      </c>
      <c r="D941" s="2">
        <f>IF(A941, 1, 0)</f>
        <v/>
      </c>
      <c r="E941">
        <f>IF('Raw Data'!D936&gt;'Raw Data'!E936, 'Raw Data'!I936, 0)</f>
        <v/>
      </c>
      <c r="F941" s="2">
        <f>IF('Raw Data'!F936&gt;0, 1, 0)</f>
        <v/>
      </c>
      <c r="G941">
        <f>IF(SUM('Raw Data'!D936:E936)&lt;'Raw Data'!F936, 'Raw Data'!H936, 0)</f>
        <v/>
      </c>
      <c r="H941">
        <f>IF('Raw Data'!F936&gt;0, 1, 0)</f>
        <v/>
      </c>
      <c r="I941">
        <f>IF(SUM('Raw Data'!D936:E936)&gt;'Raw Data'!F936, 'Raw Data'!G936, 0)</f>
        <v/>
      </c>
      <c r="J941" s="2">
        <f>IF($A941, 1, 0)</f>
        <v/>
      </c>
      <c r="K941">
        <f>IF(AND('Raw Data'!D936&gt;'Raw Data'!E936, ABS('Raw Data'!D936-'Raw Data'!E936)&lt;14), 'Raw Data'!K936, 0)</f>
        <v/>
      </c>
      <c r="L941" s="2">
        <f>IF($A941, 1, 0)</f>
        <v/>
      </c>
      <c r="M941">
        <f>IF(AND('Raw Data'!D936&gt;'Raw Data'!E936, ABS('Raw Data'!D936-'Raw Data'!E936)&gt;13), 'Raw Data'!L936, 0)</f>
        <v/>
      </c>
      <c r="N941" s="2">
        <f>IF($A941, 1, 0)</f>
        <v/>
      </c>
      <c r="O941">
        <f>IF(AND('Raw Data'!E936&gt;'Raw Data'!D936, ABS('Raw Data'!E936-'Raw Data'!D936)&lt;14), 'Raw Data'!M936, 0)</f>
        <v/>
      </c>
      <c r="P941" s="2">
        <f>IF($A941, 1, 0)</f>
        <v/>
      </c>
      <c r="Q941">
        <f>IF(AND('Raw Data'!E936&gt;'Raw Data'!D936, ABS('Raw Data'!E936-'Raw Data'!D936)&gt;13), 'Raw Data'!N936, 0)</f>
        <v/>
      </c>
      <c r="R941" s="2">
        <f>IF($A941, 1, 0)</f>
        <v/>
      </c>
      <c r="S941">
        <f>IF(AND('Raw Data'!D936&gt;'Raw Data'!E936, ABS('Raw Data'!E936-'Raw Data'!D936)&gt;7), 'Raw Data'!V936, 0)</f>
        <v/>
      </c>
      <c r="T941" s="2">
        <f>IF($A941, 1, 0)</f>
        <v/>
      </c>
      <c r="U941">
        <f>IF(ABS('Raw Data'!D936-'Raw Data'!E936)&lt;8, 'Raw Data'!W936, 0)</f>
        <v/>
      </c>
      <c r="V941" s="2">
        <f>IF($A941, 1, 0)</f>
        <v/>
      </c>
      <c r="W941">
        <f>IF(AND('Raw Data'!E936&gt;'Raw Data'!D936, ABS('Raw Data'!E936-'Raw Data'!D936)&gt;7), 'Raw Data'!X936, 0)</f>
        <v/>
      </c>
      <c r="X941" s="2">
        <f>IF($A941, 1, 0)</f>
        <v/>
      </c>
      <c r="Y941">
        <f>IF(AND('Raw Data'!D936&gt;'Raw Data'!E936, ABS('Raw Data'!E936-'Raw Data'!D936)&gt;3), 'Raw Data'!Y936, 0)</f>
        <v/>
      </c>
      <c r="Z941" s="2">
        <f>IF($A941, 1, 0)</f>
        <v/>
      </c>
      <c r="AA941">
        <f>IF(ABS('Raw Data'!D936-'Raw Data'!E936)&lt;4, 'Raw Data'!Z936, 0)</f>
        <v/>
      </c>
      <c r="AB941" s="2">
        <f>IF($A941, 1, 0)</f>
        <v/>
      </c>
      <c r="AC941">
        <f>IF(AND('Raw Data'!E936&gt;'Raw Data'!D936, ABS('Raw Data'!E936-'Raw Data'!D936)&gt;7), 'Raw Data'!AA936, 0)</f>
        <v/>
      </c>
      <c r="AD941" s="2">
        <f>IF($A941, 1, 0)</f>
        <v/>
      </c>
      <c r="AE941">
        <f>IF(AND('Raw Data'!D936&gt;9, 'Raw Data'!E936&gt;9), 'Raw Data'!AL936, 0)</f>
        <v/>
      </c>
      <c r="AF941" s="2">
        <f>IF($A941, 1, 0)</f>
        <v/>
      </c>
      <c r="AG941">
        <f>IF(AE941=0, 'Raw Data'!AM936, 0)</f>
        <v/>
      </c>
      <c r="AH941" s="2">
        <f>IF($A941, 1, 0)</f>
        <v/>
      </c>
      <c r="AI941">
        <f>IF(AND('Raw Data'!$D936&gt;14, 'Raw Data'!$E936&gt;14), 'Raw Data'!AN936, 0)</f>
        <v/>
      </c>
      <c r="AJ941" s="2">
        <f>IF($A941, 1, 0)</f>
        <v/>
      </c>
      <c r="AK941">
        <f>IF(AI941=0, 'Raw Data'!AO936, 0)</f>
        <v/>
      </c>
      <c r="AL941" s="2">
        <f>IF($A941, 1, 0)</f>
        <v/>
      </c>
      <c r="AM941">
        <f>IF(AND('Raw Data'!$D936&gt;19, 'Raw Data'!$E936&gt;19), 'Raw Data'!AP936, 0)</f>
        <v/>
      </c>
      <c r="AN941" s="2">
        <f>IF($A941, 1, 0)</f>
        <v/>
      </c>
      <c r="AO941">
        <f>IF(AM941=0, 'Raw Data'!AQ936, 0)</f>
        <v/>
      </c>
      <c r="AP941" s="2">
        <f>IF($A941, 1, 0)</f>
        <v/>
      </c>
      <c r="AQ941">
        <f>IF(AND('Raw Data'!$D936&gt;24, 'Raw Data'!$E936&gt;24), 'Raw Data'!AR936, 0)</f>
        <v/>
      </c>
      <c r="AR941" s="2">
        <f>IF($A941, 1, 0)</f>
        <v/>
      </c>
      <c r="AS941">
        <f>IF(AQ941=0, 'Raw Data'!AS936, 0)</f>
        <v/>
      </c>
      <c r="AT941" s="2">
        <f>IF($A941, 1, 0)</f>
        <v/>
      </c>
      <c r="AU941">
        <f>IF(AND('Raw Data'!$D936&gt;29, 'Raw Data'!$E936&gt;29), 'Raw Data'!AT936, 0)</f>
        <v/>
      </c>
      <c r="AV941" s="2">
        <f>IF($A941, 1, 0)</f>
        <v/>
      </c>
      <c r="AW941">
        <f>IF(AU941=0, 'Raw Data'!AU936, 0)</f>
        <v/>
      </c>
      <c r="AX941" s="2">
        <f>IF($A941, 1, 0)</f>
        <v/>
      </c>
      <c r="AY941">
        <f>IF(ISNUMBER('Raw Data'!D936), IF(_xlfn.XLOOKUP(SMALL('Raw Data'!K936:N936, 1), K941:Q941, K941:Q941, 0)&gt;0, SMALL('Raw Data'!K936:N936, 1), 0), 0)</f>
        <v/>
      </c>
      <c r="AZ941" s="2">
        <f>IF($A941, 1, 0)</f>
        <v/>
      </c>
      <c r="BA941">
        <f>IF(ISNUMBER('Raw Data'!D936), IF(_xlfn.XLOOKUP(SMALL('Raw Data'!K936:N936, 2), K941:Q941, K941:Q941, 0)&gt;0, SMALL('Raw Data'!K936:N936, 2), 0), 0)</f>
        <v/>
      </c>
      <c r="BB941" s="2">
        <f>IF($A941, 1, 0)</f>
        <v/>
      </c>
      <c r="BC941">
        <f>IF(ISNUMBER('Raw Data'!D936), IF(_xlfn.XLOOKUP(SMALL('Raw Data'!K936:N936, 3), K941:Q941, K941:Q941, 0)&gt;0, SMALL('Raw Data'!K936:N936, 3), 0), 0)</f>
        <v/>
      </c>
      <c r="BD941" s="2">
        <f>IF($A941, 1, 0)</f>
        <v/>
      </c>
      <c r="BE941">
        <f>IF(ISNUMBER('Raw Data'!D936), IF(_xlfn.XLOOKUP(SMALL('Raw Data'!K936:N936, 4), K941:Q941, K941:Q941, 0)&gt;0, SMALL('Raw Data'!K936:N936, 4), 0), 0)</f>
        <v/>
      </c>
      <c r="BF941" s="2">
        <f>IF($A941, 1, 0)</f>
        <v/>
      </c>
      <c r="BG941">
        <f>IF(AND('Raw Data'!I936&lt;'Raw Data'!J936, 'Raw Data'!D936&gt;'Raw Data'!E936), 'Raw Data'!I936, IF(AND('Raw Data'!J936&lt;'Raw Data'!I936, 'Raw Data'!E936&gt;'Raw Data'!D936), 'Raw Data'!J936, 0))</f>
        <v/>
      </c>
      <c r="BH941">
        <f>IF(OR(AND('Raw Data'!I936&lt;'Raw Data'!J936, 'Raw Data'!I936&gt;BH$1), AND('Raw Data'!J936&lt;'Raw Data'!I936, 'Raw Data'!J936&gt;BH$1)), 1, 0)</f>
        <v/>
      </c>
      <c r="BI941">
        <f>IF(AND(BH941, ABS('Raw Data'!D936-'Raw Data'!E936)&lt;4), 'Raw Data'!Z936, 0)</f>
        <v/>
      </c>
      <c r="BJ941">
        <f>IF('Raw Data'!F936&gt;Analysis!BJ$1, 1, 0)</f>
        <v/>
      </c>
      <c r="BK941">
        <f>IF(BJ941, AQ941, 0)</f>
        <v/>
      </c>
      <c r="BL941">
        <f>IF(AND('Raw Data'!F936&lt;Analysis!BL$1, ISBLANK('Raw Data'!F936)=FALSE), 1, 0)</f>
        <v/>
      </c>
      <c r="BM941">
        <f>IF(BL941, AS941, 0)</f>
        <v/>
      </c>
      <c r="BN941">
        <f>IF(AND('Raw Data'!F936&lt;Analysis!BN$1, ISBLANK('Raw Data'!F936)=FALSE), 1, 0)</f>
        <v/>
      </c>
      <c r="BO941">
        <f>IF(BN941, AI941, 0)</f>
        <v/>
      </c>
    </row>
    <row r="942">
      <c r="A942" s="2">
        <f>'Raw Data'!A937</f>
        <v/>
      </c>
      <c r="B942" s="2">
        <f>IF(A942, 1, 0)</f>
        <v/>
      </c>
      <c r="C942">
        <f>IF('Raw Data'!D937&lt;'Raw Data'!E937, 'Raw Data'!J937, 0)</f>
        <v/>
      </c>
      <c r="D942" s="2">
        <f>IF(A942, 1, 0)</f>
        <v/>
      </c>
      <c r="E942">
        <f>IF('Raw Data'!D937&gt;'Raw Data'!E937, 'Raw Data'!I937, 0)</f>
        <v/>
      </c>
      <c r="F942" s="2">
        <f>IF('Raw Data'!F937&gt;0, 1, 0)</f>
        <v/>
      </c>
      <c r="G942">
        <f>IF(SUM('Raw Data'!D937:E937)&lt;'Raw Data'!F937, 'Raw Data'!H937, 0)</f>
        <v/>
      </c>
      <c r="H942">
        <f>IF('Raw Data'!F937&gt;0, 1, 0)</f>
        <v/>
      </c>
      <c r="I942">
        <f>IF(SUM('Raw Data'!D937:E937)&gt;'Raw Data'!F937, 'Raw Data'!G937, 0)</f>
        <v/>
      </c>
      <c r="J942" s="2">
        <f>IF($A942, 1, 0)</f>
        <v/>
      </c>
      <c r="K942">
        <f>IF(AND('Raw Data'!D937&gt;'Raw Data'!E937, ABS('Raw Data'!D937-'Raw Data'!E937)&lt;14), 'Raw Data'!K937, 0)</f>
        <v/>
      </c>
      <c r="L942" s="2">
        <f>IF($A942, 1, 0)</f>
        <v/>
      </c>
      <c r="M942">
        <f>IF(AND('Raw Data'!D937&gt;'Raw Data'!E937, ABS('Raw Data'!D937-'Raw Data'!E937)&gt;13), 'Raw Data'!L937, 0)</f>
        <v/>
      </c>
      <c r="N942" s="2">
        <f>IF($A942, 1, 0)</f>
        <v/>
      </c>
      <c r="O942">
        <f>IF(AND('Raw Data'!E937&gt;'Raw Data'!D937, ABS('Raw Data'!E937-'Raw Data'!D937)&lt;14), 'Raw Data'!M937, 0)</f>
        <v/>
      </c>
      <c r="P942" s="2">
        <f>IF($A942, 1, 0)</f>
        <v/>
      </c>
      <c r="Q942">
        <f>IF(AND('Raw Data'!E937&gt;'Raw Data'!D937, ABS('Raw Data'!E937-'Raw Data'!D937)&gt;13), 'Raw Data'!N937, 0)</f>
        <v/>
      </c>
      <c r="R942" s="2">
        <f>IF($A942, 1, 0)</f>
        <v/>
      </c>
      <c r="S942">
        <f>IF(AND('Raw Data'!D937&gt;'Raw Data'!E937, ABS('Raw Data'!E937-'Raw Data'!D937)&gt;7), 'Raw Data'!V937, 0)</f>
        <v/>
      </c>
      <c r="T942" s="2">
        <f>IF($A942, 1, 0)</f>
        <v/>
      </c>
      <c r="U942">
        <f>IF(ABS('Raw Data'!D937-'Raw Data'!E937)&lt;8, 'Raw Data'!W937, 0)</f>
        <v/>
      </c>
      <c r="V942" s="2">
        <f>IF($A942, 1, 0)</f>
        <v/>
      </c>
      <c r="W942">
        <f>IF(AND('Raw Data'!E937&gt;'Raw Data'!D937, ABS('Raw Data'!E937-'Raw Data'!D937)&gt;7), 'Raw Data'!X937, 0)</f>
        <v/>
      </c>
      <c r="X942" s="2">
        <f>IF($A942, 1, 0)</f>
        <v/>
      </c>
      <c r="Y942">
        <f>IF(AND('Raw Data'!D937&gt;'Raw Data'!E937, ABS('Raw Data'!E937-'Raw Data'!D937)&gt;3), 'Raw Data'!Y937, 0)</f>
        <v/>
      </c>
      <c r="Z942" s="2">
        <f>IF($A942, 1, 0)</f>
        <v/>
      </c>
      <c r="AA942">
        <f>IF(ABS('Raw Data'!D937-'Raw Data'!E937)&lt;4, 'Raw Data'!Z937, 0)</f>
        <v/>
      </c>
      <c r="AB942" s="2">
        <f>IF($A942, 1, 0)</f>
        <v/>
      </c>
      <c r="AC942">
        <f>IF(AND('Raw Data'!E937&gt;'Raw Data'!D937, ABS('Raw Data'!E937-'Raw Data'!D937)&gt;7), 'Raw Data'!AA937, 0)</f>
        <v/>
      </c>
      <c r="AD942" s="2">
        <f>IF($A942, 1, 0)</f>
        <v/>
      </c>
      <c r="AE942">
        <f>IF(AND('Raw Data'!D937&gt;9, 'Raw Data'!E937&gt;9), 'Raw Data'!AL937, 0)</f>
        <v/>
      </c>
      <c r="AF942" s="2">
        <f>IF($A942, 1, 0)</f>
        <v/>
      </c>
      <c r="AG942">
        <f>IF(AE942=0, 'Raw Data'!AM937, 0)</f>
        <v/>
      </c>
      <c r="AH942" s="2">
        <f>IF($A942, 1, 0)</f>
        <v/>
      </c>
      <c r="AI942">
        <f>IF(AND('Raw Data'!$D937&gt;14, 'Raw Data'!$E937&gt;14), 'Raw Data'!AN937, 0)</f>
        <v/>
      </c>
      <c r="AJ942" s="2">
        <f>IF($A942, 1, 0)</f>
        <v/>
      </c>
      <c r="AK942">
        <f>IF(AI942=0, 'Raw Data'!AO937, 0)</f>
        <v/>
      </c>
      <c r="AL942" s="2">
        <f>IF($A942, 1, 0)</f>
        <v/>
      </c>
      <c r="AM942">
        <f>IF(AND('Raw Data'!$D937&gt;19, 'Raw Data'!$E937&gt;19), 'Raw Data'!AP937, 0)</f>
        <v/>
      </c>
      <c r="AN942" s="2">
        <f>IF($A942, 1, 0)</f>
        <v/>
      </c>
      <c r="AO942">
        <f>IF(AM942=0, 'Raw Data'!AQ937, 0)</f>
        <v/>
      </c>
      <c r="AP942" s="2">
        <f>IF($A942, 1, 0)</f>
        <v/>
      </c>
      <c r="AQ942">
        <f>IF(AND('Raw Data'!$D937&gt;24, 'Raw Data'!$E937&gt;24), 'Raw Data'!AR937, 0)</f>
        <v/>
      </c>
      <c r="AR942" s="2">
        <f>IF($A942, 1, 0)</f>
        <v/>
      </c>
      <c r="AS942">
        <f>IF(AQ942=0, 'Raw Data'!AS937, 0)</f>
        <v/>
      </c>
      <c r="AT942" s="2">
        <f>IF($A942, 1, 0)</f>
        <v/>
      </c>
      <c r="AU942">
        <f>IF(AND('Raw Data'!$D937&gt;29, 'Raw Data'!$E937&gt;29), 'Raw Data'!AT937, 0)</f>
        <v/>
      </c>
      <c r="AV942" s="2">
        <f>IF($A942, 1, 0)</f>
        <v/>
      </c>
      <c r="AW942">
        <f>IF(AU942=0, 'Raw Data'!AU937, 0)</f>
        <v/>
      </c>
      <c r="AX942" s="2">
        <f>IF($A942, 1, 0)</f>
        <v/>
      </c>
      <c r="AY942">
        <f>IF(ISNUMBER('Raw Data'!D937), IF(_xlfn.XLOOKUP(SMALL('Raw Data'!K937:N937, 1), K942:Q942, K942:Q942, 0)&gt;0, SMALL('Raw Data'!K937:N937, 1), 0), 0)</f>
        <v/>
      </c>
      <c r="AZ942" s="2">
        <f>IF($A942, 1, 0)</f>
        <v/>
      </c>
      <c r="BA942">
        <f>IF(ISNUMBER('Raw Data'!D937), IF(_xlfn.XLOOKUP(SMALL('Raw Data'!K937:N937, 2), K942:Q942, K942:Q942, 0)&gt;0, SMALL('Raw Data'!K937:N937, 2), 0), 0)</f>
        <v/>
      </c>
      <c r="BB942" s="2">
        <f>IF($A942, 1, 0)</f>
        <v/>
      </c>
      <c r="BC942">
        <f>IF(ISNUMBER('Raw Data'!D937), IF(_xlfn.XLOOKUP(SMALL('Raw Data'!K937:N937, 3), K942:Q942, K942:Q942, 0)&gt;0, SMALL('Raw Data'!K937:N937, 3), 0), 0)</f>
        <v/>
      </c>
      <c r="BD942" s="2">
        <f>IF($A942, 1, 0)</f>
        <v/>
      </c>
      <c r="BE942">
        <f>IF(ISNUMBER('Raw Data'!D937), IF(_xlfn.XLOOKUP(SMALL('Raw Data'!K937:N937, 4), K942:Q942, K942:Q942, 0)&gt;0, SMALL('Raw Data'!K937:N937, 4), 0), 0)</f>
        <v/>
      </c>
      <c r="BF942" s="2">
        <f>IF($A942, 1, 0)</f>
        <v/>
      </c>
      <c r="BG942">
        <f>IF(AND('Raw Data'!I937&lt;'Raw Data'!J937, 'Raw Data'!D937&gt;'Raw Data'!E937), 'Raw Data'!I937, IF(AND('Raw Data'!J937&lt;'Raw Data'!I937, 'Raw Data'!E937&gt;'Raw Data'!D937), 'Raw Data'!J937, 0))</f>
        <v/>
      </c>
      <c r="BH942">
        <f>IF(OR(AND('Raw Data'!I937&lt;'Raw Data'!J937, 'Raw Data'!I937&gt;BH$1), AND('Raw Data'!J937&lt;'Raw Data'!I937, 'Raw Data'!J937&gt;BH$1)), 1, 0)</f>
        <v/>
      </c>
      <c r="BI942">
        <f>IF(AND(BH942, ABS('Raw Data'!D937-'Raw Data'!E937)&lt;4), 'Raw Data'!Z937, 0)</f>
        <v/>
      </c>
      <c r="BJ942">
        <f>IF('Raw Data'!F937&gt;Analysis!BJ$1, 1, 0)</f>
        <v/>
      </c>
      <c r="BK942">
        <f>IF(BJ942, AQ942, 0)</f>
        <v/>
      </c>
      <c r="BL942">
        <f>IF(AND('Raw Data'!F937&lt;Analysis!BL$1, ISBLANK('Raw Data'!F937)=FALSE), 1, 0)</f>
        <v/>
      </c>
      <c r="BM942">
        <f>IF(BL942, AS942, 0)</f>
        <v/>
      </c>
      <c r="BN942">
        <f>IF(AND('Raw Data'!F937&lt;Analysis!BN$1, ISBLANK('Raw Data'!F937)=FALSE), 1, 0)</f>
        <v/>
      </c>
      <c r="BO942">
        <f>IF(BN942, AI942, 0)</f>
        <v/>
      </c>
    </row>
    <row r="943">
      <c r="A943" s="2">
        <f>'Raw Data'!A938</f>
        <v/>
      </c>
      <c r="B943" s="2">
        <f>IF(A943, 1, 0)</f>
        <v/>
      </c>
      <c r="C943">
        <f>IF('Raw Data'!D938&lt;'Raw Data'!E938, 'Raw Data'!J938, 0)</f>
        <v/>
      </c>
      <c r="D943" s="2">
        <f>IF(A943, 1, 0)</f>
        <v/>
      </c>
      <c r="E943">
        <f>IF('Raw Data'!D938&gt;'Raw Data'!E938, 'Raw Data'!I938, 0)</f>
        <v/>
      </c>
      <c r="F943" s="2">
        <f>IF('Raw Data'!F938&gt;0, 1, 0)</f>
        <v/>
      </c>
      <c r="G943">
        <f>IF(SUM('Raw Data'!D938:E938)&lt;'Raw Data'!F938, 'Raw Data'!H938, 0)</f>
        <v/>
      </c>
      <c r="H943">
        <f>IF('Raw Data'!F938&gt;0, 1, 0)</f>
        <v/>
      </c>
      <c r="I943">
        <f>IF(SUM('Raw Data'!D938:E938)&gt;'Raw Data'!F938, 'Raw Data'!G938, 0)</f>
        <v/>
      </c>
      <c r="J943" s="2">
        <f>IF($A943, 1, 0)</f>
        <v/>
      </c>
      <c r="K943">
        <f>IF(AND('Raw Data'!D938&gt;'Raw Data'!E938, ABS('Raw Data'!D938-'Raw Data'!E938)&lt;14), 'Raw Data'!K938, 0)</f>
        <v/>
      </c>
      <c r="L943" s="2">
        <f>IF($A943, 1, 0)</f>
        <v/>
      </c>
      <c r="M943">
        <f>IF(AND('Raw Data'!D938&gt;'Raw Data'!E938, ABS('Raw Data'!D938-'Raw Data'!E938)&gt;13), 'Raw Data'!L938, 0)</f>
        <v/>
      </c>
      <c r="N943" s="2">
        <f>IF($A943, 1, 0)</f>
        <v/>
      </c>
      <c r="O943">
        <f>IF(AND('Raw Data'!E938&gt;'Raw Data'!D938, ABS('Raw Data'!E938-'Raw Data'!D938)&lt;14), 'Raw Data'!M938, 0)</f>
        <v/>
      </c>
      <c r="P943" s="2">
        <f>IF($A943, 1, 0)</f>
        <v/>
      </c>
      <c r="Q943">
        <f>IF(AND('Raw Data'!E938&gt;'Raw Data'!D938, ABS('Raw Data'!E938-'Raw Data'!D938)&gt;13), 'Raw Data'!N938, 0)</f>
        <v/>
      </c>
      <c r="R943" s="2">
        <f>IF($A943, 1, 0)</f>
        <v/>
      </c>
      <c r="S943">
        <f>IF(AND('Raw Data'!D938&gt;'Raw Data'!E938, ABS('Raw Data'!E938-'Raw Data'!D938)&gt;7), 'Raw Data'!V938, 0)</f>
        <v/>
      </c>
      <c r="T943" s="2">
        <f>IF($A943, 1, 0)</f>
        <v/>
      </c>
      <c r="U943">
        <f>IF(ABS('Raw Data'!D938-'Raw Data'!E938)&lt;8, 'Raw Data'!W938, 0)</f>
        <v/>
      </c>
      <c r="V943" s="2">
        <f>IF($A943, 1, 0)</f>
        <v/>
      </c>
      <c r="W943">
        <f>IF(AND('Raw Data'!E938&gt;'Raw Data'!D938, ABS('Raw Data'!E938-'Raw Data'!D938)&gt;7), 'Raw Data'!X938, 0)</f>
        <v/>
      </c>
      <c r="X943" s="2">
        <f>IF($A943, 1, 0)</f>
        <v/>
      </c>
      <c r="Y943">
        <f>IF(AND('Raw Data'!D938&gt;'Raw Data'!E938, ABS('Raw Data'!E938-'Raw Data'!D938)&gt;3), 'Raw Data'!Y938, 0)</f>
        <v/>
      </c>
      <c r="Z943" s="2">
        <f>IF($A943, 1, 0)</f>
        <v/>
      </c>
      <c r="AA943">
        <f>IF(ABS('Raw Data'!D938-'Raw Data'!E938)&lt;4, 'Raw Data'!Z938, 0)</f>
        <v/>
      </c>
      <c r="AB943" s="2">
        <f>IF($A943, 1, 0)</f>
        <v/>
      </c>
      <c r="AC943">
        <f>IF(AND('Raw Data'!E938&gt;'Raw Data'!D938, ABS('Raw Data'!E938-'Raw Data'!D938)&gt;7), 'Raw Data'!AA938, 0)</f>
        <v/>
      </c>
      <c r="AD943" s="2">
        <f>IF($A943, 1, 0)</f>
        <v/>
      </c>
      <c r="AE943">
        <f>IF(AND('Raw Data'!D938&gt;9, 'Raw Data'!E938&gt;9), 'Raw Data'!AL938, 0)</f>
        <v/>
      </c>
      <c r="AF943" s="2">
        <f>IF($A943, 1, 0)</f>
        <v/>
      </c>
      <c r="AG943">
        <f>IF(AE943=0, 'Raw Data'!AM938, 0)</f>
        <v/>
      </c>
      <c r="AH943" s="2">
        <f>IF($A943, 1, 0)</f>
        <v/>
      </c>
      <c r="AI943">
        <f>IF(AND('Raw Data'!$D938&gt;14, 'Raw Data'!$E938&gt;14), 'Raw Data'!AN938, 0)</f>
        <v/>
      </c>
      <c r="AJ943" s="2">
        <f>IF($A943, 1, 0)</f>
        <v/>
      </c>
      <c r="AK943">
        <f>IF(AI943=0, 'Raw Data'!AO938, 0)</f>
        <v/>
      </c>
      <c r="AL943" s="2">
        <f>IF($A943, 1, 0)</f>
        <v/>
      </c>
      <c r="AM943">
        <f>IF(AND('Raw Data'!$D938&gt;19, 'Raw Data'!$E938&gt;19), 'Raw Data'!AP938, 0)</f>
        <v/>
      </c>
      <c r="AN943" s="2">
        <f>IF($A943, 1, 0)</f>
        <v/>
      </c>
      <c r="AO943">
        <f>IF(AM943=0, 'Raw Data'!AQ938, 0)</f>
        <v/>
      </c>
      <c r="AP943" s="2">
        <f>IF($A943, 1, 0)</f>
        <v/>
      </c>
      <c r="AQ943">
        <f>IF(AND('Raw Data'!$D938&gt;24, 'Raw Data'!$E938&gt;24), 'Raw Data'!AR938, 0)</f>
        <v/>
      </c>
      <c r="AR943" s="2">
        <f>IF($A943, 1, 0)</f>
        <v/>
      </c>
      <c r="AS943">
        <f>IF(AQ943=0, 'Raw Data'!AS938, 0)</f>
        <v/>
      </c>
      <c r="AT943" s="2">
        <f>IF($A943, 1, 0)</f>
        <v/>
      </c>
      <c r="AU943">
        <f>IF(AND('Raw Data'!$D938&gt;29, 'Raw Data'!$E938&gt;29), 'Raw Data'!AT938, 0)</f>
        <v/>
      </c>
      <c r="AV943" s="2">
        <f>IF($A943, 1, 0)</f>
        <v/>
      </c>
      <c r="AW943">
        <f>IF(AU943=0, 'Raw Data'!AU938, 0)</f>
        <v/>
      </c>
      <c r="AX943" s="2">
        <f>IF($A943, 1, 0)</f>
        <v/>
      </c>
      <c r="AY943">
        <f>IF(ISNUMBER('Raw Data'!D938), IF(_xlfn.XLOOKUP(SMALL('Raw Data'!K938:N938, 1), K943:Q943, K943:Q943, 0)&gt;0, SMALL('Raw Data'!K938:N938, 1), 0), 0)</f>
        <v/>
      </c>
      <c r="AZ943" s="2">
        <f>IF($A943, 1, 0)</f>
        <v/>
      </c>
      <c r="BA943">
        <f>IF(ISNUMBER('Raw Data'!D938), IF(_xlfn.XLOOKUP(SMALL('Raw Data'!K938:N938, 2), K943:Q943, K943:Q943, 0)&gt;0, SMALL('Raw Data'!K938:N938, 2), 0), 0)</f>
        <v/>
      </c>
      <c r="BB943" s="2">
        <f>IF($A943, 1, 0)</f>
        <v/>
      </c>
      <c r="BC943">
        <f>IF(ISNUMBER('Raw Data'!D938), IF(_xlfn.XLOOKUP(SMALL('Raw Data'!K938:N938, 3), K943:Q943, K943:Q943, 0)&gt;0, SMALL('Raw Data'!K938:N938, 3), 0), 0)</f>
        <v/>
      </c>
      <c r="BD943" s="2">
        <f>IF($A943, 1, 0)</f>
        <v/>
      </c>
      <c r="BE943">
        <f>IF(ISNUMBER('Raw Data'!D938), IF(_xlfn.XLOOKUP(SMALL('Raw Data'!K938:N938, 4), K943:Q943, K943:Q943, 0)&gt;0, SMALL('Raw Data'!K938:N938, 4), 0), 0)</f>
        <v/>
      </c>
      <c r="BF943" s="2">
        <f>IF($A943, 1, 0)</f>
        <v/>
      </c>
      <c r="BG943">
        <f>IF(AND('Raw Data'!I938&lt;'Raw Data'!J938, 'Raw Data'!D938&gt;'Raw Data'!E938), 'Raw Data'!I938, IF(AND('Raw Data'!J938&lt;'Raw Data'!I938, 'Raw Data'!E938&gt;'Raw Data'!D938), 'Raw Data'!J938, 0))</f>
        <v/>
      </c>
      <c r="BH943">
        <f>IF(OR(AND('Raw Data'!I938&lt;'Raw Data'!J938, 'Raw Data'!I938&gt;BH$1), AND('Raw Data'!J938&lt;'Raw Data'!I938, 'Raw Data'!J938&gt;BH$1)), 1, 0)</f>
        <v/>
      </c>
      <c r="BI943">
        <f>IF(AND(BH943, ABS('Raw Data'!D938-'Raw Data'!E938)&lt;4), 'Raw Data'!Z938, 0)</f>
        <v/>
      </c>
      <c r="BJ943">
        <f>IF('Raw Data'!F938&gt;Analysis!BJ$1, 1, 0)</f>
        <v/>
      </c>
      <c r="BK943">
        <f>IF(BJ943, AQ943, 0)</f>
        <v/>
      </c>
      <c r="BL943">
        <f>IF(AND('Raw Data'!F938&lt;Analysis!BL$1, ISBLANK('Raw Data'!F938)=FALSE), 1, 0)</f>
        <v/>
      </c>
      <c r="BM943">
        <f>IF(BL943, AS943, 0)</f>
        <v/>
      </c>
      <c r="BN943">
        <f>IF(AND('Raw Data'!F938&lt;Analysis!BN$1, ISBLANK('Raw Data'!F938)=FALSE), 1, 0)</f>
        <v/>
      </c>
      <c r="BO943">
        <f>IF(BN943, AI943, 0)</f>
        <v/>
      </c>
    </row>
    <row r="944">
      <c r="A944" s="2">
        <f>'Raw Data'!A939</f>
        <v/>
      </c>
      <c r="B944" s="2">
        <f>IF(A944, 1, 0)</f>
        <v/>
      </c>
      <c r="C944">
        <f>IF('Raw Data'!D939&lt;'Raw Data'!E939, 'Raw Data'!J939, 0)</f>
        <v/>
      </c>
      <c r="D944" s="2">
        <f>IF(A944, 1, 0)</f>
        <v/>
      </c>
      <c r="E944">
        <f>IF('Raw Data'!D939&gt;'Raw Data'!E939, 'Raw Data'!I939, 0)</f>
        <v/>
      </c>
      <c r="F944" s="2">
        <f>IF('Raw Data'!F939&gt;0, 1, 0)</f>
        <v/>
      </c>
      <c r="G944">
        <f>IF(SUM('Raw Data'!D939:E939)&lt;'Raw Data'!F939, 'Raw Data'!H939, 0)</f>
        <v/>
      </c>
      <c r="H944">
        <f>IF('Raw Data'!F939&gt;0, 1, 0)</f>
        <v/>
      </c>
      <c r="I944">
        <f>IF(SUM('Raw Data'!D939:E939)&gt;'Raw Data'!F939, 'Raw Data'!G939, 0)</f>
        <v/>
      </c>
      <c r="J944" s="2">
        <f>IF($A944, 1, 0)</f>
        <v/>
      </c>
      <c r="K944">
        <f>IF(AND('Raw Data'!D939&gt;'Raw Data'!E939, ABS('Raw Data'!D939-'Raw Data'!E939)&lt;14), 'Raw Data'!K939, 0)</f>
        <v/>
      </c>
      <c r="L944" s="2">
        <f>IF($A944, 1, 0)</f>
        <v/>
      </c>
      <c r="M944">
        <f>IF(AND('Raw Data'!D939&gt;'Raw Data'!E939, ABS('Raw Data'!D939-'Raw Data'!E939)&gt;13), 'Raw Data'!L939, 0)</f>
        <v/>
      </c>
      <c r="N944" s="2">
        <f>IF($A944, 1, 0)</f>
        <v/>
      </c>
      <c r="O944">
        <f>IF(AND('Raw Data'!E939&gt;'Raw Data'!D939, ABS('Raw Data'!E939-'Raw Data'!D939)&lt;14), 'Raw Data'!M939, 0)</f>
        <v/>
      </c>
      <c r="P944" s="2">
        <f>IF($A944, 1, 0)</f>
        <v/>
      </c>
      <c r="Q944">
        <f>IF(AND('Raw Data'!E939&gt;'Raw Data'!D939, ABS('Raw Data'!E939-'Raw Data'!D939)&gt;13), 'Raw Data'!N939, 0)</f>
        <v/>
      </c>
      <c r="R944" s="2">
        <f>IF($A944, 1, 0)</f>
        <v/>
      </c>
      <c r="S944">
        <f>IF(AND('Raw Data'!D939&gt;'Raw Data'!E939, ABS('Raw Data'!E939-'Raw Data'!D939)&gt;7), 'Raw Data'!V939, 0)</f>
        <v/>
      </c>
      <c r="T944" s="2">
        <f>IF($A944, 1, 0)</f>
        <v/>
      </c>
      <c r="U944">
        <f>IF(ABS('Raw Data'!D939-'Raw Data'!E939)&lt;8, 'Raw Data'!W939, 0)</f>
        <v/>
      </c>
      <c r="V944" s="2">
        <f>IF($A944, 1, 0)</f>
        <v/>
      </c>
      <c r="W944">
        <f>IF(AND('Raw Data'!E939&gt;'Raw Data'!D939, ABS('Raw Data'!E939-'Raw Data'!D939)&gt;7), 'Raw Data'!X939, 0)</f>
        <v/>
      </c>
      <c r="X944" s="2">
        <f>IF($A944, 1, 0)</f>
        <v/>
      </c>
      <c r="Y944">
        <f>IF(AND('Raw Data'!D939&gt;'Raw Data'!E939, ABS('Raw Data'!E939-'Raw Data'!D939)&gt;3), 'Raw Data'!Y939, 0)</f>
        <v/>
      </c>
      <c r="Z944" s="2">
        <f>IF($A944, 1, 0)</f>
        <v/>
      </c>
      <c r="AA944">
        <f>IF(ABS('Raw Data'!D939-'Raw Data'!E939)&lt;4, 'Raw Data'!Z939, 0)</f>
        <v/>
      </c>
      <c r="AB944" s="2">
        <f>IF($A944, 1, 0)</f>
        <v/>
      </c>
      <c r="AC944">
        <f>IF(AND('Raw Data'!E939&gt;'Raw Data'!D939, ABS('Raw Data'!E939-'Raw Data'!D939)&gt;7), 'Raw Data'!AA939, 0)</f>
        <v/>
      </c>
      <c r="AD944" s="2">
        <f>IF($A944, 1, 0)</f>
        <v/>
      </c>
      <c r="AE944">
        <f>IF(AND('Raw Data'!D939&gt;9, 'Raw Data'!E939&gt;9), 'Raw Data'!AL939, 0)</f>
        <v/>
      </c>
      <c r="AF944" s="2">
        <f>IF($A944, 1, 0)</f>
        <v/>
      </c>
      <c r="AG944">
        <f>IF(AE944=0, 'Raw Data'!AM939, 0)</f>
        <v/>
      </c>
      <c r="AH944" s="2">
        <f>IF($A944, 1, 0)</f>
        <v/>
      </c>
      <c r="AI944">
        <f>IF(AND('Raw Data'!$D939&gt;14, 'Raw Data'!$E939&gt;14), 'Raw Data'!AN939, 0)</f>
        <v/>
      </c>
      <c r="AJ944" s="2">
        <f>IF($A944, 1, 0)</f>
        <v/>
      </c>
      <c r="AK944">
        <f>IF(AI944=0, 'Raw Data'!AO939, 0)</f>
        <v/>
      </c>
      <c r="AL944" s="2">
        <f>IF($A944, 1, 0)</f>
        <v/>
      </c>
      <c r="AM944">
        <f>IF(AND('Raw Data'!$D939&gt;19, 'Raw Data'!$E939&gt;19), 'Raw Data'!AP939, 0)</f>
        <v/>
      </c>
      <c r="AN944" s="2">
        <f>IF($A944, 1, 0)</f>
        <v/>
      </c>
      <c r="AO944">
        <f>IF(AM944=0, 'Raw Data'!AQ939, 0)</f>
        <v/>
      </c>
      <c r="AP944" s="2">
        <f>IF($A944, 1, 0)</f>
        <v/>
      </c>
      <c r="AQ944">
        <f>IF(AND('Raw Data'!$D939&gt;24, 'Raw Data'!$E939&gt;24), 'Raw Data'!AR939, 0)</f>
        <v/>
      </c>
      <c r="AR944" s="2">
        <f>IF($A944, 1, 0)</f>
        <v/>
      </c>
      <c r="AS944">
        <f>IF(AQ944=0, 'Raw Data'!AS939, 0)</f>
        <v/>
      </c>
      <c r="AT944" s="2">
        <f>IF($A944, 1, 0)</f>
        <v/>
      </c>
      <c r="AU944">
        <f>IF(AND('Raw Data'!$D939&gt;29, 'Raw Data'!$E939&gt;29), 'Raw Data'!AT939, 0)</f>
        <v/>
      </c>
      <c r="AV944" s="2">
        <f>IF($A944, 1, 0)</f>
        <v/>
      </c>
      <c r="AW944">
        <f>IF(AU944=0, 'Raw Data'!AU939, 0)</f>
        <v/>
      </c>
      <c r="AX944" s="2">
        <f>IF($A944, 1, 0)</f>
        <v/>
      </c>
      <c r="AY944">
        <f>IF(ISNUMBER('Raw Data'!D939), IF(_xlfn.XLOOKUP(SMALL('Raw Data'!K939:N939, 1), K944:Q944, K944:Q944, 0)&gt;0, SMALL('Raw Data'!K939:N939, 1), 0), 0)</f>
        <v/>
      </c>
      <c r="AZ944" s="2">
        <f>IF($A944, 1, 0)</f>
        <v/>
      </c>
      <c r="BA944">
        <f>IF(ISNUMBER('Raw Data'!D939), IF(_xlfn.XLOOKUP(SMALL('Raw Data'!K939:N939, 2), K944:Q944, K944:Q944, 0)&gt;0, SMALL('Raw Data'!K939:N939, 2), 0), 0)</f>
        <v/>
      </c>
      <c r="BB944" s="2">
        <f>IF($A944, 1, 0)</f>
        <v/>
      </c>
      <c r="BC944">
        <f>IF(ISNUMBER('Raw Data'!D939), IF(_xlfn.XLOOKUP(SMALL('Raw Data'!K939:N939, 3), K944:Q944, K944:Q944, 0)&gt;0, SMALL('Raw Data'!K939:N939, 3), 0), 0)</f>
        <v/>
      </c>
      <c r="BD944" s="2">
        <f>IF($A944, 1, 0)</f>
        <v/>
      </c>
      <c r="BE944">
        <f>IF(ISNUMBER('Raw Data'!D939), IF(_xlfn.XLOOKUP(SMALL('Raw Data'!K939:N939, 4), K944:Q944, K944:Q944, 0)&gt;0, SMALL('Raw Data'!K939:N939, 4), 0), 0)</f>
        <v/>
      </c>
      <c r="BF944" s="2">
        <f>IF($A944, 1, 0)</f>
        <v/>
      </c>
      <c r="BG944">
        <f>IF(AND('Raw Data'!I939&lt;'Raw Data'!J939, 'Raw Data'!D939&gt;'Raw Data'!E939), 'Raw Data'!I939, IF(AND('Raw Data'!J939&lt;'Raw Data'!I939, 'Raw Data'!E939&gt;'Raw Data'!D939), 'Raw Data'!J939, 0))</f>
        <v/>
      </c>
      <c r="BH944">
        <f>IF(OR(AND('Raw Data'!I939&lt;'Raw Data'!J939, 'Raw Data'!I939&gt;BH$1), AND('Raw Data'!J939&lt;'Raw Data'!I939, 'Raw Data'!J939&gt;BH$1)), 1, 0)</f>
        <v/>
      </c>
      <c r="BI944">
        <f>IF(AND(BH944, ABS('Raw Data'!D939-'Raw Data'!E939)&lt;4), 'Raw Data'!Z939, 0)</f>
        <v/>
      </c>
      <c r="BJ944">
        <f>IF('Raw Data'!F939&gt;Analysis!BJ$1, 1, 0)</f>
        <v/>
      </c>
      <c r="BK944">
        <f>IF(BJ944, AQ944, 0)</f>
        <v/>
      </c>
      <c r="BL944">
        <f>IF(AND('Raw Data'!F939&lt;Analysis!BL$1, ISBLANK('Raw Data'!F939)=FALSE), 1, 0)</f>
        <v/>
      </c>
      <c r="BM944">
        <f>IF(BL944, AS944, 0)</f>
        <v/>
      </c>
      <c r="BN944">
        <f>IF(AND('Raw Data'!F939&lt;Analysis!BN$1, ISBLANK('Raw Data'!F939)=FALSE), 1, 0)</f>
        <v/>
      </c>
      <c r="BO944">
        <f>IF(BN944, AI944, 0)</f>
        <v/>
      </c>
    </row>
    <row r="945">
      <c r="A945" s="2">
        <f>'Raw Data'!A940</f>
        <v/>
      </c>
      <c r="B945" s="2">
        <f>IF(A945, 1, 0)</f>
        <v/>
      </c>
      <c r="C945">
        <f>IF('Raw Data'!D940&lt;'Raw Data'!E940, 'Raw Data'!J940, 0)</f>
        <v/>
      </c>
      <c r="D945" s="2">
        <f>IF(A945, 1, 0)</f>
        <v/>
      </c>
      <c r="E945">
        <f>IF('Raw Data'!D940&gt;'Raw Data'!E940, 'Raw Data'!I940, 0)</f>
        <v/>
      </c>
      <c r="F945" s="2">
        <f>IF('Raw Data'!F940&gt;0, 1, 0)</f>
        <v/>
      </c>
      <c r="G945">
        <f>IF(SUM('Raw Data'!D940:E940)&lt;'Raw Data'!F940, 'Raw Data'!H940, 0)</f>
        <v/>
      </c>
      <c r="H945">
        <f>IF('Raw Data'!F940&gt;0, 1, 0)</f>
        <v/>
      </c>
      <c r="I945">
        <f>IF(SUM('Raw Data'!D940:E940)&gt;'Raw Data'!F940, 'Raw Data'!G940, 0)</f>
        <v/>
      </c>
      <c r="J945" s="2">
        <f>IF($A945, 1, 0)</f>
        <v/>
      </c>
      <c r="K945">
        <f>IF(AND('Raw Data'!D940&gt;'Raw Data'!E940, ABS('Raw Data'!D940-'Raw Data'!E940)&lt;14), 'Raw Data'!K940, 0)</f>
        <v/>
      </c>
      <c r="L945" s="2">
        <f>IF($A945, 1, 0)</f>
        <v/>
      </c>
      <c r="M945">
        <f>IF(AND('Raw Data'!D940&gt;'Raw Data'!E940, ABS('Raw Data'!D940-'Raw Data'!E940)&gt;13), 'Raw Data'!L940, 0)</f>
        <v/>
      </c>
      <c r="N945" s="2">
        <f>IF($A945, 1, 0)</f>
        <v/>
      </c>
      <c r="O945">
        <f>IF(AND('Raw Data'!E940&gt;'Raw Data'!D940, ABS('Raw Data'!E940-'Raw Data'!D940)&lt;14), 'Raw Data'!M940, 0)</f>
        <v/>
      </c>
      <c r="P945" s="2">
        <f>IF($A945, 1, 0)</f>
        <v/>
      </c>
      <c r="Q945">
        <f>IF(AND('Raw Data'!E940&gt;'Raw Data'!D940, ABS('Raw Data'!E940-'Raw Data'!D940)&gt;13), 'Raw Data'!N940, 0)</f>
        <v/>
      </c>
      <c r="R945" s="2">
        <f>IF($A945, 1, 0)</f>
        <v/>
      </c>
      <c r="S945">
        <f>IF(AND('Raw Data'!D940&gt;'Raw Data'!E940, ABS('Raw Data'!E940-'Raw Data'!D940)&gt;7), 'Raw Data'!V940, 0)</f>
        <v/>
      </c>
      <c r="T945" s="2">
        <f>IF($A945, 1, 0)</f>
        <v/>
      </c>
      <c r="U945">
        <f>IF(ABS('Raw Data'!D940-'Raw Data'!E940)&lt;8, 'Raw Data'!W940, 0)</f>
        <v/>
      </c>
      <c r="V945" s="2">
        <f>IF($A945, 1, 0)</f>
        <v/>
      </c>
      <c r="W945">
        <f>IF(AND('Raw Data'!E940&gt;'Raw Data'!D940, ABS('Raw Data'!E940-'Raw Data'!D940)&gt;7), 'Raw Data'!X940, 0)</f>
        <v/>
      </c>
      <c r="X945" s="2">
        <f>IF($A945, 1, 0)</f>
        <v/>
      </c>
      <c r="Y945">
        <f>IF(AND('Raw Data'!D940&gt;'Raw Data'!E940, ABS('Raw Data'!E940-'Raw Data'!D940)&gt;3), 'Raw Data'!Y940, 0)</f>
        <v/>
      </c>
      <c r="Z945" s="2">
        <f>IF($A945, 1, 0)</f>
        <v/>
      </c>
      <c r="AA945">
        <f>IF(ABS('Raw Data'!D940-'Raw Data'!E940)&lt;4, 'Raw Data'!Z940, 0)</f>
        <v/>
      </c>
      <c r="AB945" s="2">
        <f>IF($A945, 1, 0)</f>
        <v/>
      </c>
      <c r="AC945">
        <f>IF(AND('Raw Data'!E940&gt;'Raw Data'!D940, ABS('Raw Data'!E940-'Raw Data'!D940)&gt;7), 'Raw Data'!AA940, 0)</f>
        <v/>
      </c>
      <c r="AD945" s="2">
        <f>IF($A945, 1, 0)</f>
        <v/>
      </c>
      <c r="AE945">
        <f>IF(AND('Raw Data'!D940&gt;9, 'Raw Data'!E940&gt;9), 'Raw Data'!AL940, 0)</f>
        <v/>
      </c>
      <c r="AF945" s="2">
        <f>IF($A945, 1, 0)</f>
        <v/>
      </c>
      <c r="AG945">
        <f>IF(AE945=0, 'Raw Data'!AM940, 0)</f>
        <v/>
      </c>
      <c r="AH945" s="2">
        <f>IF($A945, 1, 0)</f>
        <v/>
      </c>
      <c r="AI945">
        <f>IF(AND('Raw Data'!$D940&gt;14, 'Raw Data'!$E940&gt;14), 'Raw Data'!AN940, 0)</f>
        <v/>
      </c>
      <c r="AJ945" s="2">
        <f>IF($A945, 1, 0)</f>
        <v/>
      </c>
      <c r="AK945">
        <f>IF(AI945=0, 'Raw Data'!AO940, 0)</f>
        <v/>
      </c>
      <c r="AL945" s="2">
        <f>IF($A945, 1, 0)</f>
        <v/>
      </c>
      <c r="AM945">
        <f>IF(AND('Raw Data'!$D940&gt;19, 'Raw Data'!$E940&gt;19), 'Raw Data'!AP940, 0)</f>
        <v/>
      </c>
      <c r="AN945" s="2">
        <f>IF($A945, 1, 0)</f>
        <v/>
      </c>
      <c r="AO945">
        <f>IF(AM945=0, 'Raw Data'!AQ940, 0)</f>
        <v/>
      </c>
      <c r="AP945" s="2">
        <f>IF($A945, 1, 0)</f>
        <v/>
      </c>
      <c r="AQ945">
        <f>IF(AND('Raw Data'!$D940&gt;24, 'Raw Data'!$E940&gt;24), 'Raw Data'!AR940, 0)</f>
        <v/>
      </c>
      <c r="AR945" s="2">
        <f>IF($A945, 1, 0)</f>
        <v/>
      </c>
      <c r="AS945">
        <f>IF(AQ945=0, 'Raw Data'!AS940, 0)</f>
        <v/>
      </c>
      <c r="AT945" s="2">
        <f>IF($A945, 1, 0)</f>
        <v/>
      </c>
      <c r="AU945">
        <f>IF(AND('Raw Data'!$D940&gt;29, 'Raw Data'!$E940&gt;29), 'Raw Data'!AT940, 0)</f>
        <v/>
      </c>
      <c r="AV945" s="2">
        <f>IF($A945, 1, 0)</f>
        <v/>
      </c>
      <c r="AW945">
        <f>IF(AU945=0, 'Raw Data'!AU940, 0)</f>
        <v/>
      </c>
      <c r="AX945" s="2">
        <f>IF($A945, 1, 0)</f>
        <v/>
      </c>
      <c r="AY945">
        <f>IF(ISNUMBER('Raw Data'!D940), IF(_xlfn.XLOOKUP(SMALL('Raw Data'!K940:N940, 1), K945:Q945, K945:Q945, 0)&gt;0, SMALL('Raw Data'!K940:N940, 1), 0), 0)</f>
        <v/>
      </c>
      <c r="AZ945" s="2">
        <f>IF($A945, 1, 0)</f>
        <v/>
      </c>
      <c r="BA945">
        <f>IF(ISNUMBER('Raw Data'!D940), IF(_xlfn.XLOOKUP(SMALL('Raw Data'!K940:N940, 2), K945:Q945, K945:Q945, 0)&gt;0, SMALL('Raw Data'!K940:N940, 2), 0), 0)</f>
        <v/>
      </c>
      <c r="BB945" s="2">
        <f>IF($A945, 1, 0)</f>
        <v/>
      </c>
      <c r="BC945">
        <f>IF(ISNUMBER('Raw Data'!D940), IF(_xlfn.XLOOKUP(SMALL('Raw Data'!K940:N940, 3), K945:Q945, K945:Q945, 0)&gt;0, SMALL('Raw Data'!K940:N940, 3), 0), 0)</f>
        <v/>
      </c>
      <c r="BD945" s="2">
        <f>IF($A945, 1, 0)</f>
        <v/>
      </c>
      <c r="BE945">
        <f>IF(ISNUMBER('Raw Data'!D940), IF(_xlfn.XLOOKUP(SMALL('Raw Data'!K940:N940, 4), K945:Q945, K945:Q945, 0)&gt;0, SMALL('Raw Data'!K940:N940, 4), 0), 0)</f>
        <v/>
      </c>
      <c r="BF945" s="2">
        <f>IF($A945, 1, 0)</f>
        <v/>
      </c>
      <c r="BG945">
        <f>IF(AND('Raw Data'!I940&lt;'Raw Data'!J940, 'Raw Data'!D940&gt;'Raw Data'!E940), 'Raw Data'!I940, IF(AND('Raw Data'!J940&lt;'Raw Data'!I940, 'Raw Data'!E940&gt;'Raw Data'!D940), 'Raw Data'!J940, 0))</f>
        <v/>
      </c>
      <c r="BH945">
        <f>IF(OR(AND('Raw Data'!I940&lt;'Raw Data'!J940, 'Raw Data'!I940&gt;BH$1), AND('Raw Data'!J940&lt;'Raw Data'!I940, 'Raw Data'!J940&gt;BH$1)), 1, 0)</f>
        <v/>
      </c>
      <c r="BI945">
        <f>IF(AND(BH945, ABS('Raw Data'!D940-'Raw Data'!E940)&lt;4), 'Raw Data'!Z940, 0)</f>
        <v/>
      </c>
      <c r="BJ945">
        <f>IF('Raw Data'!F940&gt;Analysis!BJ$1, 1, 0)</f>
        <v/>
      </c>
      <c r="BK945">
        <f>IF(BJ945, AQ945, 0)</f>
        <v/>
      </c>
      <c r="BL945">
        <f>IF(AND('Raw Data'!F940&lt;Analysis!BL$1, ISBLANK('Raw Data'!F940)=FALSE), 1, 0)</f>
        <v/>
      </c>
      <c r="BM945">
        <f>IF(BL945, AS945, 0)</f>
        <v/>
      </c>
      <c r="BN945">
        <f>IF(AND('Raw Data'!F940&lt;Analysis!BN$1, ISBLANK('Raw Data'!F940)=FALSE), 1, 0)</f>
        <v/>
      </c>
      <c r="BO945">
        <f>IF(BN945, AI945, 0)</f>
        <v/>
      </c>
    </row>
    <row r="946">
      <c r="A946" s="2">
        <f>'Raw Data'!A941</f>
        <v/>
      </c>
      <c r="B946" s="2">
        <f>IF(A946, 1, 0)</f>
        <v/>
      </c>
      <c r="C946">
        <f>IF('Raw Data'!D941&lt;'Raw Data'!E941, 'Raw Data'!J941, 0)</f>
        <v/>
      </c>
      <c r="D946" s="2">
        <f>IF(A946, 1, 0)</f>
        <v/>
      </c>
      <c r="E946">
        <f>IF('Raw Data'!D941&gt;'Raw Data'!E941, 'Raw Data'!I941, 0)</f>
        <v/>
      </c>
      <c r="F946" s="2">
        <f>IF('Raw Data'!F941&gt;0, 1, 0)</f>
        <v/>
      </c>
      <c r="G946">
        <f>IF(SUM('Raw Data'!D941:E941)&lt;'Raw Data'!F941, 'Raw Data'!H941, 0)</f>
        <v/>
      </c>
      <c r="H946">
        <f>IF('Raw Data'!F941&gt;0, 1, 0)</f>
        <v/>
      </c>
      <c r="I946">
        <f>IF(SUM('Raw Data'!D941:E941)&gt;'Raw Data'!F941, 'Raw Data'!G941, 0)</f>
        <v/>
      </c>
      <c r="J946" s="2">
        <f>IF($A946, 1, 0)</f>
        <v/>
      </c>
      <c r="K946">
        <f>IF(AND('Raw Data'!D941&gt;'Raw Data'!E941, ABS('Raw Data'!D941-'Raw Data'!E941)&lt;14), 'Raw Data'!K941, 0)</f>
        <v/>
      </c>
      <c r="L946" s="2">
        <f>IF($A946, 1, 0)</f>
        <v/>
      </c>
      <c r="M946">
        <f>IF(AND('Raw Data'!D941&gt;'Raw Data'!E941, ABS('Raw Data'!D941-'Raw Data'!E941)&gt;13), 'Raw Data'!L941, 0)</f>
        <v/>
      </c>
      <c r="N946" s="2">
        <f>IF($A946, 1, 0)</f>
        <v/>
      </c>
      <c r="O946">
        <f>IF(AND('Raw Data'!E941&gt;'Raw Data'!D941, ABS('Raw Data'!E941-'Raw Data'!D941)&lt;14), 'Raw Data'!M941, 0)</f>
        <v/>
      </c>
      <c r="P946" s="2">
        <f>IF($A946, 1, 0)</f>
        <v/>
      </c>
      <c r="Q946">
        <f>IF(AND('Raw Data'!E941&gt;'Raw Data'!D941, ABS('Raw Data'!E941-'Raw Data'!D941)&gt;13), 'Raw Data'!N941, 0)</f>
        <v/>
      </c>
      <c r="R946" s="2">
        <f>IF($A946, 1, 0)</f>
        <v/>
      </c>
      <c r="S946">
        <f>IF(AND('Raw Data'!D941&gt;'Raw Data'!E941, ABS('Raw Data'!E941-'Raw Data'!D941)&gt;7), 'Raw Data'!V941, 0)</f>
        <v/>
      </c>
      <c r="T946" s="2">
        <f>IF($A946, 1, 0)</f>
        <v/>
      </c>
      <c r="U946">
        <f>IF(ABS('Raw Data'!D941-'Raw Data'!E941)&lt;8, 'Raw Data'!W941, 0)</f>
        <v/>
      </c>
      <c r="V946" s="2">
        <f>IF($A946, 1, 0)</f>
        <v/>
      </c>
      <c r="W946">
        <f>IF(AND('Raw Data'!E941&gt;'Raw Data'!D941, ABS('Raw Data'!E941-'Raw Data'!D941)&gt;7), 'Raw Data'!X941, 0)</f>
        <v/>
      </c>
      <c r="X946" s="2">
        <f>IF($A946, 1, 0)</f>
        <v/>
      </c>
      <c r="Y946">
        <f>IF(AND('Raw Data'!D941&gt;'Raw Data'!E941, ABS('Raw Data'!E941-'Raw Data'!D941)&gt;3), 'Raw Data'!Y941, 0)</f>
        <v/>
      </c>
      <c r="Z946" s="2">
        <f>IF($A946, 1, 0)</f>
        <v/>
      </c>
      <c r="AA946">
        <f>IF(ABS('Raw Data'!D941-'Raw Data'!E941)&lt;4, 'Raw Data'!Z941, 0)</f>
        <v/>
      </c>
      <c r="AB946" s="2">
        <f>IF($A946, 1, 0)</f>
        <v/>
      </c>
      <c r="AC946">
        <f>IF(AND('Raw Data'!E941&gt;'Raw Data'!D941, ABS('Raw Data'!E941-'Raw Data'!D941)&gt;7), 'Raw Data'!AA941, 0)</f>
        <v/>
      </c>
      <c r="AD946" s="2">
        <f>IF($A946, 1, 0)</f>
        <v/>
      </c>
      <c r="AE946">
        <f>IF(AND('Raw Data'!D941&gt;9, 'Raw Data'!E941&gt;9), 'Raw Data'!AL941, 0)</f>
        <v/>
      </c>
      <c r="AF946" s="2">
        <f>IF($A946, 1, 0)</f>
        <v/>
      </c>
      <c r="AG946">
        <f>IF(AE946=0, 'Raw Data'!AM941, 0)</f>
        <v/>
      </c>
      <c r="AH946" s="2">
        <f>IF($A946, 1, 0)</f>
        <v/>
      </c>
      <c r="AI946">
        <f>IF(AND('Raw Data'!$D941&gt;14, 'Raw Data'!$E941&gt;14), 'Raw Data'!AN941, 0)</f>
        <v/>
      </c>
      <c r="AJ946" s="2">
        <f>IF($A946, 1, 0)</f>
        <v/>
      </c>
      <c r="AK946">
        <f>IF(AI946=0, 'Raw Data'!AO941, 0)</f>
        <v/>
      </c>
      <c r="AL946" s="2">
        <f>IF($A946, 1, 0)</f>
        <v/>
      </c>
      <c r="AM946">
        <f>IF(AND('Raw Data'!$D941&gt;19, 'Raw Data'!$E941&gt;19), 'Raw Data'!AP941, 0)</f>
        <v/>
      </c>
      <c r="AN946" s="2">
        <f>IF($A946, 1, 0)</f>
        <v/>
      </c>
      <c r="AO946">
        <f>IF(AM946=0, 'Raw Data'!AQ941, 0)</f>
        <v/>
      </c>
      <c r="AP946" s="2">
        <f>IF($A946, 1, 0)</f>
        <v/>
      </c>
      <c r="AQ946">
        <f>IF(AND('Raw Data'!$D941&gt;24, 'Raw Data'!$E941&gt;24), 'Raw Data'!AR941, 0)</f>
        <v/>
      </c>
      <c r="AR946" s="2">
        <f>IF($A946, 1, 0)</f>
        <v/>
      </c>
      <c r="AS946">
        <f>IF(AQ946=0, 'Raw Data'!AS941, 0)</f>
        <v/>
      </c>
      <c r="AT946" s="2">
        <f>IF($A946, 1, 0)</f>
        <v/>
      </c>
      <c r="AU946">
        <f>IF(AND('Raw Data'!$D941&gt;29, 'Raw Data'!$E941&gt;29), 'Raw Data'!AT941, 0)</f>
        <v/>
      </c>
      <c r="AV946" s="2">
        <f>IF($A946, 1, 0)</f>
        <v/>
      </c>
      <c r="AW946">
        <f>IF(AU946=0, 'Raw Data'!AU941, 0)</f>
        <v/>
      </c>
      <c r="AX946" s="2">
        <f>IF($A946, 1, 0)</f>
        <v/>
      </c>
      <c r="AY946">
        <f>IF(ISNUMBER('Raw Data'!D941), IF(_xlfn.XLOOKUP(SMALL('Raw Data'!K941:N941, 1), K946:Q946, K946:Q946, 0)&gt;0, SMALL('Raw Data'!K941:N941, 1), 0), 0)</f>
        <v/>
      </c>
      <c r="AZ946" s="2">
        <f>IF($A946, 1, 0)</f>
        <v/>
      </c>
      <c r="BA946">
        <f>IF(ISNUMBER('Raw Data'!D941), IF(_xlfn.XLOOKUP(SMALL('Raw Data'!K941:N941, 2), K946:Q946, K946:Q946, 0)&gt;0, SMALL('Raw Data'!K941:N941, 2), 0), 0)</f>
        <v/>
      </c>
      <c r="BB946" s="2">
        <f>IF($A946, 1, 0)</f>
        <v/>
      </c>
      <c r="BC946">
        <f>IF(ISNUMBER('Raw Data'!D941), IF(_xlfn.XLOOKUP(SMALL('Raw Data'!K941:N941, 3), K946:Q946, K946:Q946, 0)&gt;0, SMALL('Raw Data'!K941:N941, 3), 0), 0)</f>
        <v/>
      </c>
      <c r="BD946" s="2">
        <f>IF($A946, 1, 0)</f>
        <v/>
      </c>
      <c r="BE946">
        <f>IF(ISNUMBER('Raw Data'!D941), IF(_xlfn.XLOOKUP(SMALL('Raw Data'!K941:N941, 4), K946:Q946, K946:Q946, 0)&gt;0, SMALL('Raw Data'!K941:N941, 4), 0), 0)</f>
        <v/>
      </c>
      <c r="BF946" s="2">
        <f>IF($A946, 1, 0)</f>
        <v/>
      </c>
      <c r="BG946">
        <f>IF(AND('Raw Data'!I941&lt;'Raw Data'!J941, 'Raw Data'!D941&gt;'Raw Data'!E941), 'Raw Data'!I941, IF(AND('Raw Data'!J941&lt;'Raw Data'!I941, 'Raw Data'!E941&gt;'Raw Data'!D941), 'Raw Data'!J941, 0))</f>
        <v/>
      </c>
      <c r="BH946">
        <f>IF(OR(AND('Raw Data'!I941&lt;'Raw Data'!J941, 'Raw Data'!I941&gt;BH$1), AND('Raw Data'!J941&lt;'Raw Data'!I941, 'Raw Data'!J941&gt;BH$1)), 1, 0)</f>
        <v/>
      </c>
      <c r="BI946">
        <f>IF(AND(BH946, ABS('Raw Data'!D941-'Raw Data'!E941)&lt;4), 'Raw Data'!Z941, 0)</f>
        <v/>
      </c>
      <c r="BJ946">
        <f>IF('Raw Data'!F941&gt;Analysis!BJ$1, 1, 0)</f>
        <v/>
      </c>
      <c r="BK946">
        <f>IF(BJ946, AQ946, 0)</f>
        <v/>
      </c>
      <c r="BL946">
        <f>IF(AND('Raw Data'!F941&lt;Analysis!BL$1, ISBLANK('Raw Data'!F941)=FALSE), 1, 0)</f>
        <v/>
      </c>
      <c r="BM946">
        <f>IF(BL946, AS946, 0)</f>
        <v/>
      </c>
      <c r="BN946">
        <f>IF(AND('Raw Data'!F941&lt;Analysis!BN$1, ISBLANK('Raw Data'!F941)=FALSE), 1, 0)</f>
        <v/>
      </c>
      <c r="BO946">
        <f>IF(BN946, AI946, 0)</f>
        <v/>
      </c>
    </row>
    <row r="947">
      <c r="A947" s="2">
        <f>'Raw Data'!A942</f>
        <v/>
      </c>
      <c r="B947" s="2">
        <f>IF(A947, 1, 0)</f>
        <v/>
      </c>
      <c r="C947">
        <f>IF('Raw Data'!D942&lt;'Raw Data'!E942, 'Raw Data'!J942, 0)</f>
        <v/>
      </c>
      <c r="D947" s="2">
        <f>IF(A947, 1, 0)</f>
        <v/>
      </c>
      <c r="E947">
        <f>IF('Raw Data'!D942&gt;'Raw Data'!E942, 'Raw Data'!I942, 0)</f>
        <v/>
      </c>
      <c r="F947" s="2">
        <f>IF('Raw Data'!F942&gt;0, 1, 0)</f>
        <v/>
      </c>
      <c r="G947">
        <f>IF(SUM('Raw Data'!D942:E942)&lt;'Raw Data'!F942, 'Raw Data'!H942, 0)</f>
        <v/>
      </c>
      <c r="H947">
        <f>IF('Raw Data'!F942&gt;0, 1, 0)</f>
        <v/>
      </c>
      <c r="I947">
        <f>IF(SUM('Raw Data'!D942:E942)&gt;'Raw Data'!F942, 'Raw Data'!G942, 0)</f>
        <v/>
      </c>
      <c r="J947" s="2">
        <f>IF($A947, 1, 0)</f>
        <v/>
      </c>
      <c r="K947">
        <f>IF(AND('Raw Data'!D942&gt;'Raw Data'!E942, ABS('Raw Data'!D942-'Raw Data'!E942)&lt;14), 'Raw Data'!K942, 0)</f>
        <v/>
      </c>
      <c r="L947" s="2">
        <f>IF($A947, 1, 0)</f>
        <v/>
      </c>
      <c r="M947">
        <f>IF(AND('Raw Data'!D942&gt;'Raw Data'!E942, ABS('Raw Data'!D942-'Raw Data'!E942)&gt;13), 'Raw Data'!L942, 0)</f>
        <v/>
      </c>
      <c r="N947" s="2">
        <f>IF($A947, 1, 0)</f>
        <v/>
      </c>
      <c r="O947">
        <f>IF(AND('Raw Data'!E942&gt;'Raw Data'!D942, ABS('Raw Data'!E942-'Raw Data'!D942)&lt;14), 'Raw Data'!M942, 0)</f>
        <v/>
      </c>
      <c r="P947" s="2">
        <f>IF($A947, 1, 0)</f>
        <v/>
      </c>
      <c r="Q947">
        <f>IF(AND('Raw Data'!E942&gt;'Raw Data'!D942, ABS('Raw Data'!E942-'Raw Data'!D942)&gt;13), 'Raw Data'!N942, 0)</f>
        <v/>
      </c>
      <c r="R947" s="2">
        <f>IF($A947, 1, 0)</f>
        <v/>
      </c>
      <c r="S947">
        <f>IF(AND('Raw Data'!D942&gt;'Raw Data'!E942, ABS('Raw Data'!E942-'Raw Data'!D942)&gt;7), 'Raw Data'!V942, 0)</f>
        <v/>
      </c>
      <c r="T947" s="2">
        <f>IF($A947, 1, 0)</f>
        <v/>
      </c>
      <c r="U947">
        <f>IF(ABS('Raw Data'!D942-'Raw Data'!E942)&lt;8, 'Raw Data'!W942, 0)</f>
        <v/>
      </c>
      <c r="V947" s="2">
        <f>IF($A947, 1, 0)</f>
        <v/>
      </c>
      <c r="W947">
        <f>IF(AND('Raw Data'!E942&gt;'Raw Data'!D942, ABS('Raw Data'!E942-'Raw Data'!D942)&gt;7), 'Raw Data'!X942, 0)</f>
        <v/>
      </c>
      <c r="X947" s="2">
        <f>IF($A947, 1, 0)</f>
        <v/>
      </c>
      <c r="Y947">
        <f>IF(AND('Raw Data'!D942&gt;'Raw Data'!E942, ABS('Raw Data'!E942-'Raw Data'!D942)&gt;3), 'Raw Data'!Y942, 0)</f>
        <v/>
      </c>
      <c r="Z947" s="2">
        <f>IF($A947, 1, 0)</f>
        <v/>
      </c>
      <c r="AA947">
        <f>IF(ABS('Raw Data'!D942-'Raw Data'!E942)&lt;4, 'Raw Data'!Z942, 0)</f>
        <v/>
      </c>
      <c r="AB947" s="2">
        <f>IF($A947, 1, 0)</f>
        <v/>
      </c>
      <c r="AC947">
        <f>IF(AND('Raw Data'!E942&gt;'Raw Data'!D942, ABS('Raw Data'!E942-'Raw Data'!D942)&gt;7), 'Raw Data'!AA942, 0)</f>
        <v/>
      </c>
      <c r="AD947" s="2">
        <f>IF($A947, 1, 0)</f>
        <v/>
      </c>
      <c r="AE947">
        <f>IF(AND('Raw Data'!D942&gt;9, 'Raw Data'!E942&gt;9), 'Raw Data'!AL942, 0)</f>
        <v/>
      </c>
      <c r="AF947" s="2">
        <f>IF($A947, 1, 0)</f>
        <v/>
      </c>
      <c r="AG947">
        <f>IF(AE947=0, 'Raw Data'!AM942, 0)</f>
        <v/>
      </c>
      <c r="AH947" s="2">
        <f>IF($A947, 1, 0)</f>
        <v/>
      </c>
      <c r="AI947">
        <f>IF(AND('Raw Data'!$D942&gt;14, 'Raw Data'!$E942&gt;14), 'Raw Data'!AN942, 0)</f>
        <v/>
      </c>
      <c r="AJ947" s="2">
        <f>IF($A947, 1, 0)</f>
        <v/>
      </c>
      <c r="AK947">
        <f>IF(AI947=0, 'Raw Data'!AO942, 0)</f>
        <v/>
      </c>
      <c r="AL947" s="2">
        <f>IF($A947, 1, 0)</f>
        <v/>
      </c>
      <c r="AM947">
        <f>IF(AND('Raw Data'!$D942&gt;19, 'Raw Data'!$E942&gt;19), 'Raw Data'!AP942, 0)</f>
        <v/>
      </c>
      <c r="AN947" s="2">
        <f>IF($A947, 1, 0)</f>
        <v/>
      </c>
      <c r="AO947">
        <f>IF(AM947=0, 'Raw Data'!AQ942, 0)</f>
        <v/>
      </c>
      <c r="AP947" s="2">
        <f>IF($A947, 1, 0)</f>
        <v/>
      </c>
      <c r="AQ947">
        <f>IF(AND('Raw Data'!$D942&gt;24, 'Raw Data'!$E942&gt;24), 'Raw Data'!AR942, 0)</f>
        <v/>
      </c>
      <c r="AR947" s="2">
        <f>IF($A947, 1, 0)</f>
        <v/>
      </c>
      <c r="AS947">
        <f>IF(AQ947=0, 'Raw Data'!AS942, 0)</f>
        <v/>
      </c>
      <c r="AT947" s="2">
        <f>IF($A947, 1, 0)</f>
        <v/>
      </c>
      <c r="AU947">
        <f>IF(AND('Raw Data'!$D942&gt;29, 'Raw Data'!$E942&gt;29), 'Raw Data'!AT942, 0)</f>
        <v/>
      </c>
      <c r="AV947" s="2">
        <f>IF($A947, 1, 0)</f>
        <v/>
      </c>
      <c r="AW947">
        <f>IF(AU947=0, 'Raw Data'!AU942, 0)</f>
        <v/>
      </c>
      <c r="AX947" s="2">
        <f>IF($A947, 1, 0)</f>
        <v/>
      </c>
      <c r="AY947">
        <f>IF(ISNUMBER('Raw Data'!D942), IF(_xlfn.XLOOKUP(SMALL('Raw Data'!K942:N942, 1), K947:Q947, K947:Q947, 0)&gt;0, SMALL('Raw Data'!K942:N942, 1), 0), 0)</f>
        <v/>
      </c>
      <c r="AZ947" s="2">
        <f>IF($A947, 1, 0)</f>
        <v/>
      </c>
      <c r="BA947">
        <f>IF(ISNUMBER('Raw Data'!D942), IF(_xlfn.XLOOKUP(SMALL('Raw Data'!K942:N942, 2), K947:Q947, K947:Q947, 0)&gt;0, SMALL('Raw Data'!K942:N942, 2), 0), 0)</f>
        <v/>
      </c>
      <c r="BB947" s="2">
        <f>IF($A947, 1, 0)</f>
        <v/>
      </c>
      <c r="BC947">
        <f>IF(ISNUMBER('Raw Data'!D942), IF(_xlfn.XLOOKUP(SMALL('Raw Data'!K942:N942, 3), K947:Q947, K947:Q947, 0)&gt;0, SMALL('Raw Data'!K942:N942, 3), 0), 0)</f>
        <v/>
      </c>
      <c r="BD947" s="2">
        <f>IF($A947, 1, 0)</f>
        <v/>
      </c>
      <c r="BE947">
        <f>IF(ISNUMBER('Raw Data'!D942), IF(_xlfn.XLOOKUP(SMALL('Raw Data'!K942:N942, 4), K947:Q947, K947:Q947, 0)&gt;0, SMALL('Raw Data'!K942:N942, 4), 0), 0)</f>
        <v/>
      </c>
      <c r="BF947" s="2">
        <f>IF($A947, 1, 0)</f>
        <v/>
      </c>
      <c r="BG947">
        <f>IF(AND('Raw Data'!I942&lt;'Raw Data'!J942, 'Raw Data'!D942&gt;'Raw Data'!E942), 'Raw Data'!I942, IF(AND('Raw Data'!J942&lt;'Raw Data'!I942, 'Raw Data'!E942&gt;'Raw Data'!D942), 'Raw Data'!J942, 0))</f>
        <v/>
      </c>
      <c r="BH947">
        <f>IF(OR(AND('Raw Data'!I942&lt;'Raw Data'!J942, 'Raw Data'!I942&gt;BH$1), AND('Raw Data'!J942&lt;'Raw Data'!I942, 'Raw Data'!J942&gt;BH$1)), 1, 0)</f>
        <v/>
      </c>
      <c r="BI947">
        <f>IF(AND(BH947, ABS('Raw Data'!D942-'Raw Data'!E942)&lt;4), 'Raw Data'!Z942, 0)</f>
        <v/>
      </c>
      <c r="BJ947">
        <f>IF('Raw Data'!F942&gt;Analysis!BJ$1, 1, 0)</f>
        <v/>
      </c>
      <c r="BK947">
        <f>IF(BJ947, AQ947, 0)</f>
        <v/>
      </c>
      <c r="BL947">
        <f>IF(AND('Raw Data'!F942&lt;Analysis!BL$1, ISBLANK('Raw Data'!F942)=FALSE), 1, 0)</f>
        <v/>
      </c>
      <c r="BM947">
        <f>IF(BL947, AS947, 0)</f>
        <v/>
      </c>
      <c r="BN947">
        <f>IF(AND('Raw Data'!F942&lt;Analysis!BN$1, ISBLANK('Raw Data'!F942)=FALSE), 1, 0)</f>
        <v/>
      </c>
      <c r="BO947">
        <f>IF(BN947, AI947, 0)</f>
        <v/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D942"/>
  <sheetViews>
    <sheetView workbookViewId="0">
      <selection activeCell="B2" sqref="B2:B942"/>
    </sheetView>
  </sheetViews>
  <sheetFormatPr baseColWidth="8" defaultRowHeight="14.4"/>
  <sheetData>
    <row r="2">
      <c r="B2" t="n">
        <v>0</v>
      </c>
    </row>
    <row r="3">
      <c r="B3" t="n">
        <v>0</v>
      </c>
    </row>
    <row r="4">
      <c r="B4" t="n">
        <v>4.5</v>
      </c>
      <c r="D4">
        <f>SUMIF(B:B, "&gt;0")/COUNTIF(B:B, "&gt;0")</f>
        <v/>
      </c>
    </row>
    <row r="5">
      <c r="B5" t="n">
        <v>0</v>
      </c>
    </row>
    <row r="6">
      <c r="B6" t="n">
        <v>7.5</v>
      </c>
    </row>
    <row r="7">
      <c r="B7" t="n">
        <v>0</v>
      </c>
    </row>
    <row r="8">
      <c r="B8" t="n">
        <v>0</v>
      </c>
    </row>
    <row r="9">
      <c r="B9" t="n">
        <v>0</v>
      </c>
    </row>
    <row r="10">
      <c r="B10" t="n">
        <v>0</v>
      </c>
    </row>
    <row r="11">
      <c r="B11" t="n">
        <v>0</v>
      </c>
    </row>
    <row r="12">
      <c r="B12" t="n">
        <v>0</v>
      </c>
    </row>
    <row r="13">
      <c r="B13" t="n">
        <v>0</v>
      </c>
    </row>
    <row r="14">
      <c r="B14" t="n">
        <v>0</v>
      </c>
    </row>
    <row r="15">
      <c r="B15" t="n">
        <v>0</v>
      </c>
    </row>
    <row r="16">
      <c r="B16" t="n">
        <v>0</v>
      </c>
    </row>
    <row r="17">
      <c r="B17" t="n">
        <v>0</v>
      </c>
    </row>
    <row r="18">
      <c r="B18" t="n">
        <v>3.75</v>
      </c>
    </row>
    <row r="19">
      <c r="B19" t="n">
        <v>0</v>
      </c>
    </row>
    <row r="20">
      <c r="B20" t="n">
        <v>10</v>
      </c>
    </row>
    <row r="21">
      <c r="B21" t="n">
        <v>0</v>
      </c>
    </row>
    <row r="22">
      <c r="B22" t="n">
        <v>0</v>
      </c>
    </row>
    <row r="23">
      <c r="B23" t="n">
        <v>0</v>
      </c>
    </row>
    <row r="24">
      <c r="B24" t="n">
        <v>0</v>
      </c>
    </row>
    <row r="25">
      <c r="B25" t="n">
        <v>6</v>
      </c>
    </row>
    <row r="26">
      <c r="B26" t="n">
        <v>6</v>
      </c>
    </row>
    <row r="27">
      <c r="B27" t="n">
        <v>0</v>
      </c>
    </row>
    <row r="28">
      <c r="B28" t="n">
        <v>0</v>
      </c>
    </row>
    <row r="29">
      <c r="B29" t="n">
        <v>0</v>
      </c>
    </row>
    <row r="30">
      <c r="B30" t="n">
        <v>0</v>
      </c>
    </row>
    <row r="31">
      <c r="B31" t="n">
        <v>0</v>
      </c>
    </row>
    <row r="32">
      <c r="B32" t="n">
        <v>0</v>
      </c>
    </row>
    <row r="33">
      <c r="B33" t="n">
        <v>0</v>
      </c>
    </row>
    <row r="34">
      <c r="B34" t="n">
        <v>0</v>
      </c>
    </row>
    <row r="35">
      <c r="B35" t="n">
        <v>7.5</v>
      </c>
    </row>
    <row r="36">
      <c r="B36" t="n">
        <v>0</v>
      </c>
    </row>
    <row r="37">
      <c r="B37" t="n">
        <v>0</v>
      </c>
    </row>
    <row r="38">
      <c r="B38" t="n">
        <v>0</v>
      </c>
    </row>
    <row r="39">
      <c r="B39" t="n">
        <v>0</v>
      </c>
    </row>
    <row r="40">
      <c r="B40" t="n">
        <v>4.5</v>
      </c>
    </row>
    <row r="41">
      <c r="B41" t="n">
        <v>0</v>
      </c>
    </row>
    <row r="42">
      <c r="B42" t="n">
        <v>0</v>
      </c>
    </row>
    <row r="43">
      <c r="B43" t="n">
        <v>0</v>
      </c>
    </row>
    <row r="44">
      <c r="B44" t="n">
        <v>0</v>
      </c>
    </row>
    <row r="45">
      <c r="B45" t="n">
        <v>0</v>
      </c>
    </row>
    <row r="46">
      <c r="B46" t="n">
        <v>0</v>
      </c>
    </row>
    <row r="47">
      <c r="B47" t="n">
        <v>0</v>
      </c>
    </row>
    <row r="48">
      <c r="B48" t="n">
        <v>5</v>
      </c>
    </row>
    <row r="49">
      <c r="B49" t="n">
        <v>0</v>
      </c>
    </row>
    <row r="50">
      <c r="B50" t="n">
        <v>0</v>
      </c>
    </row>
    <row r="51">
      <c r="B51" t="n">
        <v>0</v>
      </c>
    </row>
    <row r="52">
      <c r="B52" t="n">
        <v>7.5</v>
      </c>
    </row>
    <row r="53">
      <c r="B53" t="n">
        <v>0</v>
      </c>
    </row>
    <row r="54">
      <c r="B54" t="n">
        <v>0</v>
      </c>
    </row>
    <row r="55">
      <c r="B55" t="n">
        <v>0</v>
      </c>
    </row>
    <row r="56">
      <c r="B56" t="n">
        <v>0</v>
      </c>
    </row>
    <row r="57">
      <c r="B57" t="n">
        <v>0</v>
      </c>
    </row>
    <row r="58">
      <c r="B58" t="n">
        <v>0</v>
      </c>
    </row>
    <row r="59">
      <c r="B59" t="n">
        <v>0</v>
      </c>
    </row>
    <row r="60">
      <c r="B60" t="n">
        <v>10</v>
      </c>
    </row>
    <row r="61">
      <c r="B61" t="n">
        <v>0</v>
      </c>
    </row>
    <row r="62">
      <c r="B62" t="n">
        <v>0</v>
      </c>
    </row>
    <row r="63">
      <c r="B63" t="n">
        <v>3.25</v>
      </c>
    </row>
    <row r="64">
      <c r="B64" t="n">
        <v>0</v>
      </c>
    </row>
    <row r="65">
      <c r="B65" t="n">
        <v>0</v>
      </c>
    </row>
    <row r="66">
      <c r="B66" t="n">
        <v>0</v>
      </c>
    </row>
    <row r="67">
      <c r="B67" t="n">
        <v>0</v>
      </c>
    </row>
    <row r="68">
      <c r="B68" t="n">
        <v>0</v>
      </c>
    </row>
    <row r="69">
      <c r="B69" t="n">
        <v>0</v>
      </c>
    </row>
    <row r="70">
      <c r="B70" t="n">
        <v>0</v>
      </c>
    </row>
    <row r="71">
      <c r="B71" t="n">
        <v>0</v>
      </c>
    </row>
    <row r="72">
      <c r="B72" t="n">
        <v>0</v>
      </c>
    </row>
    <row r="73">
      <c r="B73" t="n">
        <v>0</v>
      </c>
    </row>
    <row r="74">
      <c r="B74" t="n">
        <v>0</v>
      </c>
    </row>
    <row r="75">
      <c r="B75" t="n">
        <v>0</v>
      </c>
    </row>
    <row r="76">
      <c r="B76" t="n">
        <v>0</v>
      </c>
    </row>
    <row r="77">
      <c r="B77" t="n">
        <v>0</v>
      </c>
    </row>
    <row r="78">
      <c r="B78" t="n">
        <v>0</v>
      </c>
    </row>
    <row r="79">
      <c r="B79" t="n">
        <v>0</v>
      </c>
    </row>
    <row r="80">
      <c r="B80" t="n">
        <v>0</v>
      </c>
    </row>
    <row r="81">
      <c r="B81" t="n">
        <v>0</v>
      </c>
    </row>
    <row r="82">
      <c r="B82" t="n">
        <v>0</v>
      </c>
    </row>
    <row r="83">
      <c r="B83" t="n">
        <v>0</v>
      </c>
    </row>
    <row r="84">
      <c r="B84" t="n">
        <v>0</v>
      </c>
    </row>
    <row r="85">
      <c r="B85" t="n">
        <v>0</v>
      </c>
    </row>
    <row r="86">
      <c r="B86" t="n">
        <v>0</v>
      </c>
    </row>
    <row r="87">
      <c r="B87" t="n">
        <v>0</v>
      </c>
    </row>
    <row r="88">
      <c r="B88" t="n">
        <v>0</v>
      </c>
    </row>
    <row r="89">
      <c r="B89" t="n">
        <v>0</v>
      </c>
    </row>
    <row r="90">
      <c r="B90" t="n">
        <v>0</v>
      </c>
    </row>
    <row r="91">
      <c r="B91" t="n">
        <v>0</v>
      </c>
    </row>
    <row r="92">
      <c r="B92" t="n">
        <v>0</v>
      </c>
    </row>
    <row r="93">
      <c r="B93" t="n">
        <v>0</v>
      </c>
    </row>
    <row r="94">
      <c r="B94" t="n">
        <v>0</v>
      </c>
    </row>
    <row r="95">
      <c r="B95" t="n">
        <v>0</v>
      </c>
    </row>
    <row r="96">
      <c r="B96" t="n">
        <v>0</v>
      </c>
    </row>
    <row r="97">
      <c r="B97" t="n">
        <v>0</v>
      </c>
    </row>
    <row r="98">
      <c r="B98" t="n">
        <v>0</v>
      </c>
    </row>
    <row r="99">
      <c r="B99" t="n">
        <v>0</v>
      </c>
    </row>
    <row r="100">
      <c r="B100" t="n">
        <v>0</v>
      </c>
    </row>
    <row r="101">
      <c r="B101" t="n">
        <v>0</v>
      </c>
    </row>
    <row r="102">
      <c r="B102" t="n">
        <v>0</v>
      </c>
    </row>
    <row r="103">
      <c r="B103" t="n">
        <v>0</v>
      </c>
    </row>
    <row r="104">
      <c r="B104" t="n">
        <v>0</v>
      </c>
    </row>
    <row r="105">
      <c r="B105" t="n">
        <v>0</v>
      </c>
    </row>
    <row r="106">
      <c r="B106" t="n">
        <v>0</v>
      </c>
    </row>
    <row r="107">
      <c r="B107" t="n">
        <v>0</v>
      </c>
    </row>
    <row r="108">
      <c r="B108" t="n">
        <v>0</v>
      </c>
    </row>
    <row r="109">
      <c r="B109" t="n">
        <v>0</v>
      </c>
    </row>
    <row r="110">
      <c r="B110" t="n">
        <v>0</v>
      </c>
    </row>
    <row r="111">
      <c r="B111" t="n">
        <v>0</v>
      </c>
    </row>
    <row r="112">
      <c r="B112" t="n">
        <v>0</v>
      </c>
    </row>
    <row r="113">
      <c r="B113" t="n">
        <v>0</v>
      </c>
    </row>
    <row r="114">
      <c r="B114" t="n">
        <v>0</v>
      </c>
    </row>
    <row r="115">
      <c r="B115" t="n">
        <v>0</v>
      </c>
    </row>
    <row r="116">
      <c r="B116" t="n">
        <v>0</v>
      </c>
    </row>
    <row r="117">
      <c r="B117" t="n">
        <v>0</v>
      </c>
    </row>
    <row r="118">
      <c r="B118" t="n">
        <v>0</v>
      </c>
    </row>
    <row r="119">
      <c r="B119" t="n">
        <v>0</v>
      </c>
    </row>
    <row r="120">
      <c r="B120" t="n">
        <v>0</v>
      </c>
    </row>
    <row r="121">
      <c r="B121" t="n">
        <v>0</v>
      </c>
    </row>
    <row r="122">
      <c r="B122" t="n">
        <v>0</v>
      </c>
    </row>
    <row r="123">
      <c r="B123" t="n">
        <v>0</v>
      </c>
    </row>
    <row r="124">
      <c r="B124" t="n">
        <v>0</v>
      </c>
    </row>
    <row r="125">
      <c r="B125" t="n">
        <v>0</v>
      </c>
    </row>
    <row r="126">
      <c r="B126" t="n">
        <v>0</v>
      </c>
    </row>
    <row r="127">
      <c r="B127" t="n">
        <v>0</v>
      </c>
    </row>
    <row r="128">
      <c r="B128" t="n">
        <v>0</v>
      </c>
    </row>
    <row r="129">
      <c r="B129" t="n">
        <v>0</v>
      </c>
    </row>
    <row r="130">
      <c r="B130" t="n">
        <v>0</v>
      </c>
    </row>
    <row r="131">
      <c r="B131" t="n">
        <v>0</v>
      </c>
    </row>
    <row r="132">
      <c r="B132" t="n">
        <v>0</v>
      </c>
    </row>
    <row r="133">
      <c r="B133" t="n">
        <v>0</v>
      </c>
    </row>
    <row r="134">
      <c r="B134" t="n">
        <v>0</v>
      </c>
    </row>
    <row r="135">
      <c r="B135" t="n">
        <v>0</v>
      </c>
    </row>
    <row r="136">
      <c r="B136" t="n">
        <v>0</v>
      </c>
    </row>
    <row r="137">
      <c r="B137" t="n">
        <v>0</v>
      </c>
    </row>
    <row r="138">
      <c r="B138" t="n">
        <v>0</v>
      </c>
    </row>
    <row r="139">
      <c r="B139" t="n">
        <v>0</v>
      </c>
    </row>
    <row r="140">
      <c r="B140" t="n">
        <v>0</v>
      </c>
    </row>
    <row r="141">
      <c r="B141" t="n">
        <v>0</v>
      </c>
    </row>
    <row r="142">
      <c r="B142" t="n">
        <v>0</v>
      </c>
    </row>
    <row r="143">
      <c r="B143" t="n">
        <v>0</v>
      </c>
    </row>
    <row r="144">
      <c r="B144" t="n">
        <v>0</v>
      </c>
    </row>
    <row r="145">
      <c r="B145" t="n">
        <v>0</v>
      </c>
    </row>
    <row r="146">
      <c r="B146" t="n">
        <v>0</v>
      </c>
    </row>
    <row r="147">
      <c r="B147" t="n">
        <v>0</v>
      </c>
    </row>
    <row r="148">
      <c r="B148" t="n">
        <v>0</v>
      </c>
    </row>
    <row r="149">
      <c r="B149" t="n">
        <v>0</v>
      </c>
    </row>
    <row r="150">
      <c r="B150" t="n">
        <v>0</v>
      </c>
    </row>
    <row r="151">
      <c r="B151" t="n">
        <v>0</v>
      </c>
    </row>
    <row r="152">
      <c r="B152" t="n">
        <v>0</v>
      </c>
    </row>
    <row r="153">
      <c r="B153" t="n">
        <v>0</v>
      </c>
    </row>
    <row r="154">
      <c r="B154" t="n">
        <v>0</v>
      </c>
    </row>
    <row r="155">
      <c r="B155" t="n">
        <v>0</v>
      </c>
    </row>
    <row r="156">
      <c r="B156" t="n">
        <v>0</v>
      </c>
    </row>
    <row r="157">
      <c r="B157" t="n">
        <v>0</v>
      </c>
    </row>
    <row r="158">
      <c r="B158" t="n">
        <v>0</v>
      </c>
    </row>
    <row r="159">
      <c r="B159" t="n">
        <v>0</v>
      </c>
    </row>
    <row r="160">
      <c r="B160" t="n">
        <v>0</v>
      </c>
    </row>
    <row r="161">
      <c r="B161" t="n">
        <v>0</v>
      </c>
    </row>
    <row r="162">
      <c r="B162" t="n">
        <v>0</v>
      </c>
    </row>
    <row r="163">
      <c r="B163" t="n">
        <v>0</v>
      </c>
    </row>
    <row r="164">
      <c r="B164" t="n">
        <v>0</v>
      </c>
    </row>
    <row r="165">
      <c r="B165" t="n">
        <v>0</v>
      </c>
    </row>
    <row r="166">
      <c r="B166" t="n">
        <v>0</v>
      </c>
    </row>
    <row r="167">
      <c r="B167" t="n">
        <v>0</v>
      </c>
    </row>
    <row r="168">
      <c r="B168" t="n">
        <v>0</v>
      </c>
    </row>
    <row r="169">
      <c r="B169" t="n">
        <v>0</v>
      </c>
    </row>
    <row r="170">
      <c r="B170" t="n">
        <v>0</v>
      </c>
    </row>
    <row r="171">
      <c r="B171" t="n">
        <v>0</v>
      </c>
    </row>
    <row r="172">
      <c r="B172" t="n">
        <v>0</v>
      </c>
    </row>
    <row r="173">
      <c r="B173" t="n">
        <v>0</v>
      </c>
    </row>
    <row r="174">
      <c r="B174" t="n">
        <v>0</v>
      </c>
    </row>
    <row r="175">
      <c r="B175" t="n">
        <v>0</v>
      </c>
    </row>
    <row r="176">
      <c r="B176" t="n">
        <v>0</v>
      </c>
    </row>
    <row r="177">
      <c r="B177" t="n">
        <v>0</v>
      </c>
    </row>
    <row r="178">
      <c r="B178" t="n">
        <v>0</v>
      </c>
    </row>
    <row r="179">
      <c r="B179" t="n">
        <v>0</v>
      </c>
    </row>
    <row r="180">
      <c r="B180" t="n">
        <v>0</v>
      </c>
    </row>
    <row r="181">
      <c r="B181" t="n">
        <v>0</v>
      </c>
    </row>
    <row r="182">
      <c r="B182" t="n">
        <v>0</v>
      </c>
    </row>
    <row r="183">
      <c r="B183" t="n">
        <v>0</v>
      </c>
    </row>
    <row r="184">
      <c r="B184" t="n">
        <v>0</v>
      </c>
    </row>
    <row r="185">
      <c r="B185" t="n">
        <v>0</v>
      </c>
    </row>
    <row r="186">
      <c r="B186" t="n">
        <v>0</v>
      </c>
    </row>
    <row r="187">
      <c r="B187" t="n">
        <v>0</v>
      </c>
    </row>
    <row r="188">
      <c r="B188" t="n">
        <v>0</v>
      </c>
    </row>
    <row r="189">
      <c r="B189" t="n">
        <v>0</v>
      </c>
    </row>
    <row r="190">
      <c r="B190" t="n">
        <v>0</v>
      </c>
    </row>
    <row r="191">
      <c r="B191" t="n">
        <v>0</v>
      </c>
    </row>
    <row r="192">
      <c r="B192" t="n">
        <v>0</v>
      </c>
    </row>
    <row r="193">
      <c r="B193" t="n">
        <v>0</v>
      </c>
    </row>
    <row r="194">
      <c r="B194" t="n">
        <v>0</v>
      </c>
    </row>
    <row r="195">
      <c r="B195" t="n">
        <v>0</v>
      </c>
    </row>
    <row r="196">
      <c r="B196" t="n">
        <v>0</v>
      </c>
    </row>
    <row r="197">
      <c r="B197" t="n">
        <v>0</v>
      </c>
    </row>
    <row r="198">
      <c r="B198" t="n">
        <v>0</v>
      </c>
    </row>
    <row r="199">
      <c r="B199" t="n">
        <v>0</v>
      </c>
    </row>
    <row r="200">
      <c r="B200" t="n">
        <v>0</v>
      </c>
    </row>
    <row r="201">
      <c r="B201" t="n">
        <v>0</v>
      </c>
    </row>
    <row r="202">
      <c r="B202" t="n">
        <v>0</v>
      </c>
    </row>
    <row r="203">
      <c r="B203" t="n">
        <v>0</v>
      </c>
    </row>
    <row r="204">
      <c r="B204" t="n">
        <v>0</v>
      </c>
    </row>
    <row r="205">
      <c r="B205" t="n">
        <v>0</v>
      </c>
    </row>
    <row r="206">
      <c r="B206" t="n">
        <v>0</v>
      </c>
    </row>
    <row r="207">
      <c r="B207" t="n">
        <v>0</v>
      </c>
    </row>
    <row r="208">
      <c r="B208" t="n">
        <v>0</v>
      </c>
    </row>
    <row r="209">
      <c r="B209" t="n">
        <v>0</v>
      </c>
    </row>
    <row r="210">
      <c r="B210" t="n">
        <v>0</v>
      </c>
    </row>
    <row r="211">
      <c r="B211" t="n">
        <v>0</v>
      </c>
    </row>
    <row r="212">
      <c r="B212" t="n">
        <v>0</v>
      </c>
    </row>
    <row r="213">
      <c r="B213" t="n">
        <v>0</v>
      </c>
    </row>
    <row r="214">
      <c r="B214" t="n">
        <v>0</v>
      </c>
    </row>
    <row r="215">
      <c r="B215" t="n">
        <v>0</v>
      </c>
    </row>
    <row r="216">
      <c r="B216" t="n">
        <v>0</v>
      </c>
    </row>
    <row r="217">
      <c r="B217" t="n">
        <v>0</v>
      </c>
    </row>
    <row r="218">
      <c r="B218" t="n">
        <v>0</v>
      </c>
    </row>
    <row r="219">
      <c r="B219" t="n">
        <v>0</v>
      </c>
    </row>
    <row r="220">
      <c r="B220" t="n">
        <v>0</v>
      </c>
    </row>
    <row r="221">
      <c r="B221" t="n">
        <v>0</v>
      </c>
    </row>
    <row r="222">
      <c r="B222" t="n">
        <v>0</v>
      </c>
    </row>
    <row r="223">
      <c r="B223" t="n">
        <v>0</v>
      </c>
    </row>
    <row r="224">
      <c r="B224" t="n">
        <v>0</v>
      </c>
    </row>
    <row r="225">
      <c r="B225" t="n">
        <v>0</v>
      </c>
    </row>
    <row r="226">
      <c r="B226" t="n">
        <v>0</v>
      </c>
    </row>
    <row r="227">
      <c r="B227" t="n">
        <v>0</v>
      </c>
    </row>
    <row r="228">
      <c r="B228" t="n">
        <v>0</v>
      </c>
    </row>
    <row r="229">
      <c r="B229" t="n">
        <v>0</v>
      </c>
    </row>
    <row r="230">
      <c r="B230" t="n">
        <v>0</v>
      </c>
    </row>
    <row r="231">
      <c r="B231" t="n">
        <v>0</v>
      </c>
    </row>
    <row r="232">
      <c r="B232" t="n">
        <v>0</v>
      </c>
    </row>
    <row r="233">
      <c r="B233" t="n">
        <v>0</v>
      </c>
    </row>
    <row r="234">
      <c r="B234" t="n">
        <v>0</v>
      </c>
    </row>
    <row r="235">
      <c r="B235" t="n">
        <v>0</v>
      </c>
    </row>
    <row r="236">
      <c r="B236" t="n">
        <v>0</v>
      </c>
    </row>
    <row r="237">
      <c r="B237" t="n">
        <v>0</v>
      </c>
    </row>
    <row r="238">
      <c r="B238" t="n">
        <v>0</v>
      </c>
    </row>
    <row r="239">
      <c r="B239" t="n">
        <v>0</v>
      </c>
    </row>
    <row r="240">
      <c r="B240" t="n">
        <v>0</v>
      </c>
    </row>
    <row r="241">
      <c r="B241" t="n">
        <v>0</v>
      </c>
    </row>
    <row r="242">
      <c r="B242" t="n">
        <v>0</v>
      </c>
    </row>
    <row r="243">
      <c r="B243" t="n">
        <v>0</v>
      </c>
    </row>
    <row r="244">
      <c r="B244" t="n">
        <v>0</v>
      </c>
    </row>
    <row r="245">
      <c r="B245" t="n">
        <v>0</v>
      </c>
    </row>
    <row r="246">
      <c r="B246" t="n">
        <v>0</v>
      </c>
    </row>
    <row r="247">
      <c r="B247" t="n">
        <v>0</v>
      </c>
    </row>
    <row r="248">
      <c r="B248" t="n">
        <v>0</v>
      </c>
    </row>
    <row r="249">
      <c r="B249" t="n">
        <v>0</v>
      </c>
    </row>
    <row r="250">
      <c r="B250" t="n">
        <v>0</v>
      </c>
    </row>
    <row r="251">
      <c r="B251" t="n">
        <v>0</v>
      </c>
    </row>
    <row r="252">
      <c r="B252" t="n">
        <v>0</v>
      </c>
    </row>
    <row r="253">
      <c r="B253" t="n">
        <v>0</v>
      </c>
    </row>
    <row r="254">
      <c r="B254" t="n">
        <v>0</v>
      </c>
    </row>
    <row r="255">
      <c r="B255" t="n">
        <v>0</v>
      </c>
    </row>
    <row r="256">
      <c r="B256" t="n">
        <v>0</v>
      </c>
    </row>
    <row r="257">
      <c r="B257" t="n">
        <v>0</v>
      </c>
    </row>
    <row r="258">
      <c r="B258" t="n">
        <v>0</v>
      </c>
    </row>
    <row r="259">
      <c r="B259" t="n">
        <v>0</v>
      </c>
    </row>
    <row r="260">
      <c r="B260" t="n">
        <v>0</v>
      </c>
    </row>
    <row r="261">
      <c r="B261" t="n">
        <v>0</v>
      </c>
    </row>
    <row r="262">
      <c r="B262" t="n">
        <v>0</v>
      </c>
    </row>
    <row r="263">
      <c r="B263" t="n">
        <v>0</v>
      </c>
    </row>
    <row r="264">
      <c r="B264" t="n">
        <v>0</v>
      </c>
    </row>
    <row r="265">
      <c r="B265" t="n">
        <v>0</v>
      </c>
    </row>
    <row r="266">
      <c r="B266" t="n">
        <v>0</v>
      </c>
    </row>
    <row r="267">
      <c r="B267" t="n">
        <v>0</v>
      </c>
    </row>
    <row r="268">
      <c r="B268" t="n">
        <v>0</v>
      </c>
    </row>
    <row r="269">
      <c r="B269" t="n">
        <v>0</v>
      </c>
    </row>
    <row r="270">
      <c r="B270" t="n">
        <v>0</v>
      </c>
    </row>
    <row r="271">
      <c r="B271" t="n">
        <v>0</v>
      </c>
    </row>
    <row r="272">
      <c r="B272" t="n">
        <v>0</v>
      </c>
    </row>
    <row r="273">
      <c r="B273" t="n">
        <v>0</v>
      </c>
    </row>
    <row r="274">
      <c r="B274" t="n">
        <v>0</v>
      </c>
    </row>
    <row r="275">
      <c r="B275" t="n">
        <v>0</v>
      </c>
    </row>
    <row r="276">
      <c r="B276" t="n">
        <v>0</v>
      </c>
    </row>
    <row r="277">
      <c r="B277" t="n">
        <v>0</v>
      </c>
    </row>
    <row r="278">
      <c r="B278" t="n">
        <v>0</v>
      </c>
    </row>
    <row r="279">
      <c r="B279" t="n">
        <v>0</v>
      </c>
    </row>
    <row r="280">
      <c r="B280" t="n">
        <v>0</v>
      </c>
    </row>
    <row r="281">
      <c r="B281" t="n">
        <v>0</v>
      </c>
    </row>
    <row r="282">
      <c r="B282" t="n">
        <v>0</v>
      </c>
    </row>
    <row r="283">
      <c r="B283" t="n">
        <v>0</v>
      </c>
    </row>
    <row r="284">
      <c r="B284" t="n">
        <v>0</v>
      </c>
    </row>
    <row r="285">
      <c r="B285" t="n">
        <v>0</v>
      </c>
    </row>
    <row r="286">
      <c r="B286" t="n">
        <v>0</v>
      </c>
    </row>
    <row r="287">
      <c r="B287" t="n">
        <v>0</v>
      </c>
    </row>
    <row r="288">
      <c r="B288" t="n">
        <v>0</v>
      </c>
    </row>
    <row r="289">
      <c r="B289" t="n">
        <v>0</v>
      </c>
    </row>
    <row r="290">
      <c r="B290" t="n">
        <v>0</v>
      </c>
    </row>
    <row r="291">
      <c r="B291" t="n">
        <v>0</v>
      </c>
    </row>
    <row r="292">
      <c r="B292" t="n">
        <v>0</v>
      </c>
    </row>
    <row r="293">
      <c r="B293" t="n">
        <v>0</v>
      </c>
    </row>
    <row r="294">
      <c r="B294" t="n">
        <v>0</v>
      </c>
    </row>
    <row r="295">
      <c r="B295" t="n">
        <v>0</v>
      </c>
    </row>
    <row r="296">
      <c r="B296" t="n">
        <v>0</v>
      </c>
    </row>
    <row r="297">
      <c r="B297" t="n">
        <v>0</v>
      </c>
    </row>
    <row r="298">
      <c r="B298" t="n">
        <v>0</v>
      </c>
    </row>
    <row r="299">
      <c r="B299" t="n">
        <v>0</v>
      </c>
    </row>
    <row r="300">
      <c r="B300" t="n">
        <v>0</v>
      </c>
    </row>
    <row r="301">
      <c r="B301" t="n">
        <v>0</v>
      </c>
    </row>
    <row r="302">
      <c r="B302" t="n">
        <v>0</v>
      </c>
    </row>
    <row r="303">
      <c r="B303" t="n">
        <v>0</v>
      </c>
    </row>
    <row r="304">
      <c r="B304" t="n">
        <v>0</v>
      </c>
    </row>
    <row r="305">
      <c r="B305" t="n">
        <v>0</v>
      </c>
    </row>
    <row r="306">
      <c r="B306" t="n">
        <v>0</v>
      </c>
    </row>
    <row r="307">
      <c r="B307" t="n">
        <v>0</v>
      </c>
    </row>
    <row r="308">
      <c r="B308" t="n">
        <v>0</v>
      </c>
    </row>
    <row r="309">
      <c r="B309" t="n">
        <v>0</v>
      </c>
    </row>
    <row r="310">
      <c r="B310" t="n">
        <v>0</v>
      </c>
    </row>
    <row r="311">
      <c r="B311" t="n">
        <v>0</v>
      </c>
    </row>
    <row r="312">
      <c r="B312" t="n">
        <v>0</v>
      </c>
    </row>
    <row r="313">
      <c r="B313" t="n">
        <v>0</v>
      </c>
    </row>
    <row r="314">
      <c r="B314" t="n">
        <v>0</v>
      </c>
    </row>
    <row r="315">
      <c r="B315" t="n">
        <v>0</v>
      </c>
    </row>
    <row r="316">
      <c r="B316" t="n">
        <v>0</v>
      </c>
    </row>
    <row r="317">
      <c r="B317" t="n">
        <v>0</v>
      </c>
    </row>
    <row r="318">
      <c r="B318" t="n">
        <v>0</v>
      </c>
    </row>
    <row r="319">
      <c r="B319" t="n">
        <v>0</v>
      </c>
    </row>
    <row r="320">
      <c r="B320" t="n">
        <v>0</v>
      </c>
    </row>
    <row r="321">
      <c r="B321" t="n">
        <v>0</v>
      </c>
    </row>
    <row r="322">
      <c r="B322" t="n">
        <v>0</v>
      </c>
    </row>
    <row r="323">
      <c r="B323" t="n">
        <v>0</v>
      </c>
    </row>
    <row r="324">
      <c r="B324" t="n">
        <v>0</v>
      </c>
    </row>
    <row r="325">
      <c r="B325" t="n">
        <v>0</v>
      </c>
    </row>
    <row r="326">
      <c r="B326" t="n">
        <v>0</v>
      </c>
    </row>
    <row r="327">
      <c r="B327" t="n">
        <v>0</v>
      </c>
    </row>
    <row r="328">
      <c r="B328" t="n">
        <v>0</v>
      </c>
    </row>
    <row r="329">
      <c r="B329" t="n">
        <v>0</v>
      </c>
    </row>
    <row r="330">
      <c r="B330" t="n">
        <v>0</v>
      </c>
    </row>
    <row r="331">
      <c r="B331" t="n">
        <v>0</v>
      </c>
    </row>
    <row r="332">
      <c r="B332" t="n">
        <v>0</v>
      </c>
    </row>
    <row r="333">
      <c r="B333" t="n">
        <v>0</v>
      </c>
    </row>
    <row r="334">
      <c r="B334" t="n">
        <v>0</v>
      </c>
    </row>
    <row r="335">
      <c r="B335" t="n">
        <v>0</v>
      </c>
    </row>
    <row r="336">
      <c r="B336" t="n">
        <v>0</v>
      </c>
    </row>
    <row r="337">
      <c r="B337" t="n">
        <v>0</v>
      </c>
    </row>
    <row r="338">
      <c r="B338" t="n">
        <v>0</v>
      </c>
    </row>
    <row r="339">
      <c r="B339" t="n">
        <v>0</v>
      </c>
    </row>
    <row r="340">
      <c r="B340" t="n">
        <v>0</v>
      </c>
    </row>
    <row r="341">
      <c r="B341" t="n">
        <v>0</v>
      </c>
    </row>
    <row r="342">
      <c r="B342" t="n">
        <v>0</v>
      </c>
    </row>
    <row r="343">
      <c r="B343" t="n">
        <v>0</v>
      </c>
    </row>
    <row r="344">
      <c r="B344" t="n">
        <v>0</v>
      </c>
    </row>
    <row r="345">
      <c r="B345" t="n">
        <v>0</v>
      </c>
    </row>
    <row r="346">
      <c r="B346" t="n">
        <v>0</v>
      </c>
    </row>
    <row r="347">
      <c r="B347" t="n">
        <v>0</v>
      </c>
    </row>
    <row r="348">
      <c r="B348" t="n">
        <v>0</v>
      </c>
    </row>
    <row r="349">
      <c r="B349" t="n">
        <v>0</v>
      </c>
    </row>
    <row r="350">
      <c r="B350" t="n">
        <v>0</v>
      </c>
    </row>
    <row r="351">
      <c r="B351" t="n">
        <v>0</v>
      </c>
    </row>
    <row r="352">
      <c r="B352" t="n">
        <v>0</v>
      </c>
    </row>
    <row r="353">
      <c r="B353" t="n">
        <v>0</v>
      </c>
    </row>
    <row r="354">
      <c r="B354" t="n">
        <v>0</v>
      </c>
    </row>
    <row r="355">
      <c r="B355" t="n">
        <v>0</v>
      </c>
    </row>
    <row r="356">
      <c r="B356" t="n">
        <v>0</v>
      </c>
    </row>
    <row r="357">
      <c r="B357" t="n">
        <v>0</v>
      </c>
    </row>
    <row r="358">
      <c r="B358" t="n">
        <v>0</v>
      </c>
    </row>
    <row r="359">
      <c r="B359" t="n">
        <v>0</v>
      </c>
    </row>
    <row r="360">
      <c r="B360" t="n">
        <v>0</v>
      </c>
    </row>
    <row r="361">
      <c r="B361" t="n">
        <v>0</v>
      </c>
    </row>
    <row r="362">
      <c r="B362" t="n">
        <v>0</v>
      </c>
    </row>
    <row r="363">
      <c r="B363" t="n">
        <v>0</v>
      </c>
    </row>
    <row r="364">
      <c r="B364" t="n">
        <v>0</v>
      </c>
    </row>
    <row r="365">
      <c r="B365" t="n">
        <v>0</v>
      </c>
    </row>
    <row r="366">
      <c r="B366" t="n">
        <v>0</v>
      </c>
    </row>
    <row r="367">
      <c r="B367" t="n">
        <v>0</v>
      </c>
    </row>
    <row r="368">
      <c r="B368" t="n">
        <v>0</v>
      </c>
    </row>
    <row r="369">
      <c r="B369" t="n">
        <v>0</v>
      </c>
    </row>
    <row r="370">
      <c r="B370" t="n">
        <v>0</v>
      </c>
    </row>
    <row r="371">
      <c r="B371" t="n">
        <v>0</v>
      </c>
    </row>
    <row r="372">
      <c r="B372" t="n">
        <v>0</v>
      </c>
    </row>
    <row r="373">
      <c r="B373" t="n">
        <v>0</v>
      </c>
    </row>
    <row r="374">
      <c r="B374" t="n">
        <v>0</v>
      </c>
    </row>
    <row r="375">
      <c r="B375" t="n">
        <v>0</v>
      </c>
    </row>
    <row r="376">
      <c r="B376" t="n">
        <v>0</v>
      </c>
    </row>
    <row r="377">
      <c r="B377" t="n">
        <v>0</v>
      </c>
    </row>
    <row r="378">
      <c r="B378" t="n">
        <v>0</v>
      </c>
    </row>
    <row r="379">
      <c r="B379" t="n">
        <v>0</v>
      </c>
    </row>
    <row r="380">
      <c r="B380" t="n">
        <v>0</v>
      </c>
    </row>
    <row r="381">
      <c r="B381" t="n">
        <v>0</v>
      </c>
    </row>
    <row r="382">
      <c r="B382" t="n">
        <v>0</v>
      </c>
    </row>
    <row r="383">
      <c r="B383" t="n">
        <v>0</v>
      </c>
    </row>
    <row r="384">
      <c r="B384" t="n">
        <v>0</v>
      </c>
    </row>
    <row r="385">
      <c r="B385" t="n">
        <v>0</v>
      </c>
    </row>
    <row r="386">
      <c r="B386" t="n">
        <v>0</v>
      </c>
    </row>
    <row r="387">
      <c r="B387" t="n">
        <v>0</v>
      </c>
    </row>
    <row r="388">
      <c r="B388" t="n">
        <v>0</v>
      </c>
    </row>
    <row r="389">
      <c r="B389" t="n">
        <v>0</v>
      </c>
    </row>
    <row r="390">
      <c r="B390" t="n">
        <v>0</v>
      </c>
    </row>
    <row r="391">
      <c r="B391" t="n">
        <v>0</v>
      </c>
    </row>
    <row r="392">
      <c r="B392" t="n">
        <v>0</v>
      </c>
    </row>
    <row r="393">
      <c r="B393" t="n">
        <v>0</v>
      </c>
    </row>
    <row r="394">
      <c r="B394" t="n">
        <v>0</v>
      </c>
    </row>
    <row r="395">
      <c r="B395" t="n">
        <v>0</v>
      </c>
    </row>
    <row r="396">
      <c r="B396" t="n">
        <v>0</v>
      </c>
    </row>
    <row r="397">
      <c r="B397" t="n">
        <v>0</v>
      </c>
    </row>
    <row r="398">
      <c r="B398" t="n">
        <v>0</v>
      </c>
    </row>
    <row r="399">
      <c r="B399" t="n">
        <v>0</v>
      </c>
    </row>
    <row r="400">
      <c r="B400" t="n">
        <v>0</v>
      </c>
    </row>
    <row r="401">
      <c r="B401" t="n">
        <v>0</v>
      </c>
    </row>
    <row r="402">
      <c r="B402" t="n">
        <v>0</v>
      </c>
    </row>
    <row r="403">
      <c r="B403" t="n">
        <v>0</v>
      </c>
    </row>
    <row r="404">
      <c r="B404" t="n">
        <v>0</v>
      </c>
    </row>
    <row r="405">
      <c r="B405" t="n">
        <v>0</v>
      </c>
    </row>
    <row r="406">
      <c r="B406" t="n">
        <v>0</v>
      </c>
    </row>
    <row r="407">
      <c r="B407" t="n">
        <v>0</v>
      </c>
    </row>
    <row r="408">
      <c r="B408" t="n">
        <v>0</v>
      </c>
    </row>
    <row r="409">
      <c r="B409" t="n">
        <v>0</v>
      </c>
    </row>
    <row r="410">
      <c r="B410" t="n">
        <v>0</v>
      </c>
    </row>
    <row r="411">
      <c r="B411" t="n">
        <v>0</v>
      </c>
    </row>
    <row r="412">
      <c r="B412" t="n">
        <v>0</v>
      </c>
    </row>
    <row r="413">
      <c r="B413" t="n">
        <v>0</v>
      </c>
    </row>
    <row r="414">
      <c r="B414" t="n">
        <v>0</v>
      </c>
    </row>
    <row r="415">
      <c r="B415" t="n">
        <v>0</v>
      </c>
    </row>
    <row r="416">
      <c r="B416" t="n">
        <v>0</v>
      </c>
    </row>
    <row r="417">
      <c r="B417" t="n">
        <v>0</v>
      </c>
    </row>
    <row r="418">
      <c r="B418" t="n">
        <v>0</v>
      </c>
    </row>
    <row r="419">
      <c r="B419" t="n">
        <v>0</v>
      </c>
    </row>
    <row r="420">
      <c r="B420" t="n">
        <v>0</v>
      </c>
    </row>
    <row r="421">
      <c r="B421" t="n">
        <v>0</v>
      </c>
    </row>
    <row r="422">
      <c r="B422" t="n">
        <v>0</v>
      </c>
    </row>
    <row r="423">
      <c r="B423" t="n">
        <v>0</v>
      </c>
    </row>
    <row r="424">
      <c r="B424" t="n">
        <v>0</v>
      </c>
    </row>
    <row r="425">
      <c r="B425" t="n">
        <v>0</v>
      </c>
    </row>
    <row r="426">
      <c r="B426" t="n">
        <v>0</v>
      </c>
    </row>
    <row r="427">
      <c r="B427" t="n">
        <v>0</v>
      </c>
    </row>
    <row r="428">
      <c r="B428" t="n">
        <v>0</v>
      </c>
    </row>
    <row r="429">
      <c r="B429" t="n">
        <v>0</v>
      </c>
    </row>
    <row r="430">
      <c r="B430" t="n">
        <v>0</v>
      </c>
    </row>
    <row r="431">
      <c r="B431" t="n">
        <v>0</v>
      </c>
    </row>
    <row r="432">
      <c r="B432" t="n">
        <v>0</v>
      </c>
    </row>
    <row r="433">
      <c r="B433" t="n">
        <v>0</v>
      </c>
    </row>
    <row r="434">
      <c r="B434" t="n">
        <v>0</v>
      </c>
    </row>
    <row r="435">
      <c r="B435" t="n">
        <v>0</v>
      </c>
    </row>
    <row r="436">
      <c r="B436" t="n">
        <v>0</v>
      </c>
    </row>
    <row r="437">
      <c r="B437" t="n">
        <v>0</v>
      </c>
    </row>
    <row r="438">
      <c r="B438" t="n">
        <v>0</v>
      </c>
    </row>
    <row r="439">
      <c r="B439" t="n">
        <v>0</v>
      </c>
    </row>
    <row r="440">
      <c r="B440" t="n">
        <v>0</v>
      </c>
    </row>
    <row r="441">
      <c r="B441" t="n">
        <v>0</v>
      </c>
    </row>
    <row r="442">
      <c r="B442" t="n">
        <v>0</v>
      </c>
    </row>
    <row r="443">
      <c r="B443" t="n">
        <v>0</v>
      </c>
    </row>
    <row r="444">
      <c r="B444" t="n">
        <v>0</v>
      </c>
    </row>
    <row r="445">
      <c r="B445" t="n">
        <v>0</v>
      </c>
    </row>
    <row r="446">
      <c r="B446" t="n">
        <v>0</v>
      </c>
    </row>
    <row r="447">
      <c r="B447" t="n">
        <v>0</v>
      </c>
    </row>
    <row r="448">
      <c r="B448" t="n">
        <v>0</v>
      </c>
    </row>
    <row r="449">
      <c r="B449" t="n">
        <v>0</v>
      </c>
    </row>
    <row r="450">
      <c r="B450" t="n">
        <v>0</v>
      </c>
    </row>
    <row r="451">
      <c r="B451" t="n">
        <v>0</v>
      </c>
    </row>
    <row r="452">
      <c r="B452" t="n">
        <v>0</v>
      </c>
    </row>
    <row r="453">
      <c r="B453" t="n">
        <v>0</v>
      </c>
    </row>
    <row r="454">
      <c r="B454" t="n">
        <v>0</v>
      </c>
    </row>
    <row r="455">
      <c r="B455" t="n">
        <v>0</v>
      </c>
    </row>
    <row r="456">
      <c r="B456" t="n">
        <v>0</v>
      </c>
    </row>
    <row r="457">
      <c r="B457" t="n">
        <v>0</v>
      </c>
    </row>
    <row r="458">
      <c r="B458" t="n">
        <v>0</v>
      </c>
    </row>
    <row r="459">
      <c r="B459" t="n">
        <v>0</v>
      </c>
    </row>
    <row r="460">
      <c r="B460" t="n">
        <v>0</v>
      </c>
    </row>
    <row r="461">
      <c r="B461" t="n">
        <v>0</v>
      </c>
    </row>
    <row r="462">
      <c r="B462" t="n">
        <v>0</v>
      </c>
    </row>
    <row r="463">
      <c r="B463" t="n">
        <v>0</v>
      </c>
    </row>
    <row r="464">
      <c r="B464" t="n">
        <v>0</v>
      </c>
    </row>
    <row r="465">
      <c r="B465" t="n">
        <v>0</v>
      </c>
    </row>
    <row r="466">
      <c r="B466" t="n">
        <v>0</v>
      </c>
    </row>
    <row r="467">
      <c r="B467" t="n">
        <v>0</v>
      </c>
    </row>
    <row r="468">
      <c r="B468" t="n">
        <v>0</v>
      </c>
    </row>
    <row r="469">
      <c r="B469" t="n">
        <v>0</v>
      </c>
    </row>
    <row r="470">
      <c r="B470" t="n">
        <v>0</v>
      </c>
    </row>
    <row r="471">
      <c r="B471" t="n">
        <v>0</v>
      </c>
    </row>
    <row r="472">
      <c r="B472" t="n">
        <v>0</v>
      </c>
    </row>
    <row r="473">
      <c r="B473" t="n">
        <v>0</v>
      </c>
    </row>
    <row r="474">
      <c r="B474" t="n">
        <v>0</v>
      </c>
    </row>
    <row r="475">
      <c r="B475" t="n">
        <v>0</v>
      </c>
    </row>
    <row r="476">
      <c r="B476" t="n">
        <v>0</v>
      </c>
    </row>
    <row r="477">
      <c r="B477" t="n">
        <v>0</v>
      </c>
    </row>
    <row r="478">
      <c r="B478" t="n">
        <v>0</v>
      </c>
    </row>
    <row r="479">
      <c r="B479" t="n">
        <v>0</v>
      </c>
    </row>
    <row r="480">
      <c r="B480" t="n">
        <v>0</v>
      </c>
    </row>
    <row r="481">
      <c r="B481" t="n">
        <v>0</v>
      </c>
    </row>
    <row r="482">
      <c r="B482" t="n">
        <v>0</v>
      </c>
    </row>
    <row r="483">
      <c r="B483" t="n">
        <v>0</v>
      </c>
    </row>
    <row r="484">
      <c r="B484" t="n">
        <v>0</v>
      </c>
    </row>
    <row r="485">
      <c r="B485" t="n">
        <v>0</v>
      </c>
    </row>
    <row r="486">
      <c r="B486" t="n">
        <v>0</v>
      </c>
    </row>
    <row r="487">
      <c r="B487" t="n">
        <v>0</v>
      </c>
    </row>
    <row r="488">
      <c r="B488" t="n">
        <v>0</v>
      </c>
    </row>
    <row r="489">
      <c r="B489" t="n">
        <v>0</v>
      </c>
    </row>
    <row r="490">
      <c r="B490" t="n">
        <v>0</v>
      </c>
    </row>
    <row r="491">
      <c r="B491" t="n">
        <v>0</v>
      </c>
    </row>
    <row r="492">
      <c r="B492" t="n">
        <v>0</v>
      </c>
    </row>
    <row r="493">
      <c r="B493" t="n">
        <v>0</v>
      </c>
    </row>
    <row r="494">
      <c r="B494" t="n">
        <v>0</v>
      </c>
    </row>
    <row r="495">
      <c r="B495" t="n">
        <v>0</v>
      </c>
    </row>
    <row r="496">
      <c r="B496" t="n">
        <v>0</v>
      </c>
    </row>
    <row r="497">
      <c r="B497" t="n">
        <v>0</v>
      </c>
    </row>
    <row r="498">
      <c r="B498" t="n">
        <v>0</v>
      </c>
    </row>
    <row r="499">
      <c r="B499" t="n">
        <v>0</v>
      </c>
    </row>
    <row r="500">
      <c r="B500" t="n">
        <v>0</v>
      </c>
    </row>
    <row r="501">
      <c r="B501" t="n">
        <v>0</v>
      </c>
    </row>
    <row r="502">
      <c r="B502" t="n">
        <v>0</v>
      </c>
    </row>
    <row r="503">
      <c r="B503" t="n">
        <v>0</v>
      </c>
    </row>
    <row r="504">
      <c r="B504" t="n">
        <v>0</v>
      </c>
    </row>
    <row r="505">
      <c r="B505" t="n">
        <v>0</v>
      </c>
    </row>
    <row r="506">
      <c r="B506" t="n">
        <v>0</v>
      </c>
    </row>
    <row r="507">
      <c r="B507" t="n">
        <v>0</v>
      </c>
    </row>
    <row r="508">
      <c r="B508" t="n">
        <v>0</v>
      </c>
    </row>
    <row r="509">
      <c r="B509" t="n">
        <v>0</v>
      </c>
    </row>
    <row r="510">
      <c r="B510" t="n">
        <v>0</v>
      </c>
    </row>
    <row r="511">
      <c r="B511" t="n">
        <v>0</v>
      </c>
    </row>
    <row r="512">
      <c r="B512" t="n">
        <v>0</v>
      </c>
    </row>
    <row r="513">
      <c r="B513" t="n">
        <v>0</v>
      </c>
    </row>
    <row r="514">
      <c r="B514" t="n">
        <v>0</v>
      </c>
    </row>
    <row r="515">
      <c r="B515" t="n">
        <v>0</v>
      </c>
    </row>
    <row r="516">
      <c r="B516" t="n">
        <v>0</v>
      </c>
    </row>
    <row r="517">
      <c r="B517" t="n">
        <v>0</v>
      </c>
    </row>
    <row r="518">
      <c r="B518" t="n">
        <v>0</v>
      </c>
    </row>
    <row r="519">
      <c r="B519" t="n">
        <v>0</v>
      </c>
    </row>
    <row r="520">
      <c r="B520" t="n">
        <v>0</v>
      </c>
    </row>
    <row r="521">
      <c r="B521" t="n">
        <v>0</v>
      </c>
    </row>
    <row r="522">
      <c r="B522" t="n">
        <v>0</v>
      </c>
    </row>
    <row r="523">
      <c r="B523" t="n">
        <v>0</v>
      </c>
    </row>
    <row r="524">
      <c r="B524" t="n">
        <v>0</v>
      </c>
    </row>
    <row r="525">
      <c r="B525" t="n">
        <v>0</v>
      </c>
    </row>
    <row r="526">
      <c r="B526" t="n">
        <v>0</v>
      </c>
    </row>
    <row r="527">
      <c r="B527" t="n">
        <v>0</v>
      </c>
    </row>
    <row r="528">
      <c r="B528" t="n">
        <v>0</v>
      </c>
    </row>
    <row r="529">
      <c r="B529" t="n">
        <v>0</v>
      </c>
    </row>
    <row r="530">
      <c r="B530" t="n">
        <v>0</v>
      </c>
    </row>
    <row r="531">
      <c r="B531" t="n">
        <v>0</v>
      </c>
    </row>
    <row r="532">
      <c r="B532" t="n">
        <v>0</v>
      </c>
    </row>
    <row r="533">
      <c r="B533" t="n">
        <v>0</v>
      </c>
    </row>
    <row r="534">
      <c r="B534" t="n">
        <v>0</v>
      </c>
    </row>
    <row r="535">
      <c r="B535" t="n">
        <v>0</v>
      </c>
    </row>
    <row r="536">
      <c r="B536" t="n">
        <v>0</v>
      </c>
    </row>
    <row r="537">
      <c r="B537" t="n">
        <v>0</v>
      </c>
    </row>
    <row r="538">
      <c r="B538" t="n">
        <v>0</v>
      </c>
    </row>
    <row r="539">
      <c r="B539" t="n">
        <v>0</v>
      </c>
    </row>
    <row r="540">
      <c r="B540" t="n">
        <v>0</v>
      </c>
    </row>
    <row r="541">
      <c r="B541" t="n">
        <v>0</v>
      </c>
    </row>
    <row r="542">
      <c r="B542" t="n">
        <v>0</v>
      </c>
    </row>
    <row r="543">
      <c r="B543" t="n">
        <v>0</v>
      </c>
    </row>
    <row r="544">
      <c r="B544" t="n">
        <v>0</v>
      </c>
    </row>
    <row r="545">
      <c r="B545" t="n">
        <v>0</v>
      </c>
    </row>
    <row r="546">
      <c r="B546" t="n">
        <v>0</v>
      </c>
    </row>
    <row r="547">
      <c r="B547" t="n">
        <v>0</v>
      </c>
    </row>
    <row r="548">
      <c r="B548" t="n">
        <v>0</v>
      </c>
    </row>
    <row r="549">
      <c r="B549" t="n">
        <v>0</v>
      </c>
    </row>
    <row r="550">
      <c r="B550" t="n">
        <v>0</v>
      </c>
    </row>
    <row r="551">
      <c r="B551" t="n">
        <v>0</v>
      </c>
    </row>
    <row r="552">
      <c r="B552" t="n">
        <v>0</v>
      </c>
    </row>
    <row r="553">
      <c r="B553" t="n">
        <v>0</v>
      </c>
    </row>
    <row r="554">
      <c r="B554" t="n">
        <v>0</v>
      </c>
    </row>
    <row r="555">
      <c r="B555" t="n">
        <v>0</v>
      </c>
    </row>
    <row r="556">
      <c r="B556" t="n">
        <v>0</v>
      </c>
    </row>
    <row r="557">
      <c r="B557" t="n">
        <v>0</v>
      </c>
    </row>
    <row r="558">
      <c r="B558" t="n">
        <v>0</v>
      </c>
    </row>
    <row r="559">
      <c r="B559" t="n">
        <v>0</v>
      </c>
    </row>
    <row r="560">
      <c r="B560" t="n">
        <v>0</v>
      </c>
    </row>
    <row r="561">
      <c r="B561" t="n">
        <v>0</v>
      </c>
    </row>
    <row r="562">
      <c r="B562" t="n">
        <v>0</v>
      </c>
    </row>
    <row r="563">
      <c r="B563" t="n">
        <v>0</v>
      </c>
    </row>
    <row r="564">
      <c r="B564" t="n">
        <v>0</v>
      </c>
    </row>
    <row r="565">
      <c r="B565" t="n">
        <v>0</v>
      </c>
    </row>
    <row r="566">
      <c r="B566" t="n">
        <v>0</v>
      </c>
    </row>
    <row r="567">
      <c r="B567" t="n">
        <v>0</v>
      </c>
    </row>
    <row r="568">
      <c r="B568" t="n">
        <v>0</v>
      </c>
    </row>
    <row r="569">
      <c r="B569" t="n">
        <v>0</v>
      </c>
    </row>
    <row r="570">
      <c r="B570" t="n">
        <v>0</v>
      </c>
    </row>
    <row r="571">
      <c r="B571" t="n">
        <v>0</v>
      </c>
    </row>
    <row r="572">
      <c r="B572" t="n">
        <v>0</v>
      </c>
    </row>
    <row r="573">
      <c r="B573" t="n">
        <v>0</v>
      </c>
    </row>
    <row r="574">
      <c r="B574" t="n">
        <v>0</v>
      </c>
    </row>
    <row r="575">
      <c r="B575" t="n">
        <v>0</v>
      </c>
    </row>
    <row r="576">
      <c r="B576" t="n">
        <v>0</v>
      </c>
    </row>
    <row r="577">
      <c r="B577" t="n">
        <v>0</v>
      </c>
    </row>
    <row r="578">
      <c r="B578" t="n">
        <v>0</v>
      </c>
    </row>
    <row r="579">
      <c r="B579" t="n">
        <v>0</v>
      </c>
    </row>
    <row r="580">
      <c r="B580" t="n">
        <v>0</v>
      </c>
    </row>
    <row r="581">
      <c r="B581" t="n">
        <v>0</v>
      </c>
    </row>
    <row r="582">
      <c r="B582" t="n">
        <v>0</v>
      </c>
    </row>
    <row r="583">
      <c r="B583" t="n">
        <v>0</v>
      </c>
    </row>
    <row r="584">
      <c r="B584" t="n">
        <v>0</v>
      </c>
    </row>
    <row r="585">
      <c r="B585" t="n">
        <v>0</v>
      </c>
    </row>
    <row r="586">
      <c r="B586" t="n">
        <v>0</v>
      </c>
    </row>
    <row r="587">
      <c r="B587" t="n">
        <v>0</v>
      </c>
    </row>
    <row r="588">
      <c r="B588" t="n">
        <v>0</v>
      </c>
    </row>
    <row r="589">
      <c r="B589" t="n">
        <v>0</v>
      </c>
    </row>
    <row r="590">
      <c r="B590" t="n">
        <v>0</v>
      </c>
    </row>
    <row r="591">
      <c r="B591" t="n">
        <v>0</v>
      </c>
    </row>
    <row r="592">
      <c r="B592" t="n">
        <v>0</v>
      </c>
    </row>
    <row r="593">
      <c r="B593" t="n">
        <v>0</v>
      </c>
    </row>
    <row r="594">
      <c r="B594" t="n">
        <v>0</v>
      </c>
    </row>
    <row r="595">
      <c r="B595" t="n">
        <v>0</v>
      </c>
    </row>
    <row r="596">
      <c r="B596" t="n">
        <v>0</v>
      </c>
    </row>
    <row r="597">
      <c r="B597" t="n">
        <v>0</v>
      </c>
    </row>
    <row r="598">
      <c r="B598" t="n">
        <v>0</v>
      </c>
    </row>
    <row r="599">
      <c r="B599" t="n">
        <v>0</v>
      </c>
    </row>
    <row r="600">
      <c r="B600" t="n">
        <v>0</v>
      </c>
    </row>
    <row r="601">
      <c r="B601" t="n">
        <v>0</v>
      </c>
    </row>
    <row r="602">
      <c r="B602" t="n">
        <v>0</v>
      </c>
    </row>
    <row r="603">
      <c r="B603" t="n">
        <v>0</v>
      </c>
    </row>
    <row r="604">
      <c r="B604" t="n">
        <v>0</v>
      </c>
    </row>
    <row r="605">
      <c r="B605" t="n">
        <v>0</v>
      </c>
    </row>
    <row r="606">
      <c r="B606" t="n">
        <v>0</v>
      </c>
    </row>
    <row r="607">
      <c r="B607" t="n">
        <v>0</v>
      </c>
    </row>
    <row r="608">
      <c r="B608" t="n">
        <v>0</v>
      </c>
    </row>
    <row r="609">
      <c r="B609" t="n">
        <v>0</v>
      </c>
    </row>
    <row r="610">
      <c r="B610" t="n">
        <v>0</v>
      </c>
    </row>
    <row r="611">
      <c r="B611" t="n">
        <v>0</v>
      </c>
    </row>
    <row r="612">
      <c r="B612" t="n">
        <v>0</v>
      </c>
    </row>
    <row r="613">
      <c r="B613" t="n">
        <v>0</v>
      </c>
    </row>
    <row r="614">
      <c r="B614" t="n">
        <v>0</v>
      </c>
    </row>
    <row r="615">
      <c r="B615" t="n">
        <v>0</v>
      </c>
    </row>
    <row r="616">
      <c r="B616" t="n">
        <v>0</v>
      </c>
    </row>
    <row r="617">
      <c r="B617" t="n">
        <v>0</v>
      </c>
    </row>
    <row r="618">
      <c r="B618" t="n">
        <v>0</v>
      </c>
    </row>
    <row r="619">
      <c r="B619" t="n">
        <v>0</v>
      </c>
    </row>
    <row r="620">
      <c r="B620" t="n">
        <v>0</v>
      </c>
    </row>
    <row r="621">
      <c r="B621" t="n">
        <v>0</v>
      </c>
    </row>
    <row r="622">
      <c r="B622" t="n">
        <v>0</v>
      </c>
    </row>
    <row r="623">
      <c r="B623" t="n">
        <v>0</v>
      </c>
    </row>
    <row r="624">
      <c r="B624" t="n">
        <v>0</v>
      </c>
    </row>
    <row r="625">
      <c r="B625" t="n">
        <v>0</v>
      </c>
    </row>
    <row r="626">
      <c r="B626" t="n">
        <v>0</v>
      </c>
    </row>
    <row r="627">
      <c r="B627" t="n">
        <v>0</v>
      </c>
    </row>
    <row r="628">
      <c r="B628" t="n">
        <v>0</v>
      </c>
    </row>
    <row r="629">
      <c r="B629" t="n">
        <v>0</v>
      </c>
    </row>
    <row r="630">
      <c r="B630" t="n">
        <v>0</v>
      </c>
    </row>
    <row r="631">
      <c r="B631" t="n">
        <v>0</v>
      </c>
    </row>
    <row r="632">
      <c r="B632" t="n">
        <v>0</v>
      </c>
    </row>
    <row r="633">
      <c r="B633" t="n">
        <v>0</v>
      </c>
    </row>
    <row r="634">
      <c r="B634" t="n">
        <v>0</v>
      </c>
    </row>
    <row r="635">
      <c r="B635" t="n">
        <v>0</v>
      </c>
    </row>
    <row r="636">
      <c r="B636" t="n">
        <v>0</v>
      </c>
    </row>
    <row r="637">
      <c r="B637" t="n">
        <v>0</v>
      </c>
    </row>
    <row r="638">
      <c r="B638" t="n">
        <v>0</v>
      </c>
    </row>
    <row r="639">
      <c r="B639" t="n">
        <v>0</v>
      </c>
    </row>
    <row r="640">
      <c r="B640" t="n">
        <v>0</v>
      </c>
    </row>
    <row r="641">
      <c r="B641" t="n">
        <v>0</v>
      </c>
    </row>
    <row r="642">
      <c r="B642" t="n">
        <v>0</v>
      </c>
    </row>
    <row r="643">
      <c r="B643" t="n">
        <v>0</v>
      </c>
    </row>
    <row r="644">
      <c r="B644" t="n">
        <v>0</v>
      </c>
    </row>
    <row r="645">
      <c r="B645" t="n">
        <v>0</v>
      </c>
    </row>
    <row r="646">
      <c r="B646" t="n">
        <v>0</v>
      </c>
    </row>
    <row r="647">
      <c r="B647" t="n">
        <v>0</v>
      </c>
    </row>
    <row r="648">
      <c r="B648" t="n">
        <v>0</v>
      </c>
    </row>
    <row r="649">
      <c r="B649" t="n">
        <v>0</v>
      </c>
    </row>
    <row r="650">
      <c r="B650" t="n">
        <v>0</v>
      </c>
    </row>
    <row r="651">
      <c r="B651" t="n">
        <v>0</v>
      </c>
    </row>
    <row r="652">
      <c r="B652" t="n">
        <v>0</v>
      </c>
    </row>
    <row r="653">
      <c r="B653" t="n">
        <v>0</v>
      </c>
    </row>
    <row r="654">
      <c r="B654" t="n">
        <v>0</v>
      </c>
    </row>
    <row r="655">
      <c r="B655" t="n">
        <v>0</v>
      </c>
    </row>
    <row r="656">
      <c r="B656" t="n">
        <v>0</v>
      </c>
    </row>
    <row r="657">
      <c r="B657" t="n">
        <v>0</v>
      </c>
    </row>
    <row r="658">
      <c r="B658" t="n">
        <v>0</v>
      </c>
    </row>
    <row r="659">
      <c r="B659" t="n">
        <v>0</v>
      </c>
    </row>
    <row r="660">
      <c r="B660" t="n">
        <v>0</v>
      </c>
    </row>
    <row r="661">
      <c r="B661" t="n">
        <v>0</v>
      </c>
    </row>
    <row r="662">
      <c r="B662" t="n">
        <v>0</v>
      </c>
    </row>
    <row r="663">
      <c r="B663" t="n">
        <v>0</v>
      </c>
    </row>
    <row r="664">
      <c r="B664" t="n">
        <v>0</v>
      </c>
    </row>
    <row r="665">
      <c r="B665" t="n">
        <v>0</v>
      </c>
    </row>
    <row r="666">
      <c r="B666" t="n">
        <v>0</v>
      </c>
    </row>
    <row r="667">
      <c r="B667" t="n">
        <v>0</v>
      </c>
    </row>
    <row r="668">
      <c r="B668" t="n">
        <v>0</v>
      </c>
    </row>
    <row r="669">
      <c r="B669" t="n">
        <v>0</v>
      </c>
    </row>
    <row r="670">
      <c r="B670" t="n">
        <v>0</v>
      </c>
    </row>
    <row r="671">
      <c r="B671" t="n">
        <v>0</v>
      </c>
    </row>
    <row r="672">
      <c r="B672" t="n">
        <v>0</v>
      </c>
    </row>
    <row r="673">
      <c r="B673" t="n">
        <v>0</v>
      </c>
    </row>
    <row r="674">
      <c r="B674" t="n">
        <v>0</v>
      </c>
    </row>
    <row r="675">
      <c r="B675" t="n">
        <v>0</v>
      </c>
    </row>
    <row r="676">
      <c r="B676" t="n">
        <v>0</v>
      </c>
    </row>
    <row r="677">
      <c r="B677" t="n">
        <v>0</v>
      </c>
    </row>
    <row r="678">
      <c r="B678" t="n">
        <v>0</v>
      </c>
    </row>
    <row r="679">
      <c r="B679" t="n">
        <v>0</v>
      </c>
    </row>
    <row r="680">
      <c r="B680" t="n">
        <v>0</v>
      </c>
    </row>
    <row r="681">
      <c r="B681" t="n">
        <v>0</v>
      </c>
    </row>
    <row r="682">
      <c r="B682" t="n">
        <v>0</v>
      </c>
    </row>
    <row r="683">
      <c r="B683" t="n">
        <v>0</v>
      </c>
    </row>
    <row r="684">
      <c r="B684" t="n">
        <v>0</v>
      </c>
    </row>
    <row r="685">
      <c r="B685" t="n">
        <v>0</v>
      </c>
    </row>
    <row r="686">
      <c r="B686" t="n">
        <v>0</v>
      </c>
    </row>
    <row r="687">
      <c r="B687" t="n">
        <v>0</v>
      </c>
    </row>
    <row r="688">
      <c r="B688" t="n">
        <v>0</v>
      </c>
    </row>
    <row r="689">
      <c r="B689" t="n">
        <v>0</v>
      </c>
    </row>
    <row r="690">
      <c r="B690" t="n">
        <v>0</v>
      </c>
    </row>
    <row r="691">
      <c r="B691" t="n">
        <v>0</v>
      </c>
    </row>
    <row r="692">
      <c r="B692" t="n">
        <v>0</v>
      </c>
    </row>
    <row r="693">
      <c r="B693" t="n">
        <v>0</v>
      </c>
    </row>
    <row r="694">
      <c r="B694" t="n">
        <v>0</v>
      </c>
    </row>
    <row r="695">
      <c r="B695" t="n">
        <v>0</v>
      </c>
    </row>
    <row r="696">
      <c r="B696" t="n">
        <v>0</v>
      </c>
    </row>
    <row r="697">
      <c r="B697" t="n">
        <v>0</v>
      </c>
    </row>
    <row r="698">
      <c r="B698" t="n">
        <v>0</v>
      </c>
    </row>
    <row r="699">
      <c r="B699" t="n">
        <v>0</v>
      </c>
    </row>
    <row r="700">
      <c r="B700" t="n">
        <v>0</v>
      </c>
    </row>
    <row r="701">
      <c r="B701" t="n">
        <v>0</v>
      </c>
    </row>
    <row r="702">
      <c r="B702" t="n">
        <v>0</v>
      </c>
    </row>
    <row r="703">
      <c r="B703" t="n">
        <v>0</v>
      </c>
    </row>
    <row r="704">
      <c r="B704" t="n">
        <v>0</v>
      </c>
    </row>
    <row r="705">
      <c r="B705" t="n">
        <v>0</v>
      </c>
    </row>
    <row r="706">
      <c r="B706" t="n">
        <v>0</v>
      </c>
    </row>
    <row r="707">
      <c r="B707" t="n">
        <v>0</v>
      </c>
    </row>
    <row r="708">
      <c r="B708" t="n">
        <v>0</v>
      </c>
    </row>
    <row r="709">
      <c r="B709" t="n">
        <v>0</v>
      </c>
    </row>
    <row r="710">
      <c r="B710" t="n">
        <v>0</v>
      </c>
    </row>
    <row r="711">
      <c r="B711" t="n">
        <v>0</v>
      </c>
    </row>
    <row r="712">
      <c r="B712" t="n">
        <v>0</v>
      </c>
    </row>
    <row r="713">
      <c r="B713" t="n">
        <v>0</v>
      </c>
    </row>
    <row r="714">
      <c r="B714" t="n">
        <v>0</v>
      </c>
    </row>
    <row r="715">
      <c r="B715" t="n">
        <v>0</v>
      </c>
    </row>
    <row r="716">
      <c r="B716" t="n">
        <v>0</v>
      </c>
    </row>
    <row r="717">
      <c r="B717" t="n">
        <v>0</v>
      </c>
    </row>
    <row r="718">
      <c r="B718" t="n">
        <v>0</v>
      </c>
    </row>
    <row r="719">
      <c r="B719" t="n">
        <v>0</v>
      </c>
    </row>
    <row r="720">
      <c r="B720" t="n">
        <v>0</v>
      </c>
    </row>
    <row r="721">
      <c r="B721" t="n">
        <v>0</v>
      </c>
    </row>
    <row r="722">
      <c r="B722" t="n">
        <v>0</v>
      </c>
    </row>
    <row r="723">
      <c r="B723" t="n">
        <v>0</v>
      </c>
    </row>
    <row r="724">
      <c r="B724" t="n">
        <v>0</v>
      </c>
    </row>
    <row r="725">
      <c r="B725" t="n">
        <v>0</v>
      </c>
    </row>
    <row r="726">
      <c r="B726" t="n">
        <v>0</v>
      </c>
    </row>
    <row r="727">
      <c r="B727" t="n">
        <v>0</v>
      </c>
    </row>
    <row r="728">
      <c r="B728" t="n">
        <v>0</v>
      </c>
    </row>
    <row r="729">
      <c r="B729" t="n">
        <v>0</v>
      </c>
    </row>
    <row r="730">
      <c r="B730" t="n">
        <v>0</v>
      </c>
    </row>
    <row r="731">
      <c r="B731" t="n">
        <v>0</v>
      </c>
    </row>
    <row r="732">
      <c r="B732" t="n">
        <v>0</v>
      </c>
    </row>
    <row r="733">
      <c r="B733" t="n">
        <v>0</v>
      </c>
    </row>
    <row r="734">
      <c r="B734" t="n">
        <v>0</v>
      </c>
    </row>
    <row r="735">
      <c r="B735" t="n">
        <v>0</v>
      </c>
    </row>
    <row r="736">
      <c r="B736" t="n">
        <v>0</v>
      </c>
    </row>
    <row r="737">
      <c r="B737" t="n">
        <v>0</v>
      </c>
    </row>
    <row r="738">
      <c r="B738" t="n">
        <v>0</v>
      </c>
    </row>
    <row r="739">
      <c r="B739" t="n">
        <v>0</v>
      </c>
    </row>
    <row r="740">
      <c r="B740" t="n">
        <v>0</v>
      </c>
    </row>
    <row r="741">
      <c r="B741" t="n">
        <v>0</v>
      </c>
    </row>
    <row r="742">
      <c r="B742" t="n">
        <v>0</v>
      </c>
    </row>
    <row r="743">
      <c r="B743" t="n">
        <v>0</v>
      </c>
    </row>
    <row r="744">
      <c r="B744" t="n">
        <v>0</v>
      </c>
    </row>
    <row r="745">
      <c r="B745" t="n">
        <v>0</v>
      </c>
    </row>
    <row r="746">
      <c r="B746" t="n">
        <v>0</v>
      </c>
    </row>
    <row r="747">
      <c r="B747" t="n">
        <v>0</v>
      </c>
    </row>
    <row r="748">
      <c r="B748" t="n">
        <v>0</v>
      </c>
    </row>
    <row r="749">
      <c r="B749" t="n">
        <v>0</v>
      </c>
    </row>
    <row r="750">
      <c r="B750" t="n">
        <v>0</v>
      </c>
    </row>
    <row r="751">
      <c r="B751" t="n">
        <v>0</v>
      </c>
    </row>
    <row r="752">
      <c r="B752" t="n">
        <v>0</v>
      </c>
    </row>
    <row r="753">
      <c r="B753" t="n">
        <v>0</v>
      </c>
    </row>
    <row r="754">
      <c r="B754" t="n">
        <v>0</v>
      </c>
    </row>
    <row r="755">
      <c r="B755" t="n">
        <v>0</v>
      </c>
    </row>
    <row r="756">
      <c r="B756" t="n">
        <v>0</v>
      </c>
    </row>
    <row r="757">
      <c r="B757" t="n">
        <v>0</v>
      </c>
    </row>
    <row r="758">
      <c r="B758" t="n">
        <v>0</v>
      </c>
    </row>
    <row r="759">
      <c r="B759" t="n">
        <v>0</v>
      </c>
    </row>
    <row r="760">
      <c r="B760" t="n">
        <v>0</v>
      </c>
    </row>
    <row r="761">
      <c r="B761" t="n">
        <v>0</v>
      </c>
    </row>
    <row r="762">
      <c r="B762" t="n">
        <v>0</v>
      </c>
    </row>
    <row r="763">
      <c r="B763" t="n">
        <v>0</v>
      </c>
    </row>
    <row r="764">
      <c r="B764" t="n">
        <v>0</v>
      </c>
    </row>
    <row r="765">
      <c r="B765" t="n">
        <v>0</v>
      </c>
    </row>
    <row r="766">
      <c r="B766" t="n">
        <v>0</v>
      </c>
    </row>
    <row r="767">
      <c r="B767" t="n">
        <v>0</v>
      </c>
    </row>
    <row r="768">
      <c r="B768" t="n">
        <v>0</v>
      </c>
    </row>
    <row r="769">
      <c r="B769" t="n">
        <v>0</v>
      </c>
    </row>
    <row r="770">
      <c r="B770" t="n">
        <v>0</v>
      </c>
    </row>
    <row r="771">
      <c r="B771" t="n">
        <v>0</v>
      </c>
    </row>
    <row r="772">
      <c r="B772" t="n">
        <v>0</v>
      </c>
    </row>
    <row r="773">
      <c r="B773" t="n">
        <v>0</v>
      </c>
    </row>
    <row r="774">
      <c r="B774" t="n">
        <v>0</v>
      </c>
    </row>
    <row r="775">
      <c r="B775" t="n">
        <v>0</v>
      </c>
    </row>
    <row r="776">
      <c r="B776" t="n">
        <v>0</v>
      </c>
    </row>
    <row r="777">
      <c r="B777" t="n">
        <v>0</v>
      </c>
    </row>
    <row r="778">
      <c r="B778" t="n">
        <v>0</v>
      </c>
    </row>
    <row r="779">
      <c r="B779" t="n">
        <v>0</v>
      </c>
    </row>
    <row r="780">
      <c r="B780" t="n">
        <v>0</v>
      </c>
    </row>
    <row r="781">
      <c r="B781" t="n">
        <v>0</v>
      </c>
    </row>
    <row r="782">
      <c r="B782" t="n">
        <v>0</v>
      </c>
    </row>
    <row r="783">
      <c r="B783" t="n">
        <v>0</v>
      </c>
    </row>
    <row r="784">
      <c r="B784" t="n">
        <v>0</v>
      </c>
    </row>
    <row r="785">
      <c r="B785" t="n">
        <v>0</v>
      </c>
    </row>
    <row r="786">
      <c r="B786" t="n">
        <v>0</v>
      </c>
    </row>
    <row r="787">
      <c r="B787" t="n">
        <v>0</v>
      </c>
    </row>
    <row r="788">
      <c r="B788" t="n">
        <v>0</v>
      </c>
    </row>
    <row r="789">
      <c r="B789" t="n">
        <v>0</v>
      </c>
    </row>
    <row r="790">
      <c r="B790" t="n">
        <v>0</v>
      </c>
    </row>
    <row r="791">
      <c r="B791" t="n">
        <v>0</v>
      </c>
    </row>
    <row r="792">
      <c r="B792" t="n">
        <v>0</v>
      </c>
    </row>
    <row r="793">
      <c r="B793" t="n">
        <v>0</v>
      </c>
    </row>
    <row r="794">
      <c r="B794" t="n">
        <v>0</v>
      </c>
    </row>
    <row r="795">
      <c r="B795" t="n">
        <v>0</v>
      </c>
    </row>
    <row r="796">
      <c r="B796" t="n">
        <v>0</v>
      </c>
    </row>
    <row r="797">
      <c r="B797" t="n">
        <v>0</v>
      </c>
    </row>
    <row r="798">
      <c r="B798" t="n">
        <v>0</v>
      </c>
    </row>
    <row r="799">
      <c r="B799" t="n">
        <v>0</v>
      </c>
    </row>
    <row r="800">
      <c r="B800" t="n">
        <v>0</v>
      </c>
    </row>
    <row r="801">
      <c r="B801" t="n">
        <v>0</v>
      </c>
    </row>
    <row r="802">
      <c r="B802" t="n">
        <v>0</v>
      </c>
    </row>
    <row r="803">
      <c r="B803" t="n">
        <v>0</v>
      </c>
    </row>
    <row r="804">
      <c r="B804" t="n">
        <v>0</v>
      </c>
    </row>
    <row r="805">
      <c r="B805" t="n">
        <v>0</v>
      </c>
    </row>
    <row r="806">
      <c r="B806" t="n">
        <v>0</v>
      </c>
    </row>
    <row r="807">
      <c r="B807" t="n">
        <v>0</v>
      </c>
    </row>
    <row r="808">
      <c r="B808" t="n">
        <v>0</v>
      </c>
    </row>
    <row r="809">
      <c r="B809" t="n">
        <v>0</v>
      </c>
    </row>
    <row r="810">
      <c r="B810" t="n">
        <v>0</v>
      </c>
    </row>
    <row r="811">
      <c r="B811" t="n">
        <v>0</v>
      </c>
    </row>
    <row r="812">
      <c r="B812" t="n">
        <v>0</v>
      </c>
    </row>
    <row r="813">
      <c r="B813" t="n">
        <v>0</v>
      </c>
    </row>
    <row r="814">
      <c r="B814" t="n">
        <v>0</v>
      </c>
    </row>
    <row r="815">
      <c r="B815" t="n">
        <v>0</v>
      </c>
    </row>
    <row r="816">
      <c r="B816" t="n">
        <v>0</v>
      </c>
    </row>
    <row r="817">
      <c r="B817" t="n">
        <v>0</v>
      </c>
    </row>
    <row r="818">
      <c r="B818" t="n">
        <v>0</v>
      </c>
    </row>
    <row r="819">
      <c r="B819" t="n">
        <v>0</v>
      </c>
    </row>
    <row r="820">
      <c r="B820" t="n">
        <v>0</v>
      </c>
    </row>
    <row r="821">
      <c r="B821" t="n">
        <v>0</v>
      </c>
    </row>
    <row r="822">
      <c r="B822" t="n">
        <v>0</v>
      </c>
    </row>
    <row r="823">
      <c r="B823" t="n">
        <v>0</v>
      </c>
    </row>
    <row r="824">
      <c r="B824" t="n">
        <v>0</v>
      </c>
    </row>
    <row r="825">
      <c r="B825" t="n">
        <v>0</v>
      </c>
    </row>
    <row r="826">
      <c r="B826" t="n">
        <v>0</v>
      </c>
    </row>
    <row r="827">
      <c r="B827" t="n">
        <v>0</v>
      </c>
    </row>
    <row r="828">
      <c r="B828" t="n">
        <v>0</v>
      </c>
    </row>
    <row r="829">
      <c r="B829" t="n">
        <v>0</v>
      </c>
    </row>
    <row r="830">
      <c r="B830" t="n">
        <v>0</v>
      </c>
    </row>
    <row r="831">
      <c r="B831" t="n">
        <v>0</v>
      </c>
    </row>
    <row r="832">
      <c r="B832" t="n">
        <v>0</v>
      </c>
    </row>
    <row r="833">
      <c r="B833" t="n">
        <v>0</v>
      </c>
    </row>
    <row r="834">
      <c r="B834" t="n">
        <v>0</v>
      </c>
    </row>
    <row r="835">
      <c r="B835" t="n">
        <v>0</v>
      </c>
    </row>
    <row r="836">
      <c r="B836" t="n">
        <v>0</v>
      </c>
    </row>
    <row r="837">
      <c r="B837" t="n">
        <v>0</v>
      </c>
    </row>
    <row r="838">
      <c r="B838" t="n">
        <v>0</v>
      </c>
    </row>
    <row r="839">
      <c r="B839" t="n">
        <v>0</v>
      </c>
    </row>
    <row r="840">
      <c r="B840" t="n">
        <v>0</v>
      </c>
    </row>
    <row r="841">
      <c r="B841" t="n">
        <v>0</v>
      </c>
    </row>
    <row r="842">
      <c r="B842" t="n">
        <v>0</v>
      </c>
    </row>
    <row r="843">
      <c r="B843" t="n">
        <v>0</v>
      </c>
    </row>
    <row r="844">
      <c r="B844" t="n">
        <v>0</v>
      </c>
    </row>
    <row r="845">
      <c r="B845" t="n">
        <v>0</v>
      </c>
    </row>
    <row r="846">
      <c r="B846" t="n">
        <v>0</v>
      </c>
    </row>
    <row r="847">
      <c r="B847" t="n">
        <v>0</v>
      </c>
    </row>
    <row r="848">
      <c r="B848" t="n">
        <v>0</v>
      </c>
    </row>
    <row r="849">
      <c r="B849" t="n">
        <v>0</v>
      </c>
    </row>
    <row r="850">
      <c r="B850" t="n">
        <v>0</v>
      </c>
    </row>
    <row r="851">
      <c r="B851" t="n">
        <v>0</v>
      </c>
    </row>
    <row r="852">
      <c r="B852" t="n">
        <v>0</v>
      </c>
    </row>
    <row r="853">
      <c r="B853" t="n">
        <v>0</v>
      </c>
    </row>
    <row r="854">
      <c r="B854" t="n">
        <v>0</v>
      </c>
    </row>
    <row r="855">
      <c r="B855" t="n">
        <v>0</v>
      </c>
    </row>
    <row r="856">
      <c r="B856" t="n">
        <v>0</v>
      </c>
    </row>
    <row r="857">
      <c r="B857" t="n">
        <v>0</v>
      </c>
    </row>
    <row r="858">
      <c r="B858" t="n">
        <v>0</v>
      </c>
    </row>
    <row r="859">
      <c r="B859" t="n">
        <v>0</v>
      </c>
    </row>
    <row r="860">
      <c r="B860" t="n">
        <v>0</v>
      </c>
    </row>
    <row r="861">
      <c r="B861" t="n">
        <v>0</v>
      </c>
    </row>
    <row r="862">
      <c r="B862" t="n">
        <v>0</v>
      </c>
    </row>
    <row r="863">
      <c r="B863" t="n">
        <v>0</v>
      </c>
    </row>
    <row r="864">
      <c r="B864" t="n">
        <v>0</v>
      </c>
    </row>
    <row r="865">
      <c r="B865" t="n">
        <v>0</v>
      </c>
    </row>
    <row r="866">
      <c r="B866" t="n">
        <v>0</v>
      </c>
    </row>
    <row r="867">
      <c r="B867" t="n">
        <v>0</v>
      </c>
    </row>
    <row r="868">
      <c r="B868" t="n">
        <v>0</v>
      </c>
    </row>
    <row r="869">
      <c r="B869" t="n">
        <v>0</v>
      </c>
    </row>
    <row r="870">
      <c r="B870" t="n">
        <v>0</v>
      </c>
    </row>
    <row r="871">
      <c r="B871" t="n">
        <v>0</v>
      </c>
    </row>
    <row r="872">
      <c r="B872" t="n">
        <v>0</v>
      </c>
    </row>
    <row r="873">
      <c r="B873" t="n">
        <v>0</v>
      </c>
    </row>
    <row r="874">
      <c r="B874" t="n">
        <v>0</v>
      </c>
    </row>
    <row r="875">
      <c r="B875" t="n">
        <v>0</v>
      </c>
    </row>
    <row r="876">
      <c r="B876" t="n">
        <v>0</v>
      </c>
    </row>
    <row r="877">
      <c r="B877" t="n">
        <v>0</v>
      </c>
    </row>
    <row r="878">
      <c r="B878" t="n">
        <v>0</v>
      </c>
    </row>
    <row r="879">
      <c r="B879" t="n">
        <v>0</v>
      </c>
    </row>
    <row r="880">
      <c r="B880" t="n">
        <v>0</v>
      </c>
    </row>
    <row r="881">
      <c r="B881" t="n">
        <v>0</v>
      </c>
    </row>
    <row r="882">
      <c r="B882" t="n">
        <v>0</v>
      </c>
    </row>
    <row r="883">
      <c r="B883" t="n">
        <v>0</v>
      </c>
    </row>
    <row r="884">
      <c r="B884" t="n">
        <v>0</v>
      </c>
    </row>
    <row r="885">
      <c r="B885" t="n">
        <v>0</v>
      </c>
    </row>
    <row r="886">
      <c r="B886" t="n">
        <v>0</v>
      </c>
    </row>
    <row r="887">
      <c r="B887" t="n">
        <v>0</v>
      </c>
    </row>
    <row r="888">
      <c r="B888" t="n">
        <v>0</v>
      </c>
    </row>
    <row r="889">
      <c r="B889" t="n">
        <v>0</v>
      </c>
    </row>
    <row r="890">
      <c r="B890" t="n">
        <v>0</v>
      </c>
    </row>
    <row r="891">
      <c r="B891" t="n">
        <v>0</v>
      </c>
    </row>
    <row r="892">
      <c r="B892" t="n">
        <v>0</v>
      </c>
    </row>
    <row r="893">
      <c r="B893" t="n">
        <v>0</v>
      </c>
    </row>
    <row r="894">
      <c r="B894" t="n">
        <v>0</v>
      </c>
    </row>
    <row r="895">
      <c r="B895" t="n">
        <v>0</v>
      </c>
    </row>
    <row r="896">
      <c r="B896" t="n">
        <v>0</v>
      </c>
    </row>
    <row r="897">
      <c r="B897" t="n">
        <v>0</v>
      </c>
    </row>
    <row r="898">
      <c r="B898" t="n">
        <v>0</v>
      </c>
    </row>
    <row r="899">
      <c r="B899" t="n">
        <v>0</v>
      </c>
    </row>
    <row r="900">
      <c r="B900" t="n">
        <v>0</v>
      </c>
    </row>
    <row r="901">
      <c r="B901" t="n">
        <v>0</v>
      </c>
    </row>
    <row r="902">
      <c r="B902" t="n">
        <v>0</v>
      </c>
    </row>
    <row r="903">
      <c r="B903" t="n">
        <v>0</v>
      </c>
    </row>
    <row r="904">
      <c r="B904" t="n">
        <v>0</v>
      </c>
    </row>
    <row r="905">
      <c r="B905" t="n">
        <v>0</v>
      </c>
    </row>
    <row r="906">
      <c r="B906" t="n">
        <v>0</v>
      </c>
    </row>
    <row r="907">
      <c r="B907" t="n">
        <v>0</v>
      </c>
    </row>
    <row r="908">
      <c r="B908" t="n">
        <v>0</v>
      </c>
    </row>
    <row r="909">
      <c r="B909" t="n">
        <v>0</v>
      </c>
    </row>
    <row r="910">
      <c r="B910" t="n">
        <v>0</v>
      </c>
    </row>
    <row r="911">
      <c r="B911" t="n">
        <v>0</v>
      </c>
    </row>
    <row r="912">
      <c r="B912" t="n">
        <v>0</v>
      </c>
    </row>
    <row r="913">
      <c r="B913" t="n">
        <v>0</v>
      </c>
    </row>
    <row r="914">
      <c r="B914" t="n">
        <v>0</v>
      </c>
    </row>
    <row r="915">
      <c r="B915" t="n">
        <v>0</v>
      </c>
    </row>
    <row r="916">
      <c r="B916" t="n">
        <v>0</v>
      </c>
    </row>
    <row r="917">
      <c r="B917" t="n">
        <v>0</v>
      </c>
    </row>
    <row r="918">
      <c r="B918" t="n">
        <v>0</v>
      </c>
    </row>
    <row r="919">
      <c r="B919" t="n">
        <v>0</v>
      </c>
    </row>
    <row r="920">
      <c r="B920" t="n">
        <v>0</v>
      </c>
    </row>
    <row r="921">
      <c r="B921" t="n">
        <v>0</v>
      </c>
    </row>
    <row r="922">
      <c r="B922" t="n">
        <v>0</v>
      </c>
    </row>
    <row r="923">
      <c r="B923" t="n">
        <v>0</v>
      </c>
    </row>
    <row r="924">
      <c r="B924" t="n">
        <v>0</v>
      </c>
    </row>
    <row r="925">
      <c r="B925" t="n">
        <v>0</v>
      </c>
    </row>
    <row r="926">
      <c r="B926" t="n">
        <v>0</v>
      </c>
    </row>
    <row r="927">
      <c r="B927" t="n">
        <v>0</v>
      </c>
    </row>
    <row r="928">
      <c r="B928" t="n">
        <v>0</v>
      </c>
    </row>
    <row r="929">
      <c r="B929" t="n">
        <v>0</v>
      </c>
    </row>
    <row r="930">
      <c r="B930" t="n">
        <v>0</v>
      </c>
    </row>
    <row r="931">
      <c r="B931" t="n">
        <v>0</v>
      </c>
    </row>
    <row r="932">
      <c r="B932" t="n">
        <v>0</v>
      </c>
    </row>
    <row r="933">
      <c r="B933" t="n">
        <v>0</v>
      </c>
    </row>
    <row r="934">
      <c r="B934" t="n">
        <v>0</v>
      </c>
    </row>
    <row r="935">
      <c r="B935" t="n">
        <v>0</v>
      </c>
    </row>
    <row r="936">
      <c r="B936" t="n">
        <v>0</v>
      </c>
    </row>
    <row r="937">
      <c r="B937" t="n">
        <v>0</v>
      </c>
    </row>
    <row r="938">
      <c r="B938" t="n">
        <v>0</v>
      </c>
    </row>
    <row r="939">
      <c r="B939" t="n">
        <v>0</v>
      </c>
    </row>
    <row r="940">
      <c r="B940" t="n">
        <v>0</v>
      </c>
    </row>
    <row r="941">
      <c r="B941" t="n">
        <v>0</v>
      </c>
    </row>
    <row r="942">
      <c r="B942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E941"/>
  <sheetViews>
    <sheetView workbookViewId="0">
      <selection activeCell="E4" sqref="E4"/>
    </sheetView>
  </sheetViews>
  <sheetFormatPr baseColWidth="8" defaultRowHeight="14.4"/>
  <sheetData>
    <row r="1">
      <c r="B1" t="n">
        <v>0</v>
      </c>
    </row>
    <row r="2">
      <c r="B2" t="n">
        <v>2.15</v>
      </c>
    </row>
    <row r="3">
      <c r="B3" t="n">
        <v>2.02</v>
      </c>
      <c r="E3">
        <f>SUMIF(B:B, "&gt;0")/COUNTIF(B:B, "&gt;0")</f>
        <v/>
      </c>
    </row>
    <row r="4">
      <c r="B4" t="n">
        <v>2.25</v>
      </c>
    </row>
    <row r="5">
      <c r="B5" t="n">
        <v>2.15</v>
      </c>
    </row>
    <row r="6">
      <c r="B6" t="n">
        <v>0</v>
      </c>
    </row>
    <row r="7">
      <c r="B7" t="n">
        <v>0</v>
      </c>
    </row>
    <row r="8">
      <c r="B8" t="n">
        <v>1.92</v>
      </c>
    </row>
    <row r="9">
      <c r="B9" t="n">
        <v>0</v>
      </c>
    </row>
    <row r="10">
      <c r="B10" t="n">
        <v>1.93</v>
      </c>
    </row>
    <row r="11">
      <c r="B11" t="n">
        <v>1.96</v>
      </c>
    </row>
    <row r="12">
      <c r="B12" t="n">
        <v>2.1</v>
      </c>
    </row>
    <row r="13">
      <c r="B13" t="n">
        <v>0</v>
      </c>
    </row>
    <row r="14">
      <c r="B14" t="n">
        <v>0</v>
      </c>
    </row>
    <row r="15">
      <c r="B15" t="n">
        <v>0</v>
      </c>
    </row>
    <row r="16">
      <c r="B16" t="n">
        <v>0</v>
      </c>
    </row>
    <row r="17">
      <c r="B17" t="n">
        <v>0</v>
      </c>
    </row>
    <row r="18">
      <c r="B18" t="n">
        <v>2.03</v>
      </c>
    </row>
    <row r="19">
      <c r="B19" t="n">
        <v>2.2</v>
      </c>
    </row>
    <row r="20">
      <c r="B20" t="n">
        <v>0</v>
      </c>
    </row>
    <row r="21">
      <c r="B21" t="n">
        <v>1.95</v>
      </c>
    </row>
    <row r="22">
      <c r="B22" t="n">
        <v>1.97</v>
      </c>
    </row>
    <row r="23">
      <c r="B23" t="n">
        <v>0</v>
      </c>
    </row>
    <row r="24">
      <c r="B24" t="n">
        <v>2.03</v>
      </c>
    </row>
    <row r="25">
      <c r="B25" t="n">
        <v>2.5</v>
      </c>
    </row>
    <row r="26">
      <c r="B26" t="n">
        <v>0</v>
      </c>
    </row>
    <row r="27">
      <c r="B27" t="n">
        <v>2.25</v>
      </c>
    </row>
    <row r="28">
      <c r="B28" t="n">
        <v>2.5</v>
      </c>
    </row>
    <row r="29">
      <c r="B29" t="n">
        <v>2.05</v>
      </c>
    </row>
    <row r="30">
      <c r="B30" t="n">
        <v>0</v>
      </c>
    </row>
    <row r="31">
      <c r="B31" t="n">
        <v>0</v>
      </c>
    </row>
    <row r="32">
      <c r="B32" t="n">
        <v>0</v>
      </c>
    </row>
    <row r="33">
      <c r="B33" t="n">
        <v>0</v>
      </c>
    </row>
    <row r="34">
      <c r="B34" t="n">
        <v>2.02</v>
      </c>
    </row>
    <row r="35">
      <c r="B35" t="n">
        <v>2</v>
      </c>
    </row>
    <row r="36">
      <c r="B36" t="n">
        <v>0</v>
      </c>
    </row>
    <row r="37">
      <c r="B37" t="n">
        <v>1.93</v>
      </c>
    </row>
    <row r="38">
      <c r="B38" t="n">
        <v>0</v>
      </c>
    </row>
    <row r="39">
      <c r="B39" t="n">
        <v>2</v>
      </c>
    </row>
    <row r="40">
      <c r="B40" t="n">
        <v>2</v>
      </c>
    </row>
    <row r="41">
      <c r="B41" t="n">
        <v>0</v>
      </c>
    </row>
    <row r="42">
      <c r="B42" t="n">
        <v>1.94</v>
      </c>
    </row>
    <row r="43">
      <c r="B43" t="n">
        <v>0</v>
      </c>
    </row>
    <row r="44">
      <c r="B44" t="n">
        <v>0</v>
      </c>
    </row>
    <row r="45">
      <c r="B45" t="n">
        <v>0</v>
      </c>
    </row>
    <row r="46">
      <c r="B46" t="n">
        <v>2.45</v>
      </c>
    </row>
    <row r="47">
      <c r="B47" t="n">
        <v>0</v>
      </c>
    </row>
    <row r="48">
      <c r="B48" t="n">
        <v>0</v>
      </c>
    </row>
    <row r="49">
      <c r="B49" t="n">
        <v>2</v>
      </c>
    </row>
    <row r="50">
      <c r="B50" t="n">
        <v>2.45</v>
      </c>
    </row>
    <row r="51">
      <c r="B51" t="n">
        <v>2.07</v>
      </c>
    </row>
    <row r="52">
      <c r="B52" t="n">
        <v>0</v>
      </c>
    </row>
    <row r="53">
      <c r="B53" t="n">
        <v>2.3</v>
      </c>
    </row>
    <row r="54">
      <c r="B54" t="n">
        <v>2.2</v>
      </c>
    </row>
    <row r="55">
      <c r="B55" t="n">
        <v>0</v>
      </c>
    </row>
    <row r="56">
      <c r="B56" t="n">
        <v>2.5</v>
      </c>
    </row>
    <row r="57">
      <c r="B57" t="n">
        <v>0</v>
      </c>
    </row>
    <row r="58">
      <c r="B58" t="n">
        <v>1.96</v>
      </c>
    </row>
    <row r="59">
      <c r="B59" t="n">
        <v>1.94</v>
      </c>
    </row>
    <row r="60">
      <c r="B60" t="n">
        <v>0</v>
      </c>
    </row>
    <row r="61">
      <c r="B61" t="n">
        <v>0</v>
      </c>
    </row>
    <row r="62">
      <c r="B62" t="n">
        <v>2.2</v>
      </c>
    </row>
    <row r="63">
      <c r="B63" t="n">
        <v>0</v>
      </c>
    </row>
    <row r="64">
      <c r="B64" t="n">
        <v>0</v>
      </c>
    </row>
    <row r="65">
      <c r="B65" t="n">
        <v>0</v>
      </c>
    </row>
    <row r="66">
      <c r="B66" t="n">
        <v>0</v>
      </c>
    </row>
    <row r="67">
      <c r="B67" t="n">
        <v>0</v>
      </c>
    </row>
    <row r="68">
      <c r="B68" t="n">
        <v>0</v>
      </c>
    </row>
    <row r="69">
      <c r="B69" t="n">
        <v>0</v>
      </c>
    </row>
    <row r="70">
      <c r="B70" t="n">
        <v>0</v>
      </c>
    </row>
    <row r="71">
      <c r="B71" t="n">
        <v>0</v>
      </c>
    </row>
    <row r="72">
      <c r="B72" t="n">
        <v>0</v>
      </c>
    </row>
    <row r="73">
      <c r="B73" t="n">
        <v>0</v>
      </c>
    </row>
    <row r="74">
      <c r="B74" t="n">
        <v>0</v>
      </c>
    </row>
    <row r="75">
      <c r="B75" t="n">
        <v>0</v>
      </c>
    </row>
    <row r="76">
      <c r="B76" t="n">
        <v>0</v>
      </c>
    </row>
    <row r="77">
      <c r="B77" t="n">
        <v>0</v>
      </c>
    </row>
    <row r="78">
      <c r="B78" t="n">
        <v>0</v>
      </c>
    </row>
    <row r="79">
      <c r="B79" t="n">
        <v>0</v>
      </c>
    </row>
    <row r="80">
      <c r="B80" t="n">
        <v>0</v>
      </c>
    </row>
    <row r="81">
      <c r="B81" t="n">
        <v>0</v>
      </c>
    </row>
    <row r="82">
      <c r="B82" t="n">
        <v>0</v>
      </c>
    </row>
    <row r="83">
      <c r="B83" t="n">
        <v>0</v>
      </c>
    </row>
    <row r="84">
      <c r="B84" t="n">
        <v>0</v>
      </c>
    </row>
    <row r="85">
      <c r="B85" t="n">
        <v>0</v>
      </c>
    </row>
    <row r="86">
      <c r="B86" t="n">
        <v>0</v>
      </c>
    </row>
    <row r="87">
      <c r="B87" t="n">
        <v>0</v>
      </c>
    </row>
    <row r="88">
      <c r="B88" t="n">
        <v>0</v>
      </c>
    </row>
    <row r="89">
      <c r="B89" t="n">
        <v>0</v>
      </c>
    </row>
    <row r="90">
      <c r="B90" t="n">
        <v>0</v>
      </c>
    </row>
    <row r="91">
      <c r="B91" t="n">
        <v>0</v>
      </c>
    </row>
    <row r="92">
      <c r="B92" t="n">
        <v>0</v>
      </c>
    </row>
    <row r="93">
      <c r="B93" t="n">
        <v>0</v>
      </c>
    </row>
    <row r="94">
      <c r="B94" t="n">
        <v>0</v>
      </c>
    </row>
    <row r="95">
      <c r="B95" t="n">
        <v>0</v>
      </c>
    </row>
    <row r="96">
      <c r="B96" t="n">
        <v>0</v>
      </c>
    </row>
    <row r="97">
      <c r="B97" t="n">
        <v>0</v>
      </c>
    </row>
    <row r="98">
      <c r="B98" t="n">
        <v>0</v>
      </c>
    </row>
    <row r="99">
      <c r="B99" t="n">
        <v>0</v>
      </c>
    </row>
    <row r="100">
      <c r="B100" t="n">
        <v>0</v>
      </c>
    </row>
    <row r="101">
      <c r="B101" t="n">
        <v>0</v>
      </c>
    </row>
    <row r="102">
      <c r="B102" t="n">
        <v>0</v>
      </c>
    </row>
    <row r="103">
      <c r="B103" t="n">
        <v>0</v>
      </c>
    </row>
    <row r="104">
      <c r="B104" t="n">
        <v>0</v>
      </c>
    </row>
    <row r="105">
      <c r="B105" t="n">
        <v>0</v>
      </c>
    </row>
    <row r="106">
      <c r="B106" t="n">
        <v>0</v>
      </c>
    </row>
    <row r="107">
      <c r="B107" t="n">
        <v>0</v>
      </c>
    </row>
    <row r="108">
      <c r="B108" t="n">
        <v>0</v>
      </c>
    </row>
    <row r="109">
      <c r="B109" t="n">
        <v>0</v>
      </c>
    </row>
    <row r="110">
      <c r="B110" t="n">
        <v>0</v>
      </c>
    </row>
    <row r="111">
      <c r="B111" t="n">
        <v>0</v>
      </c>
    </row>
    <row r="112">
      <c r="B112" t="n">
        <v>0</v>
      </c>
    </row>
    <row r="113">
      <c r="B113" t="n">
        <v>0</v>
      </c>
    </row>
    <row r="114">
      <c r="B114" t="n">
        <v>0</v>
      </c>
    </row>
    <row r="115">
      <c r="B115" t="n">
        <v>0</v>
      </c>
    </row>
    <row r="116">
      <c r="B116" t="n">
        <v>0</v>
      </c>
    </row>
    <row r="117">
      <c r="B117" t="n">
        <v>0</v>
      </c>
    </row>
    <row r="118">
      <c r="B118" t="n">
        <v>0</v>
      </c>
    </row>
    <row r="119">
      <c r="B119" t="n">
        <v>0</v>
      </c>
    </row>
    <row r="120">
      <c r="B120" t="n">
        <v>0</v>
      </c>
    </row>
    <row r="121">
      <c r="B121" t="n">
        <v>0</v>
      </c>
    </row>
    <row r="122">
      <c r="B122" t="n">
        <v>0</v>
      </c>
    </row>
    <row r="123">
      <c r="B123" t="n">
        <v>0</v>
      </c>
    </row>
    <row r="124">
      <c r="B124" t="n">
        <v>0</v>
      </c>
    </row>
    <row r="125">
      <c r="B125" t="n">
        <v>0</v>
      </c>
    </row>
    <row r="126">
      <c r="B126" t="n">
        <v>0</v>
      </c>
    </row>
    <row r="127">
      <c r="B127" t="n">
        <v>0</v>
      </c>
    </row>
    <row r="128">
      <c r="B128" t="n">
        <v>0</v>
      </c>
    </row>
    <row r="129">
      <c r="B129" t="n">
        <v>0</v>
      </c>
    </row>
    <row r="130">
      <c r="B130" t="n">
        <v>0</v>
      </c>
    </row>
    <row r="131">
      <c r="B131" t="n">
        <v>0</v>
      </c>
    </row>
    <row r="132">
      <c r="B132" t="n">
        <v>0</v>
      </c>
    </row>
    <row r="133">
      <c r="B133" t="n">
        <v>0</v>
      </c>
    </row>
    <row r="134">
      <c r="B134" t="n">
        <v>0</v>
      </c>
    </row>
    <row r="135">
      <c r="B135" t="n">
        <v>0</v>
      </c>
    </row>
    <row r="136">
      <c r="B136" t="n">
        <v>0</v>
      </c>
    </row>
    <row r="137">
      <c r="B137" t="n">
        <v>0</v>
      </c>
    </row>
    <row r="138">
      <c r="B138" t="n">
        <v>0</v>
      </c>
    </row>
    <row r="139">
      <c r="B139" t="n">
        <v>0</v>
      </c>
    </row>
    <row r="140">
      <c r="B140" t="n">
        <v>0</v>
      </c>
    </row>
    <row r="141">
      <c r="B141" t="n">
        <v>0</v>
      </c>
    </row>
    <row r="142">
      <c r="B142" t="n">
        <v>0</v>
      </c>
    </row>
    <row r="143">
      <c r="B143" t="n">
        <v>0</v>
      </c>
    </row>
    <row r="144">
      <c r="B144" t="n">
        <v>0</v>
      </c>
    </row>
    <row r="145">
      <c r="B145" t="n">
        <v>0</v>
      </c>
    </row>
    <row r="146">
      <c r="B146" t="n">
        <v>0</v>
      </c>
    </row>
    <row r="147">
      <c r="B147" t="n">
        <v>0</v>
      </c>
    </row>
    <row r="148">
      <c r="B148" t="n">
        <v>0</v>
      </c>
    </row>
    <row r="149">
      <c r="B149" t="n">
        <v>0</v>
      </c>
    </row>
    <row r="150">
      <c r="B150" t="n">
        <v>0</v>
      </c>
    </row>
    <row r="151">
      <c r="B151" t="n">
        <v>0</v>
      </c>
    </row>
    <row r="152">
      <c r="B152" t="n">
        <v>0</v>
      </c>
    </row>
    <row r="153">
      <c r="B153" t="n">
        <v>0</v>
      </c>
    </row>
    <row r="154">
      <c r="B154" t="n">
        <v>0</v>
      </c>
    </row>
    <row r="155">
      <c r="B155" t="n">
        <v>0</v>
      </c>
    </row>
    <row r="156">
      <c r="B156" t="n">
        <v>0</v>
      </c>
    </row>
    <row r="157">
      <c r="B157" t="n">
        <v>0</v>
      </c>
    </row>
    <row r="158">
      <c r="B158" t="n">
        <v>0</v>
      </c>
    </row>
    <row r="159">
      <c r="B159" t="n">
        <v>0</v>
      </c>
    </row>
    <row r="160">
      <c r="B160" t="n">
        <v>0</v>
      </c>
    </row>
    <row r="161">
      <c r="B161" t="n">
        <v>0</v>
      </c>
    </row>
    <row r="162">
      <c r="B162" t="n">
        <v>0</v>
      </c>
    </row>
    <row r="163">
      <c r="B163" t="n">
        <v>0</v>
      </c>
    </row>
    <row r="164">
      <c r="B164" t="n">
        <v>0</v>
      </c>
    </row>
    <row r="165">
      <c r="B165" t="n">
        <v>0</v>
      </c>
    </row>
    <row r="166">
      <c r="B166" t="n">
        <v>0</v>
      </c>
    </row>
    <row r="167">
      <c r="B167" t="n">
        <v>0</v>
      </c>
    </row>
    <row r="168">
      <c r="B168" t="n">
        <v>0</v>
      </c>
    </row>
    <row r="169">
      <c r="B169" t="n">
        <v>0</v>
      </c>
    </row>
    <row r="170">
      <c r="B170" t="n">
        <v>0</v>
      </c>
    </row>
    <row r="171">
      <c r="B171" t="n">
        <v>0</v>
      </c>
    </row>
    <row r="172">
      <c r="B172" t="n">
        <v>0</v>
      </c>
    </row>
    <row r="173">
      <c r="B173" t="n">
        <v>0</v>
      </c>
    </row>
    <row r="174">
      <c r="B174" t="n">
        <v>0</v>
      </c>
    </row>
    <row r="175">
      <c r="B175" t="n">
        <v>0</v>
      </c>
    </row>
    <row r="176">
      <c r="B176" t="n">
        <v>0</v>
      </c>
    </row>
    <row r="177">
      <c r="B177" t="n">
        <v>0</v>
      </c>
    </row>
    <row r="178">
      <c r="B178" t="n">
        <v>0</v>
      </c>
    </row>
    <row r="179">
      <c r="B179" t="n">
        <v>0</v>
      </c>
    </row>
    <row r="180">
      <c r="B180" t="n">
        <v>0</v>
      </c>
    </row>
    <row r="181">
      <c r="B181" t="n">
        <v>0</v>
      </c>
    </row>
    <row r="182">
      <c r="B182" t="n">
        <v>0</v>
      </c>
    </row>
    <row r="183">
      <c r="B183" t="n">
        <v>0</v>
      </c>
    </row>
    <row r="184">
      <c r="B184" t="n">
        <v>0</v>
      </c>
    </row>
    <row r="185">
      <c r="B185" t="n">
        <v>0</v>
      </c>
    </row>
    <row r="186">
      <c r="B186" t="n">
        <v>0</v>
      </c>
    </row>
    <row r="187">
      <c r="B187" t="n">
        <v>0</v>
      </c>
    </row>
    <row r="188">
      <c r="B188" t="n">
        <v>0</v>
      </c>
    </row>
    <row r="189">
      <c r="B189" t="n">
        <v>0</v>
      </c>
    </row>
    <row r="190">
      <c r="B190" t="n">
        <v>0</v>
      </c>
    </row>
    <row r="191">
      <c r="B191" t="n">
        <v>0</v>
      </c>
    </row>
    <row r="192">
      <c r="B192" t="n">
        <v>0</v>
      </c>
    </row>
    <row r="193">
      <c r="B193" t="n">
        <v>0</v>
      </c>
    </row>
    <row r="194">
      <c r="B194" t="n">
        <v>0</v>
      </c>
    </row>
    <row r="195">
      <c r="B195" t="n">
        <v>0</v>
      </c>
    </row>
    <row r="196">
      <c r="B196" t="n">
        <v>0</v>
      </c>
    </row>
    <row r="197">
      <c r="B197" t="n">
        <v>0</v>
      </c>
    </row>
    <row r="198">
      <c r="B198" t="n">
        <v>0</v>
      </c>
    </row>
    <row r="199">
      <c r="B199" t="n">
        <v>0</v>
      </c>
    </row>
    <row r="200">
      <c r="B200" t="n">
        <v>0</v>
      </c>
    </row>
    <row r="201">
      <c r="B201" t="n">
        <v>0</v>
      </c>
    </row>
    <row r="202">
      <c r="B202" t="n">
        <v>0</v>
      </c>
    </row>
    <row r="203">
      <c r="B203" t="n">
        <v>0</v>
      </c>
    </row>
    <row r="204">
      <c r="B204" t="n">
        <v>0</v>
      </c>
    </row>
    <row r="205">
      <c r="B205" t="n">
        <v>0</v>
      </c>
    </row>
    <row r="206">
      <c r="B206" t="n">
        <v>0</v>
      </c>
    </row>
    <row r="207">
      <c r="B207" t="n">
        <v>0</v>
      </c>
    </row>
    <row r="208">
      <c r="B208" t="n">
        <v>0</v>
      </c>
    </row>
    <row r="209">
      <c r="B209" t="n">
        <v>0</v>
      </c>
    </row>
    <row r="210">
      <c r="B210" t="n">
        <v>0</v>
      </c>
    </row>
    <row r="211">
      <c r="B211" t="n">
        <v>0</v>
      </c>
    </row>
    <row r="212">
      <c r="B212" t="n">
        <v>0</v>
      </c>
    </row>
    <row r="213">
      <c r="B213" t="n">
        <v>0</v>
      </c>
    </row>
    <row r="214">
      <c r="B214" t="n">
        <v>0</v>
      </c>
    </row>
    <row r="215">
      <c r="B215" t="n">
        <v>0</v>
      </c>
    </row>
    <row r="216">
      <c r="B216" t="n">
        <v>0</v>
      </c>
    </row>
    <row r="217">
      <c r="B217" t="n">
        <v>0</v>
      </c>
    </row>
    <row r="218">
      <c r="B218" t="n">
        <v>0</v>
      </c>
    </row>
    <row r="219">
      <c r="B219" t="n">
        <v>0</v>
      </c>
    </row>
    <row r="220">
      <c r="B220" t="n">
        <v>0</v>
      </c>
    </row>
    <row r="221">
      <c r="B221" t="n">
        <v>0</v>
      </c>
    </row>
    <row r="222">
      <c r="B222" t="n">
        <v>0</v>
      </c>
    </row>
    <row r="223">
      <c r="B223" t="n">
        <v>0</v>
      </c>
    </row>
    <row r="224">
      <c r="B224" t="n">
        <v>0</v>
      </c>
    </row>
    <row r="225">
      <c r="B225" t="n">
        <v>0</v>
      </c>
    </row>
    <row r="226">
      <c r="B226" t="n">
        <v>0</v>
      </c>
    </row>
    <row r="227">
      <c r="B227" t="n">
        <v>0</v>
      </c>
    </row>
    <row r="228">
      <c r="B228" t="n">
        <v>0</v>
      </c>
    </row>
    <row r="229">
      <c r="B229" t="n">
        <v>0</v>
      </c>
    </row>
    <row r="230">
      <c r="B230" t="n">
        <v>0</v>
      </c>
    </row>
    <row r="231">
      <c r="B231" t="n">
        <v>0</v>
      </c>
    </row>
    <row r="232">
      <c r="B232" t="n">
        <v>0</v>
      </c>
    </row>
    <row r="233">
      <c r="B233" t="n">
        <v>0</v>
      </c>
    </row>
    <row r="234">
      <c r="B234" t="n">
        <v>0</v>
      </c>
    </row>
    <row r="235">
      <c r="B235" t="n">
        <v>0</v>
      </c>
    </row>
    <row r="236">
      <c r="B236" t="n">
        <v>0</v>
      </c>
    </row>
    <row r="237">
      <c r="B237" t="n">
        <v>0</v>
      </c>
    </row>
    <row r="238">
      <c r="B238" t="n">
        <v>0</v>
      </c>
    </row>
    <row r="239">
      <c r="B239" t="n">
        <v>0</v>
      </c>
    </row>
    <row r="240">
      <c r="B240" t="n">
        <v>0</v>
      </c>
    </row>
    <row r="241">
      <c r="B241" t="n">
        <v>0</v>
      </c>
    </row>
    <row r="242">
      <c r="B242" t="n">
        <v>0</v>
      </c>
    </row>
    <row r="243">
      <c r="B243" t="n">
        <v>0</v>
      </c>
    </row>
    <row r="244">
      <c r="B244" t="n">
        <v>0</v>
      </c>
    </row>
    <row r="245">
      <c r="B245" t="n">
        <v>0</v>
      </c>
    </row>
    <row r="246">
      <c r="B246" t="n">
        <v>0</v>
      </c>
    </row>
    <row r="247">
      <c r="B247" t="n">
        <v>0</v>
      </c>
    </row>
    <row r="248">
      <c r="B248" t="n">
        <v>0</v>
      </c>
    </row>
    <row r="249">
      <c r="B249" t="n">
        <v>0</v>
      </c>
    </row>
    <row r="250">
      <c r="B250" t="n">
        <v>0</v>
      </c>
    </row>
    <row r="251">
      <c r="B251" t="n">
        <v>0</v>
      </c>
    </row>
    <row r="252">
      <c r="B252" t="n">
        <v>0</v>
      </c>
    </row>
    <row r="253">
      <c r="B253" t="n">
        <v>0</v>
      </c>
    </row>
    <row r="254">
      <c r="B254" t="n">
        <v>0</v>
      </c>
    </row>
    <row r="255">
      <c r="B255" t="n">
        <v>0</v>
      </c>
    </row>
    <row r="256">
      <c r="B256" t="n">
        <v>0</v>
      </c>
    </row>
    <row r="257">
      <c r="B257" t="n">
        <v>0</v>
      </c>
    </row>
    <row r="258">
      <c r="B258" t="n">
        <v>0</v>
      </c>
    </row>
    <row r="259">
      <c r="B259" t="n">
        <v>0</v>
      </c>
    </row>
    <row r="260">
      <c r="B260" t="n">
        <v>0</v>
      </c>
    </row>
    <row r="261">
      <c r="B261" t="n">
        <v>0</v>
      </c>
    </row>
    <row r="262">
      <c r="B262" t="n">
        <v>0</v>
      </c>
    </row>
    <row r="263">
      <c r="B263" t="n">
        <v>0</v>
      </c>
    </row>
    <row r="264">
      <c r="B264" t="n">
        <v>0</v>
      </c>
    </row>
    <row r="265">
      <c r="B265" t="n">
        <v>0</v>
      </c>
    </row>
    <row r="266">
      <c r="B266" t="n">
        <v>0</v>
      </c>
    </row>
    <row r="267">
      <c r="B267" t="n">
        <v>0</v>
      </c>
    </row>
    <row r="268">
      <c r="B268" t="n">
        <v>0</v>
      </c>
    </row>
    <row r="269">
      <c r="B269" t="n">
        <v>0</v>
      </c>
    </row>
    <row r="270">
      <c r="B270" t="n">
        <v>0</v>
      </c>
    </row>
    <row r="271">
      <c r="B271" t="n">
        <v>0</v>
      </c>
    </row>
    <row r="272">
      <c r="B272" t="n">
        <v>0</v>
      </c>
    </row>
    <row r="273">
      <c r="B273" t="n">
        <v>0</v>
      </c>
    </row>
    <row r="274">
      <c r="B274" t="n">
        <v>0</v>
      </c>
    </row>
    <row r="275">
      <c r="B275" t="n">
        <v>0</v>
      </c>
    </row>
    <row r="276">
      <c r="B276" t="n">
        <v>0</v>
      </c>
    </row>
    <row r="277">
      <c r="B277" t="n">
        <v>0</v>
      </c>
    </row>
    <row r="278">
      <c r="B278" t="n">
        <v>0</v>
      </c>
    </row>
    <row r="279">
      <c r="B279" t="n">
        <v>0</v>
      </c>
    </row>
    <row r="280">
      <c r="B280" t="n">
        <v>0</v>
      </c>
    </row>
    <row r="281">
      <c r="B281" t="n">
        <v>0</v>
      </c>
    </row>
    <row r="282">
      <c r="B282" t="n">
        <v>0</v>
      </c>
    </row>
    <row r="283">
      <c r="B283" t="n">
        <v>0</v>
      </c>
    </row>
    <row r="284">
      <c r="B284" t="n">
        <v>0</v>
      </c>
    </row>
    <row r="285">
      <c r="B285" t="n">
        <v>0</v>
      </c>
    </row>
    <row r="286">
      <c r="B286" t="n">
        <v>0</v>
      </c>
    </row>
    <row r="287">
      <c r="B287" t="n">
        <v>0</v>
      </c>
    </row>
    <row r="288">
      <c r="B288" t="n">
        <v>0</v>
      </c>
    </row>
    <row r="289">
      <c r="B289" t="n">
        <v>0</v>
      </c>
    </row>
    <row r="290">
      <c r="B290" t="n">
        <v>0</v>
      </c>
    </row>
    <row r="291">
      <c r="B291" t="n">
        <v>0</v>
      </c>
    </row>
    <row r="292">
      <c r="B292" t="n">
        <v>0</v>
      </c>
    </row>
    <row r="293">
      <c r="B293" t="n">
        <v>0</v>
      </c>
    </row>
    <row r="294">
      <c r="B294" t="n">
        <v>0</v>
      </c>
    </row>
    <row r="295">
      <c r="B295" t="n">
        <v>0</v>
      </c>
    </row>
    <row r="296">
      <c r="B296" t="n">
        <v>0</v>
      </c>
    </row>
    <row r="297">
      <c r="B297" t="n">
        <v>0</v>
      </c>
    </row>
    <row r="298">
      <c r="B298" t="n">
        <v>0</v>
      </c>
    </row>
    <row r="299">
      <c r="B299" t="n">
        <v>0</v>
      </c>
    </row>
    <row r="300">
      <c r="B300" t="n">
        <v>0</v>
      </c>
    </row>
    <row r="301">
      <c r="B301" t="n">
        <v>0</v>
      </c>
    </row>
    <row r="302">
      <c r="B302" t="n">
        <v>0</v>
      </c>
    </row>
    <row r="303">
      <c r="B303" t="n">
        <v>0</v>
      </c>
    </row>
    <row r="304">
      <c r="B304" t="n">
        <v>0</v>
      </c>
    </row>
    <row r="305">
      <c r="B305" t="n">
        <v>0</v>
      </c>
    </row>
    <row r="306">
      <c r="B306" t="n">
        <v>0</v>
      </c>
    </row>
    <row r="307">
      <c r="B307" t="n">
        <v>0</v>
      </c>
    </row>
    <row r="308">
      <c r="B308" t="n">
        <v>0</v>
      </c>
    </row>
    <row r="309">
      <c r="B309" t="n">
        <v>0</v>
      </c>
    </row>
    <row r="310">
      <c r="B310" t="n">
        <v>0</v>
      </c>
    </row>
    <row r="311">
      <c r="B311" t="n">
        <v>0</v>
      </c>
    </row>
    <row r="312">
      <c r="B312" t="n">
        <v>0</v>
      </c>
    </row>
    <row r="313">
      <c r="B313" t="n">
        <v>0</v>
      </c>
    </row>
    <row r="314">
      <c r="B314" t="n">
        <v>0</v>
      </c>
    </row>
    <row r="315">
      <c r="B315" t="n">
        <v>0</v>
      </c>
    </row>
    <row r="316">
      <c r="B316" t="n">
        <v>0</v>
      </c>
    </row>
    <row r="317">
      <c r="B317" t="n">
        <v>0</v>
      </c>
    </row>
    <row r="318">
      <c r="B318" t="n">
        <v>0</v>
      </c>
    </row>
    <row r="319">
      <c r="B319" t="n">
        <v>0</v>
      </c>
    </row>
    <row r="320">
      <c r="B320" t="n">
        <v>0</v>
      </c>
    </row>
    <row r="321">
      <c r="B321" t="n">
        <v>0</v>
      </c>
    </row>
    <row r="322">
      <c r="B322" t="n">
        <v>0</v>
      </c>
    </row>
    <row r="323">
      <c r="B323" t="n">
        <v>0</v>
      </c>
    </row>
    <row r="324">
      <c r="B324" t="n">
        <v>0</v>
      </c>
    </row>
    <row r="325">
      <c r="B325" t="n">
        <v>0</v>
      </c>
    </row>
    <row r="326">
      <c r="B326" t="n">
        <v>0</v>
      </c>
    </row>
    <row r="327">
      <c r="B327" t="n">
        <v>0</v>
      </c>
    </row>
    <row r="328">
      <c r="B328" t="n">
        <v>0</v>
      </c>
    </row>
    <row r="329">
      <c r="B329" t="n">
        <v>0</v>
      </c>
    </row>
    <row r="330">
      <c r="B330" t="n">
        <v>0</v>
      </c>
    </row>
    <row r="331">
      <c r="B331" t="n">
        <v>0</v>
      </c>
    </row>
    <row r="332">
      <c r="B332" t="n">
        <v>0</v>
      </c>
    </row>
    <row r="333">
      <c r="B333" t="n">
        <v>0</v>
      </c>
    </row>
    <row r="334">
      <c r="B334" t="n">
        <v>0</v>
      </c>
    </row>
    <row r="335">
      <c r="B335" t="n">
        <v>0</v>
      </c>
    </row>
    <row r="336">
      <c r="B336" t="n">
        <v>0</v>
      </c>
    </row>
    <row r="337">
      <c r="B337" t="n">
        <v>0</v>
      </c>
    </row>
    <row r="338">
      <c r="B338" t="n">
        <v>0</v>
      </c>
    </row>
    <row r="339">
      <c r="B339" t="n">
        <v>0</v>
      </c>
    </row>
    <row r="340">
      <c r="B340" t="n">
        <v>0</v>
      </c>
    </row>
    <row r="341">
      <c r="B341" t="n">
        <v>0</v>
      </c>
    </row>
    <row r="342">
      <c r="B342" t="n">
        <v>0</v>
      </c>
    </row>
    <row r="343">
      <c r="B343" t="n">
        <v>0</v>
      </c>
    </row>
    <row r="344">
      <c r="B344" t="n">
        <v>0</v>
      </c>
    </row>
    <row r="345">
      <c r="B345" t="n">
        <v>0</v>
      </c>
    </row>
    <row r="346">
      <c r="B346" t="n">
        <v>0</v>
      </c>
    </row>
    <row r="347">
      <c r="B347" t="n">
        <v>0</v>
      </c>
    </row>
    <row r="348">
      <c r="B348" t="n">
        <v>0</v>
      </c>
    </row>
    <row r="349">
      <c r="B349" t="n">
        <v>0</v>
      </c>
    </row>
    <row r="350">
      <c r="B350" t="n">
        <v>0</v>
      </c>
    </row>
    <row r="351">
      <c r="B351" t="n">
        <v>0</v>
      </c>
    </row>
    <row r="352">
      <c r="B352" t="n">
        <v>0</v>
      </c>
    </row>
    <row r="353">
      <c r="B353" t="n">
        <v>0</v>
      </c>
    </row>
    <row r="354">
      <c r="B354" t="n">
        <v>0</v>
      </c>
    </row>
    <row r="355">
      <c r="B355" t="n">
        <v>0</v>
      </c>
    </row>
    <row r="356">
      <c r="B356" t="n">
        <v>0</v>
      </c>
    </row>
    <row r="357">
      <c r="B357" t="n">
        <v>0</v>
      </c>
    </row>
    <row r="358">
      <c r="B358" t="n">
        <v>0</v>
      </c>
    </row>
    <row r="359">
      <c r="B359" t="n">
        <v>0</v>
      </c>
    </row>
    <row r="360">
      <c r="B360" t="n">
        <v>0</v>
      </c>
    </row>
    <row r="361">
      <c r="B361" t="n">
        <v>0</v>
      </c>
    </row>
    <row r="362">
      <c r="B362" t="n">
        <v>0</v>
      </c>
    </row>
    <row r="363">
      <c r="B363" t="n">
        <v>0</v>
      </c>
    </row>
    <row r="364">
      <c r="B364" t="n">
        <v>0</v>
      </c>
    </row>
    <row r="365">
      <c r="B365" t="n">
        <v>0</v>
      </c>
    </row>
    <row r="366">
      <c r="B366" t="n">
        <v>0</v>
      </c>
    </row>
    <row r="367">
      <c r="B367" t="n">
        <v>0</v>
      </c>
    </row>
    <row r="368">
      <c r="B368" t="n">
        <v>0</v>
      </c>
    </row>
    <row r="369">
      <c r="B369" t="n">
        <v>0</v>
      </c>
    </row>
    <row r="370">
      <c r="B370" t="n">
        <v>0</v>
      </c>
    </row>
    <row r="371">
      <c r="B371" t="n">
        <v>0</v>
      </c>
    </row>
    <row r="372">
      <c r="B372" t="n">
        <v>0</v>
      </c>
    </row>
    <row r="373">
      <c r="B373" t="n">
        <v>0</v>
      </c>
    </row>
    <row r="374">
      <c r="B374" t="n">
        <v>0</v>
      </c>
    </row>
    <row r="375">
      <c r="B375" t="n">
        <v>0</v>
      </c>
    </row>
    <row r="376">
      <c r="B376" t="n">
        <v>0</v>
      </c>
    </row>
    <row r="377">
      <c r="B377" t="n">
        <v>0</v>
      </c>
    </row>
    <row r="378">
      <c r="B378" t="n">
        <v>0</v>
      </c>
    </row>
    <row r="379">
      <c r="B379" t="n">
        <v>0</v>
      </c>
    </row>
    <row r="380">
      <c r="B380" t="n">
        <v>0</v>
      </c>
    </row>
    <row r="381">
      <c r="B381" t="n">
        <v>0</v>
      </c>
    </row>
    <row r="382">
      <c r="B382" t="n">
        <v>0</v>
      </c>
    </row>
    <row r="383">
      <c r="B383" t="n">
        <v>0</v>
      </c>
    </row>
    <row r="384">
      <c r="B384" t="n">
        <v>0</v>
      </c>
    </row>
    <row r="385">
      <c r="B385" t="n">
        <v>0</v>
      </c>
    </row>
    <row r="386">
      <c r="B386" t="n">
        <v>0</v>
      </c>
    </row>
    <row r="387">
      <c r="B387" t="n">
        <v>0</v>
      </c>
    </row>
    <row r="388">
      <c r="B388" t="n">
        <v>0</v>
      </c>
    </row>
    <row r="389">
      <c r="B389" t="n">
        <v>0</v>
      </c>
    </row>
    <row r="390">
      <c r="B390" t="n">
        <v>0</v>
      </c>
    </row>
    <row r="391">
      <c r="B391" t="n">
        <v>0</v>
      </c>
    </row>
    <row r="392">
      <c r="B392" t="n">
        <v>0</v>
      </c>
    </row>
    <row r="393">
      <c r="B393" t="n">
        <v>0</v>
      </c>
    </row>
    <row r="394">
      <c r="B394" t="n">
        <v>0</v>
      </c>
    </row>
    <row r="395">
      <c r="B395" t="n">
        <v>0</v>
      </c>
    </row>
    <row r="396">
      <c r="B396" t="n">
        <v>0</v>
      </c>
    </row>
    <row r="397">
      <c r="B397" t="n">
        <v>0</v>
      </c>
    </row>
    <row r="398">
      <c r="B398" t="n">
        <v>0</v>
      </c>
    </row>
    <row r="399">
      <c r="B399" t="n">
        <v>0</v>
      </c>
    </row>
    <row r="400">
      <c r="B400" t="n">
        <v>0</v>
      </c>
    </row>
    <row r="401">
      <c r="B401" t="n">
        <v>0</v>
      </c>
    </row>
    <row r="402">
      <c r="B402" t="n">
        <v>0</v>
      </c>
    </row>
    <row r="403">
      <c r="B403" t="n">
        <v>0</v>
      </c>
    </row>
    <row r="404">
      <c r="B404" t="n">
        <v>0</v>
      </c>
    </row>
    <row r="405">
      <c r="B405" t="n">
        <v>0</v>
      </c>
    </row>
    <row r="406">
      <c r="B406" t="n">
        <v>0</v>
      </c>
    </row>
    <row r="407">
      <c r="B407" t="n">
        <v>0</v>
      </c>
    </row>
    <row r="408">
      <c r="B408" t="n">
        <v>0</v>
      </c>
    </row>
    <row r="409">
      <c r="B409" t="n">
        <v>0</v>
      </c>
    </row>
    <row r="410">
      <c r="B410" t="n">
        <v>0</v>
      </c>
    </row>
    <row r="411">
      <c r="B411" t="n">
        <v>0</v>
      </c>
    </row>
    <row r="412">
      <c r="B412" t="n">
        <v>0</v>
      </c>
    </row>
    <row r="413">
      <c r="B413" t="n">
        <v>0</v>
      </c>
    </row>
    <row r="414">
      <c r="B414" t="n">
        <v>0</v>
      </c>
    </row>
    <row r="415">
      <c r="B415" t="n">
        <v>0</v>
      </c>
    </row>
    <row r="416">
      <c r="B416" t="n">
        <v>0</v>
      </c>
    </row>
    <row r="417">
      <c r="B417" t="n">
        <v>0</v>
      </c>
    </row>
    <row r="418">
      <c r="B418" t="n">
        <v>0</v>
      </c>
    </row>
    <row r="419">
      <c r="B419" t="n">
        <v>0</v>
      </c>
    </row>
    <row r="420">
      <c r="B420" t="n">
        <v>0</v>
      </c>
    </row>
    <row r="421">
      <c r="B421" t="n">
        <v>0</v>
      </c>
    </row>
    <row r="422">
      <c r="B422" t="n">
        <v>0</v>
      </c>
    </row>
    <row r="423">
      <c r="B423" t="n">
        <v>0</v>
      </c>
    </row>
    <row r="424">
      <c r="B424" t="n">
        <v>0</v>
      </c>
    </row>
    <row r="425">
      <c r="B425" t="n">
        <v>0</v>
      </c>
    </row>
    <row r="426">
      <c r="B426" t="n">
        <v>0</v>
      </c>
    </row>
    <row r="427">
      <c r="B427" t="n">
        <v>0</v>
      </c>
    </row>
    <row r="428">
      <c r="B428" t="n">
        <v>0</v>
      </c>
    </row>
    <row r="429">
      <c r="B429" t="n">
        <v>0</v>
      </c>
    </row>
    <row r="430">
      <c r="B430" t="n">
        <v>0</v>
      </c>
    </row>
    <row r="431">
      <c r="B431" t="n">
        <v>0</v>
      </c>
    </row>
    <row r="432">
      <c r="B432" t="n">
        <v>0</v>
      </c>
    </row>
    <row r="433">
      <c r="B433" t="n">
        <v>0</v>
      </c>
    </row>
    <row r="434">
      <c r="B434" t="n">
        <v>0</v>
      </c>
    </row>
    <row r="435">
      <c r="B435" t="n">
        <v>0</v>
      </c>
    </row>
    <row r="436">
      <c r="B436" t="n">
        <v>0</v>
      </c>
    </row>
    <row r="437">
      <c r="B437" t="n">
        <v>0</v>
      </c>
    </row>
    <row r="438">
      <c r="B438" t="n">
        <v>0</v>
      </c>
    </row>
    <row r="439">
      <c r="B439" t="n">
        <v>0</v>
      </c>
    </row>
    <row r="440">
      <c r="B440" t="n">
        <v>0</v>
      </c>
    </row>
    <row r="441">
      <c r="B441" t="n">
        <v>0</v>
      </c>
    </row>
    <row r="442">
      <c r="B442" t="n">
        <v>0</v>
      </c>
    </row>
    <row r="443">
      <c r="B443" t="n">
        <v>0</v>
      </c>
    </row>
    <row r="444">
      <c r="B444" t="n">
        <v>0</v>
      </c>
    </row>
    <row r="445">
      <c r="B445" t="n">
        <v>0</v>
      </c>
    </row>
    <row r="446">
      <c r="B446" t="n">
        <v>0</v>
      </c>
    </row>
    <row r="447">
      <c r="B447" t="n">
        <v>0</v>
      </c>
    </row>
    <row r="448">
      <c r="B448" t="n">
        <v>0</v>
      </c>
    </row>
    <row r="449">
      <c r="B449" t="n">
        <v>0</v>
      </c>
    </row>
    <row r="450">
      <c r="B450" t="n">
        <v>0</v>
      </c>
    </row>
    <row r="451">
      <c r="B451" t="n">
        <v>0</v>
      </c>
    </row>
    <row r="452">
      <c r="B452" t="n">
        <v>0</v>
      </c>
    </row>
    <row r="453">
      <c r="B453" t="n">
        <v>0</v>
      </c>
    </row>
    <row r="454">
      <c r="B454" t="n">
        <v>0</v>
      </c>
    </row>
    <row r="455">
      <c r="B455" t="n">
        <v>0</v>
      </c>
    </row>
    <row r="456">
      <c r="B456" t="n">
        <v>0</v>
      </c>
    </row>
    <row r="457">
      <c r="B457" t="n">
        <v>0</v>
      </c>
    </row>
    <row r="458">
      <c r="B458" t="n">
        <v>0</v>
      </c>
    </row>
    <row r="459">
      <c r="B459" t="n">
        <v>0</v>
      </c>
    </row>
    <row r="460">
      <c r="B460" t="n">
        <v>0</v>
      </c>
    </row>
    <row r="461">
      <c r="B461" t="n">
        <v>0</v>
      </c>
    </row>
    <row r="462">
      <c r="B462" t="n">
        <v>0</v>
      </c>
    </row>
    <row r="463">
      <c r="B463" t="n">
        <v>0</v>
      </c>
    </row>
    <row r="464">
      <c r="B464" t="n">
        <v>0</v>
      </c>
    </row>
    <row r="465">
      <c r="B465" t="n">
        <v>0</v>
      </c>
    </row>
    <row r="466">
      <c r="B466" t="n">
        <v>0</v>
      </c>
    </row>
    <row r="467">
      <c r="B467" t="n">
        <v>0</v>
      </c>
    </row>
    <row r="468">
      <c r="B468" t="n">
        <v>0</v>
      </c>
    </row>
    <row r="469">
      <c r="B469" t="n">
        <v>0</v>
      </c>
    </row>
    <row r="470">
      <c r="B470" t="n">
        <v>0</v>
      </c>
    </row>
    <row r="471">
      <c r="B471" t="n">
        <v>0</v>
      </c>
    </row>
    <row r="472">
      <c r="B472" t="n">
        <v>0</v>
      </c>
    </row>
    <row r="473">
      <c r="B473" t="n">
        <v>0</v>
      </c>
    </row>
    <row r="474">
      <c r="B474" t="n">
        <v>0</v>
      </c>
    </row>
    <row r="475">
      <c r="B475" t="n">
        <v>0</v>
      </c>
    </row>
    <row r="476">
      <c r="B476" t="n">
        <v>0</v>
      </c>
    </row>
    <row r="477">
      <c r="B477" t="n">
        <v>0</v>
      </c>
    </row>
    <row r="478">
      <c r="B478" t="n">
        <v>0</v>
      </c>
    </row>
    <row r="479">
      <c r="B479" t="n">
        <v>0</v>
      </c>
    </row>
    <row r="480">
      <c r="B480" t="n">
        <v>0</v>
      </c>
    </row>
    <row r="481">
      <c r="B481" t="n">
        <v>0</v>
      </c>
    </row>
    <row r="482">
      <c r="B482" t="n">
        <v>0</v>
      </c>
    </row>
    <row r="483">
      <c r="B483" t="n">
        <v>0</v>
      </c>
    </row>
    <row r="484">
      <c r="B484" t="n">
        <v>0</v>
      </c>
    </row>
    <row r="485">
      <c r="B485" t="n">
        <v>0</v>
      </c>
    </row>
    <row r="486">
      <c r="B486" t="n">
        <v>0</v>
      </c>
    </row>
    <row r="487">
      <c r="B487" t="n">
        <v>0</v>
      </c>
    </row>
    <row r="488">
      <c r="B488" t="n">
        <v>0</v>
      </c>
    </row>
    <row r="489">
      <c r="B489" t="n">
        <v>0</v>
      </c>
    </row>
    <row r="490">
      <c r="B490" t="n">
        <v>0</v>
      </c>
    </row>
    <row r="491">
      <c r="B491" t="n">
        <v>0</v>
      </c>
    </row>
    <row r="492">
      <c r="B492" t="n">
        <v>0</v>
      </c>
    </row>
    <row r="493">
      <c r="B493" t="n">
        <v>0</v>
      </c>
    </row>
    <row r="494">
      <c r="B494" t="n">
        <v>0</v>
      </c>
    </row>
    <row r="495">
      <c r="B495" t="n">
        <v>0</v>
      </c>
    </row>
    <row r="496">
      <c r="B496" t="n">
        <v>0</v>
      </c>
    </row>
    <row r="497">
      <c r="B497" t="n">
        <v>0</v>
      </c>
    </row>
    <row r="498">
      <c r="B498" t="n">
        <v>0</v>
      </c>
    </row>
    <row r="499">
      <c r="B499" t="n">
        <v>0</v>
      </c>
    </row>
    <row r="500">
      <c r="B500" t="n">
        <v>0</v>
      </c>
    </row>
    <row r="501">
      <c r="B501" t="n">
        <v>0</v>
      </c>
    </row>
    <row r="502">
      <c r="B502" t="n">
        <v>0</v>
      </c>
    </row>
    <row r="503">
      <c r="B503" t="n">
        <v>0</v>
      </c>
    </row>
    <row r="504">
      <c r="B504" t="n">
        <v>0</v>
      </c>
    </row>
    <row r="505">
      <c r="B505" t="n">
        <v>0</v>
      </c>
    </row>
    <row r="506">
      <c r="B506" t="n">
        <v>0</v>
      </c>
    </row>
    <row r="507">
      <c r="B507" t="n">
        <v>0</v>
      </c>
    </row>
    <row r="508">
      <c r="B508" t="n">
        <v>0</v>
      </c>
    </row>
    <row r="509">
      <c r="B509" t="n">
        <v>0</v>
      </c>
    </row>
    <row r="510">
      <c r="B510" t="n">
        <v>0</v>
      </c>
    </row>
    <row r="511">
      <c r="B511" t="n">
        <v>0</v>
      </c>
    </row>
    <row r="512">
      <c r="B512" t="n">
        <v>0</v>
      </c>
    </row>
    <row r="513">
      <c r="B513" t="n">
        <v>0</v>
      </c>
    </row>
    <row r="514">
      <c r="B514" t="n">
        <v>0</v>
      </c>
    </row>
    <row r="515">
      <c r="B515" t="n">
        <v>0</v>
      </c>
    </row>
    <row r="516">
      <c r="B516" t="n">
        <v>0</v>
      </c>
    </row>
    <row r="517">
      <c r="B517" t="n">
        <v>0</v>
      </c>
    </row>
    <row r="518">
      <c r="B518" t="n">
        <v>0</v>
      </c>
    </row>
    <row r="519">
      <c r="B519" t="n">
        <v>0</v>
      </c>
    </row>
    <row r="520">
      <c r="B520" t="n">
        <v>0</v>
      </c>
    </row>
    <row r="521">
      <c r="B521" t="n">
        <v>0</v>
      </c>
    </row>
    <row r="522">
      <c r="B522" t="n">
        <v>0</v>
      </c>
    </row>
    <row r="523">
      <c r="B523" t="n">
        <v>0</v>
      </c>
    </row>
    <row r="524">
      <c r="B524" t="n">
        <v>0</v>
      </c>
    </row>
    <row r="525">
      <c r="B525" t="n">
        <v>0</v>
      </c>
    </row>
    <row r="526">
      <c r="B526" t="n">
        <v>0</v>
      </c>
    </row>
    <row r="527">
      <c r="B527" t="n">
        <v>0</v>
      </c>
    </row>
    <row r="528">
      <c r="B528" t="n">
        <v>0</v>
      </c>
    </row>
    <row r="529">
      <c r="B529" t="n">
        <v>0</v>
      </c>
    </row>
    <row r="530">
      <c r="B530" t="n">
        <v>0</v>
      </c>
    </row>
    <row r="531">
      <c r="B531" t="n">
        <v>0</v>
      </c>
    </row>
    <row r="532">
      <c r="B532" t="n">
        <v>0</v>
      </c>
    </row>
    <row r="533">
      <c r="B533" t="n">
        <v>0</v>
      </c>
    </row>
    <row r="534">
      <c r="B534" t="n">
        <v>0</v>
      </c>
    </row>
    <row r="535">
      <c r="B535" t="n">
        <v>0</v>
      </c>
    </row>
    <row r="536">
      <c r="B536" t="n">
        <v>0</v>
      </c>
    </row>
    <row r="537">
      <c r="B537" t="n">
        <v>0</v>
      </c>
    </row>
    <row r="538">
      <c r="B538" t="n">
        <v>0</v>
      </c>
    </row>
    <row r="539">
      <c r="B539" t="n">
        <v>0</v>
      </c>
    </row>
    <row r="540">
      <c r="B540" t="n">
        <v>0</v>
      </c>
    </row>
    <row r="541">
      <c r="B541" t="n">
        <v>0</v>
      </c>
    </row>
    <row r="542">
      <c r="B542" t="n">
        <v>0</v>
      </c>
    </row>
    <row r="543">
      <c r="B543" t="n">
        <v>0</v>
      </c>
    </row>
    <row r="544">
      <c r="B544" t="n">
        <v>0</v>
      </c>
    </row>
    <row r="545">
      <c r="B545" t="n">
        <v>0</v>
      </c>
    </row>
    <row r="546">
      <c r="B546" t="n">
        <v>0</v>
      </c>
    </row>
    <row r="547">
      <c r="B547" t="n">
        <v>0</v>
      </c>
    </row>
    <row r="548">
      <c r="B548" t="n">
        <v>0</v>
      </c>
    </row>
    <row r="549">
      <c r="B549" t="n">
        <v>0</v>
      </c>
    </row>
    <row r="550">
      <c r="B550" t="n">
        <v>0</v>
      </c>
    </row>
    <row r="551">
      <c r="B551" t="n">
        <v>0</v>
      </c>
    </row>
    <row r="552">
      <c r="B552" t="n">
        <v>0</v>
      </c>
    </row>
    <row r="553">
      <c r="B553" t="n">
        <v>0</v>
      </c>
    </row>
    <row r="554">
      <c r="B554" t="n">
        <v>0</v>
      </c>
    </row>
    <row r="555">
      <c r="B555" t="n">
        <v>0</v>
      </c>
    </row>
    <row r="556">
      <c r="B556" t="n">
        <v>0</v>
      </c>
    </row>
    <row r="557">
      <c r="B557" t="n">
        <v>0</v>
      </c>
    </row>
    <row r="558">
      <c r="B558" t="n">
        <v>0</v>
      </c>
    </row>
    <row r="559">
      <c r="B559" t="n">
        <v>0</v>
      </c>
    </row>
    <row r="560">
      <c r="B560" t="n">
        <v>0</v>
      </c>
    </row>
    <row r="561">
      <c r="B561" t="n">
        <v>0</v>
      </c>
    </row>
    <row r="562">
      <c r="B562" t="n">
        <v>0</v>
      </c>
    </row>
    <row r="563">
      <c r="B563" t="n">
        <v>0</v>
      </c>
    </row>
    <row r="564">
      <c r="B564" t="n">
        <v>0</v>
      </c>
    </row>
    <row r="565">
      <c r="B565" t="n">
        <v>0</v>
      </c>
    </row>
    <row r="566">
      <c r="B566" t="n">
        <v>0</v>
      </c>
    </row>
    <row r="567">
      <c r="B567" t="n">
        <v>0</v>
      </c>
    </row>
    <row r="568">
      <c r="B568" t="n">
        <v>0</v>
      </c>
    </row>
    <row r="569">
      <c r="B569" t="n">
        <v>0</v>
      </c>
    </row>
    <row r="570">
      <c r="B570" t="n">
        <v>0</v>
      </c>
    </row>
    <row r="571">
      <c r="B571" t="n">
        <v>0</v>
      </c>
    </row>
    <row r="572">
      <c r="B572" t="n">
        <v>0</v>
      </c>
    </row>
    <row r="573">
      <c r="B573" t="n">
        <v>0</v>
      </c>
    </row>
    <row r="574">
      <c r="B574" t="n">
        <v>0</v>
      </c>
    </row>
    <row r="575">
      <c r="B575" t="n">
        <v>0</v>
      </c>
    </row>
    <row r="576">
      <c r="B576" t="n">
        <v>0</v>
      </c>
    </row>
    <row r="577">
      <c r="B577" t="n">
        <v>0</v>
      </c>
    </row>
    <row r="578">
      <c r="B578" t="n">
        <v>0</v>
      </c>
    </row>
    <row r="579">
      <c r="B579" t="n">
        <v>0</v>
      </c>
    </row>
    <row r="580">
      <c r="B580" t="n">
        <v>0</v>
      </c>
    </row>
    <row r="581">
      <c r="B581" t="n">
        <v>0</v>
      </c>
    </row>
    <row r="582">
      <c r="B582" t="n">
        <v>0</v>
      </c>
    </row>
    <row r="583">
      <c r="B583" t="n">
        <v>0</v>
      </c>
    </row>
    <row r="584">
      <c r="B584" t="n">
        <v>0</v>
      </c>
    </row>
    <row r="585">
      <c r="B585" t="n">
        <v>0</v>
      </c>
    </row>
    <row r="586">
      <c r="B586" t="n">
        <v>0</v>
      </c>
    </row>
    <row r="587">
      <c r="B587" t="n">
        <v>0</v>
      </c>
    </row>
    <row r="588">
      <c r="B588" t="n">
        <v>0</v>
      </c>
    </row>
    <row r="589">
      <c r="B589" t="n">
        <v>0</v>
      </c>
    </row>
    <row r="590">
      <c r="B590" t="n">
        <v>0</v>
      </c>
    </row>
    <row r="591">
      <c r="B591" t="n">
        <v>0</v>
      </c>
    </row>
    <row r="592">
      <c r="B592" t="n">
        <v>0</v>
      </c>
    </row>
    <row r="593">
      <c r="B593" t="n">
        <v>0</v>
      </c>
    </row>
    <row r="594">
      <c r="B594" t="n">
        <v>0</v>
      </c>
    </row>
    <row r="595">
      <c r="B595" t="n">
        <v>0</v>
      </c>
    </row>
    <row r="596">
      <c r="B596" t="n">
        <v>0</v>
      </c>
    </row>
    <row r="597">
      <c r="B597" t="n">
        <v>0</v>
      </c>
    </row>
    <row r="598">
      <c r="B598" t="n">
        <v>0</v>
      </c>
    </row>
    <row r="599">
      <c r="B599" t="n">
        <v>0</v>
      </c>
    </row>
    <row r="600">
      <c r="B600" t="n">
        <v>0</v>
      </c>
    </row>
    <row r="601">
      <c r="B601" t="n">
        <v>0</v>
      </c>
    </row>
    <row r="602">
      <c r="B602" t="n">
        <v>0</v>
      </c>
    </row>
    <row r="603">
      <c r="B603" t="n">
        <v>0</v>
      </c>
    </row>
    <row r="604">
      <c r="B604" t="n">
        <v>0</v>
      </c>
    </row>
    <row r="605">
      <c r="B605" t="n">
        <v>0</v>
      </c>
    </row>
    <row r="606">
      <c r="B606" t="n">
        <v>0</v>
      </c>
    </row>
    <row r="607">
      <c r="B607" t="n">
        <v>0</v>
      </c>
    </row>
    <row r="608">
      <c r="B608" t="n">
        <v>0</v>
      </c>
    </row>
    <row r="609">
      <c r="B609" t="n">
        <v>0</v>
      </c>
    </row>
    <row r="610">
      <c r="B610" t="n">
        <v>0</v>
      </c>
    </row>
    <row r="611">
      <c r="B611" t="n">
        <v>0</v>
      </c>
    </row>
    <row r="612">
      <c r="B612" t="n">
        <v>0</v>
      </c>
    </row>
    <row r="613">
      <c r="B613" t="n">
        <v>0</v>
      </c>
    </row>
    <row r="614">
      <c r="B614" t="n">
        <v>0</v>
      </c>
    </row>
    <row r="615">
      <c r="B615" t="n">
        <v>0</v>
      </c>
    </row>
    <row r="616">
      <c r="B616" t="n">
        <v>0</v>
      </c>
    </row>
    <row r="617">
      <c r="B617" t="n">
        <v>0</v>
      </c>
    </row>
    <row r="618">
      <c r="B618" t="n">
        <v>0</v>
      </c>
    </row>
    <row r="619">
      <c r="B619" t="n">
        <v>0</v>
      </c>
    </row>
    <row r="620">
      <c r="B620" t="n">
        <v>0</v>
      </c>
    </row>
    <row r="621">
      <c r="B621" t="n">
        <v>0</v>
      </c>
    </row>
    <row r="622">
      <c r="B622" t="n">
        <v>0</v>
      </c>
    </row>
    <row r="623">
      <c r="B623" t="n">
        <v>0</v>
      </c>
    </row>
    <row r="624">
      <c r="B624" t="n">
        <v>0</v>
      </c>
    </row>
    <row r="625">
      <c r="B625" t="n">
        <v>0</v>
      </c>
    </row>
    <row r="626">
      <c r="B626" t="n">
        <v>0</v>
      </c>
    </row>
    <row r="627">
      <c r="B627" t="n">
        <v>0</v>
      </c>
    </row>
    <row r="628">
      <c r="B628" t="n">
        <v>0</v>
      </c>
    </row>
    <row r="629">
      <c r="B629" t="n">
        <v>0</v>
      </c>
    </row>
    <row r="630">
      <c r="B630" t="n">
        <v>0</v>
      </c>
    </row>
    <row r="631">
      <c r="B631" t="n">
        <v>0</v>
      </c>
    </row>
    <row r="632">
      <c r="B632" t="n">
        <v>0</v>
      </c>
    </row>
    <row r="633">
      <c r="B633" t="n">
        <v>0</v>
      </c>
    </row>
    <row r="634">
      <c r="B634" t="n">
        <v>0</v>
      </c>
    </row>
    <row r="635">
      <c r="B635" t="n">
        <v>0</v>
      </c>
    </row>
    <row r="636">
      <c r="B636" t="n">
        <v>0</v>
      </c>
    </row>
    <row r="637">
      <c r="B637" t="n">
        <v>0</v>
      </c>
    </row>
    <row r="638">
      <c r="B638" t="n">
        <v>0</v>
      </c>
    </row>
    <row r="639">
      <c r="B639" t="n">
        <v>0</v>
      </c>
    </row>
    <row r="640">
      <c r="B640" t="n">
        <v>0</v>
      </c>
    </row>
    <row r="641">
      <c r="B641" t="n">
        <v>0</v>
      </c>
    </row>
    <row r="642">
      <c r="B642" t="n">
        <v>0</v>
      </c>
    </row>
    <row r="643">
      <c r="B643" t="n">
        <v>0</v>
      </c>
    </row>
    <row r="644">
      <c r="B644" t="n">
        <v>0</v>
      </c>
    </row>
    <row r="645">
      <c r="B645" t="n">
        <v>0</v>
      </c>
    </row>
    <row r="646">
      <c r="B646" t="n">
        <v>0</v>
      </c>
    </row>
    <row r="647">
      <c r="B647" t="n">
        <v>0</v>
      </c>
    </row>
    <row r="648">
      <c r="B648" t="n">
        <v>0</v>
      </c>
    </row>
    <row r="649">
      <c r="B649" t="n">
        <v>0</v>
      </c>
    </row>
    <row r="650">
      <c r="B650" t="n">
        <v>0</v>
      </c>
    </row>
    <row r="651">
      <c r="B651" t="n">
        <v>0</v>
      </c>
    </row>
    <row r="652">
      <c r="B652" t="n">
        <v>0</v>
      </c>
    </row>
    <row r="653">
      <c r="B653" t="n">
        <v>0</v>
      </c>
    </row>
    <row r="654">
      <c r="B654" t="n">
        <v>0</v>
      </c>
    </row>
    <row r="655">
      <c r="B655" t="n">
        <v>0</v>
      </c>
    </row>
    <row r="656">
      <c r="B656" t="n">
        <v>0</v>
      </c>
    </row>
    <row r="657">
      <c r="B657" t="n">
        <v>0</v>
      </c>
    </row>
    <row r="658">
      <c r="B658" t="n">
        <v>0</v>
      </c>
    </row>
    <row r="659">
      <c r="B659" t="n">
        <v>0</v>
      </c>
    </row>
    <row r="660">
      <c r="B660" t="n">
        <v>0</v>
      </c>
    </row>
    <row r="661">
      <c r="B661" t="n">
        <v>0</v>
      </c>
    </row>
    <row r="662">
      <c r="B662" t="n">
        <v>0</v>
      </c>
    </row>
    <row r="663">
      <c r="B663" t="n">
        <v>0</v>
      </c>
    </row>
    <row r="664">
      <c r="B664" t="n">
        <v>0</v>
      </c>
    </row>
    <row r="665">
      <c r="B665" t="n">
        <v>0</v>
      </c>
    </row>
    <row r="666">
      <c r="B666" t="n">
        <v>0</v>
      </c>
    </row>
    <row r="667">
      <c r="B667" t="n">
        <v>0</v>
      </c>
    </row>
    <row r="668">
      <c r="B668" t="n">
        <v>0</v>
      </c>
    </row>
    <row r="669">
      <c r="B669" t="n">
        <v>0</v>
      </c>
    </row>
    <row r="670">
      <c r="B670" t="n">
        <v>0</v>
      </c>
    </row>
    <row r="671">
      <c r="B671" t="n">
        <v>0</v>
      </c>
    </row>
    <row r="672">
      <c r="B672" t="n">
        <v>0</v>
      </c>
    </row>
    <row r="673">
      <c r="B673" t="n">
        <v>0</v>
      </c>
    </row>
    <row r="674">
      <c r="B674" t="n">
        <v>0</v>
      </c>
    </row>
    <row r="675">
      <c r="B675" t="n">
        <v>0</v>
      </c>
    </row>
    <row r="676">
      <c r="B676" t="n">
        <v>0</v>
      </c>
    </row>
    <row r="677">
      <c r="B677" t="n">
        <v>0</v>
      </c>
    </row>
    <row r="678">
      <c r="B678" t="n">
        <v>0</v>
      </c>
    </row>
    <row r="679">
      <c r="B679" t="n">
        <v>0</v>
      </c>
    </row>
    <row r="680">
      <c r="B680" t="n">
        <v>0</v>
      </c>
    </row>
    <row r="681">
      <c r="B681" t="n">
        <v>0</v>
      </c>
    </row>
    <row r="682">
      <c r="B682" t="n">
        <v>0</v>
      </c>
    </row>
    <row r="683">
      <c r="B683" t="n">
        <v>0</v>
      </c>
    </row>
    <row r="684">
      <c r="B684" t="n">
        <v>0</v>
      </c>
    </row>
    <row r="685">
      <c r="B685" t="n">
        <v>0</v>
      </c>
    </row>
    <row r="686">
      <c r="B686" t="n">
        <v>0</v>
      </c>
    </row>
    <row r="687">
      <c r="B687" t="n">
        <v>0</v>
      </c>
    </row>
    <row r="688">
      <c r="B688" t="n">
        <v>0</v>
      </c>
    </row>
    <row r="689">
      <c r="B689" t="n">
        <v>0</v>
      </c>
    </row>
    <row r="690">
      <c r="B690" t="n">
        <v>0</v>
      </c>
    </row>
    <row r="691">
      <c r="B691" t="n">
        <v>0</v>
      </c>
    </row>
    <row r="692">
      <c r="B692" t="n">
        <v>0</v>
      </c>
    </row>
    <row r="693">
      <c r="B693" t="n">
        <v>0</v>
      </c>
    </row>
    <row r="694">
      <c r="B694" t="n">
        <v>0</v>
      </c>
    </row>
    <row r="695">
      <c r="B695" t="n">
        <v>0</v>
      </c>
    </row>
    <row r="696">
      <c r="B696" t="n">
        <v>0</v>
      </c>
    </row>
    <row r="697">
      <c r="B697" t="n">
        <v>0</v>
      </c>
    </row>
    <row r="698">
      <c r="B698" t="n">
        <v>0</v>
      </c>
    </row>
    <row r="699">
      <c r="B699" t="n">
        <v>0</v>
      </c>
    </row>
    <row r="700">
      <c r="B700" t="n">
        <v>0</v>
      </c>
    </row>
    <row r="701">
      <c r="B701" t="n">
        <v>0</v>
      </c>
    </row>
    <row r="702">
      <c r="B702" t="n">
        <v>0</v>
      </c>
    </row>
    <row r="703">
      <c r="B703" t="n">
        <v>0</v>
      </c>
    </row>
    <row r="704">
      <c r="B704" t="n">
        <v>0</v>
      </c>
    </row>
    <row r="705">
      <c r="B705" t="n">
        <v>0</v>
      </c>
    </row>
    <row r="706">
      <c r="B706" t="n">
        <v>0</v>
      </c>
    </row>
    <row r="707">
      <c r="B707" t="n">
        <v>0</v>
      </c>
    </row>
    <row r="708">
      <c r="B708" t="n">
        <v>0</v>
      </c>
    </row>
    <row r="709">
      <c r="B709" t="n">
        <v>0</v>
      </c>
    </row>
    <row r="710">
      <c r="B710" t="n">
        <v>0</v>
      </c>
    </row>
    <row r="711">
      <c r="B711" t="n">
        <v>0</v>
      </c>
    </row>
    <row r="712">
      <c r="B712" t="n">
        <v>0</v>
      </c>
    </row>
    <row r="713">
      <c r="B713" t="n">
        <v>0</v>
      </c>
    </row>
    <row r="714">
      <c r="B714" t="n">
        <v>0</v>
      </c>
    </row>
    <row r="715">
      <c r="B715" t="n">
        <v>0</v>
      </c>
    </row>
    <row r="716">
      <c r="B716" t="n">
        <v>0</v>
      </c>
    </row>
    <row r="717">
      <c r="B717" t="n">
        <v>0</v>
      </c>
    </row>
    <row r="718">
      <c r="B718" t="n">
        <v>0</v>
      </c>
    </row>
    <row r="719">
      <c r="B719" t="n">
        <v>0</v>
      </c>
    </row>
    <row r="720">
      <c r="B720" t="n">
        <v>0</v>
      </c>
    </row>
    <row r="721">
      <c r="B721" t="n">
        <v>0</v>
      </c>
    </row>
    <row r="722">
      <c r="B722" t="n">
        <v>0</v>
      </c>
    </row>
    <row r="723">
      <c r="B723" t="n">
        <v>0</v>
      </c>
    </row>
    <row r="724">
      <c r="B724" t="n">
        <v>0</v>
      </c>
    </row>
    <row r="725">
      <c r="B725" t="n">
        <v>0</v>
      </c>
    </row>
    <row r="726">
      <c r="B726" t="n">
        <v>0</v>
      </c>
    </row>
    <row r="727">
      <c r="B727" t="n">
        <v>0</v>
      </c>
    </row>
    <row r="728">
      <c r="B728" t="n">
        <v>0</v>
      </c>
    </row>
    <row r="729">
      <c r="B729" t="n">
        <v>0</v>
      </c>
    </row>
    <row r="730">
      <c r="B730" t="n">
        <v>0</v>
      </c>
    </row>
    <row r="731">
      <c r="B731" t="n">
        <v>0</v>
      </c>
    </row>
    <row r="732">
      <c r="B732" t="n">
        <v>0</v>
      </c>
    </row>
    <row r="733">
      <c r="B733" t="n">
        <v>0</v>
      </c>
    </row>
    <row r="734">
      <c r="B734" t="n">
        <v>0</v>
      </c>
    </row>
    <row r="735">
      <c r="B735" t="n">
        <v>0</v>
      </c>
    </row>
    <row r="736">
      <c r="B736" t="n">
        <v>0</v>
      </c>
    </row>
    <row r="737">
      <c r="B737" t="n">
        <v>0</v>
      </c>
    </row>
    <row r="738">
      <c r="B738" t="n">
        <v>0</v>
      </c>
    </row>
    <row r="739">
      <c r="B739" t="n">
        <v>0</v>
      </c>
    </row>
    <row r="740">
      <c r="B740" t="n">
        <v>0</v>
      </c>
    </row>
    <row r="741">
      <c r="B741" t="n">
        <v>0</v>
      </c>
    </row>
    <row r="742">
      <c r="B742" t="n">
        <v>0</v>
      </c>
    </row>
    <row r="743">
      <c r="B743" t="n">
        <v>0</v>
      </c>
    </row>
    <row r="744">
      <c r="B744" t="n">
        <v>0</v>
      </c>
    </row>
    <row r="745">
      <c r="B745" t="n">
        <v>0</v>
      </c>
    </row>
    <row r="746">
      <c r="B746" t="n">
        <v>0</v>
      </c>
    </row>
    <row r="747">
      <c r="B747" t="n">
        <v>0</v>
      </c>
    </row>
    <row r="748">
      <c r="B748" t="n">
        <v>0</v>
      </c>
    </row>
    <row r="749">
      <c r="B749" t="n">
        <v>0</v>
      </c>
    </row>
    <row r="750">
      <c r="B750" t="n">
        <v>0</v>
      </c>
    </row>
    <row r="751">
      <c r="B751" t="n">
        <v>0</v>
      </c>
    </row>
    <row r="752">
      <c r="B752" t="n">
        <v>0</v>
      </c>
    </row>
    <row r="753">
      <c r="B753" t="n">
        <v>0</v>
      </c>
    </row>
    <row r="754">
      <c r="B754" t="n">
        <v>0</v>
      </c>
    </row>
    <row r="755">
      <c r="B755" t="n">
        <v>0</v>
      </c>
    </row>
    <row r="756">
      <c r="B756" t="n">
        <v>0</v>
      </c>
    </row>
    <row r="757">
      <c r="B757" t="n">
        <v>0</v>
      </c>
    </row>
    <row r="758">
      <c r="B758" t="n">
        <v>0</v>
      </c>
    </row>
    <row r="759">
      <c r="B759" t="n">
        <v>0</v>
      </c>
    </row>
    <row r="760">
      <c r="B760" t="n">
        <v>0</v>
      </c>
    </row>
    <row r="761">
      <c r="B761" t="n">
        <v>0</v>
      </c>
    </row>
    <row r="762">
      <c r="B762" t="n">
        <v>0</v>
      </c>
    </row>
    <row r="763">
      <c r="B763" t="n">
        <v>0</v>
      </c>
    </row>
    <row r="764">
      <c r="B764" t="n">
        <v>0</v>
      </c>
    </row>
    <row r="765">
      <c r="B765" t="n">
        <v>0</v>
      </c>
    </row>
    <row r="766">
      <c r="B766" t="n">
        <v>0</v>
      </c>
    </row>
    <row r="767">
      <c r="B767" t="n">
        <v>0</v>
      </c>
    </row>
    <row r="768">
      <c r="B768" t="n">
        <v>0</v>
      </c>
    </row>
    <row r="769">
      <c r="B769" t="n">
        <v>0</v>
      </c>
    </row>
    <row r="770">
      <c r="B770" t="n">
        <v>0</v>
      </c>
    </row>
    <row r="771">
      <c r="B771" t="n">
        <v>0</v>
      </c>
    </row>
    <row r="772">
      <c r="B772" t="n">
        <v>0</v>
      </c>
    </row>
    <row r="773">
      <c r="B773" t="n">
        <v>0</v>
      </c>
    </row>
    <row r="774">
      <c r="B774" t="n">
        <v>0</v>
      </c>
    </row>
    <row r="775">
      <c r="B775" t="n">
        <v>0</v>
      </c>
    </row>
    <row r="776">
      <c r="B776" t="n">
        <v>0</v>
      </c>
    </row>
    <row r="777">
      <c r="B777" t="n">
        <v>0</v>
      </c>
    </row>
    <row r="778">
      <c r="B778" t="n">
        <v>0</v>
      </c>
    </row>
    <row r="779">
      <c r="B779" t="n">
        <v>0</v>
      </c>
    </row>
    <row r="780">
      <c r="B780" t="n">
        <v>0</v>
      </c>
    </row>
    <row r="781">
      <c r="B781" t="n">
        <v>0</v>
      </c>
    </row>
    <row r="782">
      <c r="B782" t="n">
        <v>0</v>
      </c>
    </row>
    <row r="783">
      <c r="B783" t="n">
        <v>0</v>
      </c>
    </row>
    <row r="784">
      <c r="B784" t="n">
        <v>0</v>
      </c>
    </row>
    <row r="785">
      <c r="B785" t="n">
        <v>0</v>
      </c>
    </row>
    <row r="786">
      <c r="B786" t="n">
        <v>0</v>
      </c>
    </row>
    <row r="787">
      <c r="B787" t="n">
        <v>0</v>
      </c>
    </row>
    <row r="788">
      <c r="B788" t="n">
        <v>0</v>
      </c>
    </row>
    <row r="789">
      <c r="B789" t="n">
        <v>0</v>
      </c>
    </row>
    <row r="790">
      <c r="B790" t="n">
        <v>0</v>
      </c>
    </row>
    <row r="791">
      <c r="B791" t="n">
        <v>0</v>
      </c>
    </row>
    <row r="792">
      <c r="B792" t="n">
        <v>0</v>
      </c>
    </row>
    <row r="793">
      <c r="B793" t="n">
        <v>0</v>
      </c>
    </row>
    <row r="794">
      <c r="B794" t="n">
        <v>0</v>
      </c>
    </row>
    <row r="795">
      <c r="B795" t="n">
        <v>0</v>
      </c>
    </row>
    <row r="796">
      <c r="B796" t="n">
        <v>0</v>
      </c>
    </row>
    <row r="797">
      <c r="B797" t="n">
        <v>0</v>
      </c>
    </row>
    <row r="798">
      <c r="B798" t="n">
        <v>0</v>
      </c>
    </row>
    <row r="799">
      <c r="B799" t="n">
        <v>0</v>
      </c>
    </row>
    <row r="800">
      <c r="B800" t="n">
        <v>0</v>
      </c>
    </row>
    <row r="801">
      <c r="B801" t="n">
        <v>0</v>
      </c>
    </row>
    <row r="802">
      <c r="B802" t="n">
        <v>0</v>
      </c>
    </row>
    <row r="803">
      <c r="B803" t="n">
        <v>0</v>
      </c>
    </row>
    <row r="804">
      <c r="B804" t="n">
        <v>0</v>
      </c>
    </row>
    <row r="805">
      <c r="B805" t="n">
        <v>0</v>
      </c>
    </row>
    <row r="806">
      <c r="B806" t="n">
        <v>0</v>
      </c>
    </row>
    <row r="807">
      <c r="B807" t="n">
        <v>0</v>
      </c>
    </row>
    <row r="808">
      <c r="B808" t="n">
        <v>0</v>
      </c>
    </row>
    <row r="809">
      <c r="B809" t="n">
        <v>0</v>
      </c>
    </row>
    <row r="810">
      <c r="B810" t="n">
        <v>0</v>
      </c>
    </row>
    <row r="811">
      <c r="B811" t="n">
        <v>0</v>
      </c>
    </row>
    <row r="812">
      <c r="B812" t="n">
        <v>0</v>
      </c>
    </row>
    <row r="813">
      <c r="B813" t="n">
        <v>0</v>
      </c>
    </row>
    <row r="814">
      <c r="B814" t="n">
        <v>0</v>
      </c>
    </row>
    <row r="815">
      <c r="B815" t="n">
        <v>0</v>
      </c>
    </row>
    <row r="816">
      <c r="B816" t="n">
        <v>0</v>
      </c>
    </row>
    <row r="817">
      <c r="B817" t="n">
        <v>0</v>
      </c>
    </row>
    <row r="818">
      <c r="B818" t="n">
        <v>0</v>
      </c>
    </row>
    <row r="819">
      <c r="B819" t="n">
        <v>0</v>
      </c>
    </row>
    <row r="820">
      <c r="B820" t="n">
        <v>0</v>
      </c>
    </row>
    <row r="821">
      <c r="B821" t="n">
        <v>0</v>
      </c>
    </row>
    <row r="822">
      <c r="B822" t="n">
        <v>0</v>
      </c>
    </row>
    <row r="823">
      <c r="B823" t="n">
        <v>0</v>
      </c>
    </row>
    <row r="824">
      <c r="B824" t="n">
        <v>0</v>
      </c>
    </row>
    <row r="825">
      <c r="B825" t="n">
        <v>0</v>
      </c>
    </row>
    <row r="826">
      <c r="B826" t="n">
        <v>0</v>
      </c>
    </row>
    <row r="827">
      <c r="B827" t="n">
        <v>0</v>
      </c>
    </row>
    <row r="828">
      <c r="B828" t="n">
        <v>0</v>
      </c>
    </row>
    <row r="829">
      <c r="B829" t="n">
        <v>0</v>
      </c>
    </row>
    <row r="830">
      <c r="B830" t="n">
        <v>0</v>
      </c>
    </row>
    <row r="831">
      <c r="B831" t="n">
        <v>0</v>
      </c>
    </row>
    <row r="832">
      <c r="B832" t="n">
        <v>0</v>
      </c>
    </row>
    <row r="833">
      <c r="B833" t="n">
        <v>0</v>
      </c>
    </row>
    <row r="834">
      <c r="B834" t="n">
        <v>0</v>
      </c>
    </row>
    <row r="835">
      <c r="B835" t="n">
        <v>0</v>
      </c>
    </row>
    <row r="836">
      <c r="B836" t="n">
        <v>0</v>
      </c>
    </row>
    <row r="837">
      <c r="B837" t="n">
        <v>0</v>
      </c>
    </row>
    <row r="838">
      <c r="B838" t="n">
        <v>0</v>
      </c>
    </row>
    <row r="839">
      <c r="B839" t="n">
        <v>0</v>
      </c>
    </row>
    <row r="840">
      <c r="B840" t="n">
        <v>0</v>
      </c>
    </row>
    <row r="841">
      <c r="B841" t="n">
        <v>0</v>
      </c>
    </row>
    <row r="842">
      <c r="B842" t="n">
        <v>0</v>
      </c>
    </row>
    <row r="843">
      <c r="B843" t="n">
        <v>0</v>
      </c>
    </row>
    <row r="844">
      <c r="B844" t="n">
        <v>0</v>
      </c>
    </row>
    <row r="845">
      <c r="B845" t="n">
        <v>0</v>
      </c>
    </row>
    <row r="846">
      <c r="B846" t="n">
        <v>0</v>
      </c>
    </row>
    <row r="847">
      <c r="B847" t="n">
        <v>0</v>
      </c>
    </row>
    <row r="848">
      <c r="B848" t="n">
        <v>0</v>
      </c>
    </row>
    <row r="849">
      <c r="B849" t="n">
        <v>0</v>
      </c>
    </row>
    <row r="850">
      <c r="B850" t="n">
        <v>0</v>
      </c>
    </row>
    <row r="851">
      <c r="B851" t="n">
        <v>0</v>
      </c>
    </row>
    <row r="852">
      <c r="B852" t="n">
        <v>0</v>
      </c>
    </row>
    <row r="853">
      <c r="B853" t="n">
        <v>0</v>
      </c>
    </row>
    <row r="854">
      <c r="B854" t="n">
        <v>0</v>
      </c>
    </row>
    <row r="855">
      <c r="B855" t="n">
        <v>0</v>
      </c>
    </row>
    <row r="856">
      <c r="B856" t="n">
        <v>0</v>
      </c>
    </row>
    <row r="857">
      <c r="B857" t="n">
        <v>0</v>
      </c>
    </row>
    <row r="858">
      <c r="B858" t="n">
        <v>0</v>
      </c>
    </row>
    <row r="859">
      <c r="B859" t="n">
        <v>0</v>
      </c>
    </row>
    <row r="860">
      <c r="B860" t="n">
        <v>0</v>
      </c>
    </row>
    <row r="861">
      <c r="B861" t="n">
        <v>0</v>
      </c>
    </row>
    <row r="862">
      <c r="B862" t="n">
        <v>0</v>
      </c>
    </row>
    <row r="863">
      <c r="B863" t="n">
        <v>0</v>
      </c>
    </row>
    <row r="864">
      <c r="B864" t="n">
        <v>0</v>
      </c>
    </row>
    <row r="865">
      <c r="B865" t="n">
        <v>0</v>
      </c>
    </row>
    <row r="866">
      <c r="B866" t="n">
        <v>0</v>
      </c>
    </row>
    <row r="867">
      <c r="B867" t="n">
        <v>0</v>
      </c>
    </row>
    <row r="868">
      <c r="B868" t="n">
        <v>0</v>
      </c>
    </row>
    <row r="869">
      <c r="B869" t="n">
        <v>0</v>
      </c>
    </row>
    <row r="870">
      <c r="B870" t="n">
        <v>0</v>
      </c>
    </row>
    <row r="871">
      <c r="B871" t="n">
        <v>0</v>
      </c>
    </row>
    <row r="872">
      <c r="B872" t="n">
        <v>0</v>
      </c>
    </row>
    <row r="873">
      <c r="B873" t="n">
        <v>0</v>
      </c>
    </row>
    <row r="874">
      <c r="B874" t="n">
        <v>0</v>
      </c>
    </row>
    <row r="875">
      <c r="B875" t="n">
        <v>0</v>
      </c>
    </row>
    <row r="876">
      <c r="B876" t="n">
        <v>0</v>
      </c>
    </row>
    <row r="877">
      <c r="B877" t="n">
        <v>0</v>
      </c>
    </row>
    <row r="878">
      <c r="B878" t="n">
        <v>0</v>
      </c>
    </row>
    <row r="879">
      <c r="B879" t="n">
        <v>0</v>
      </c>
    </row>
    <row r="880">
      <c r="B880" t="n">
        <v>0</v>
      </c>
    </row>
    <row r="881">
      <c r="B881" t="n">
        <v>0</v>
      </c>
    </row>
    <row r="882">
      <c r="B882" t="n">
        <v>0</v>
      </c>
    </row>
    <row r="883">
      <c r="B883" t="n">
        <v>0</v>
      </c>
    </row>
    <row r="884">
      <c r="B884" t="n">
        <v>0</v>
      </c>
    </row>
    <row r="885">
      <c r="B885" t="n">
        <v>0</v>
      </c>
    </row>
    <row r="886">
      <c r="B886" t="n">
        <v>0</v>
      </c>
    </row>
    <row r="887">
      <c r="B887" t="n">
        <v>0</v>
      </c>
    </row>
    <row r="888">
      <c r="B888" t="n">
        <v>0</v>
      </c>
    </row>
    <row r="889">
      <c r="B889" t="n">
        <v>0</v>
      </c>
    </row>
    <row r="890">
      <c r="B890" t="n">
        <v>0</v>
      </c>
    </row>
    <row r="891">
      <c r="B891" t="n">
        <v>0</v>
      </c>
    </row>
    <row r="892">
      <c r="B892" t="n">
        <v>0</v>
      </c>
    </row>
    <row r="893">
      <c r="B893" t="n">
        <v>0</v>
      </c>
    </row>
    <row r="894">
      <c r="B894" t="n">
        <v>0</v>
      </c>
    </row>
    <row r="895">
      <c r="B895" t="n">
        <v>0</v>
      </c>
    </row>
    <row r="896">
      <c r="B896" t="n">
        <v>0</v>
      </c>
    </row>
    <row r="897">
      <c r="B897" t="n">
        <v>0</v>
      </c>
    </row>
    <row r="898">
      <c r="B898" t="n">
        <v>0</v>
      </c>
    </row>
    <row r="899">
      <c r="B899" t="n">
        <v>0</v>
      </c>
    </row>
    <row r="900">
      <c r="B900" t="n">
        <v>0</v>
      </c>
    </row>
    <row r="901">
      <c r="B901" t="n">
        <v>0</v>
      </c>
    </row>
    <row r="902">
      <c r="B902" t="n">
        <v>0</v>
      </c>
    </row>
    <row r="903">
      <c r="B903" t="n">
        <v>0</v>
      </c>
    </row>
    <row r="904">
      <c r="B904" t="n">
        <v>0</v>
      </c>
    </row>
    <row r="905">
      <c r="B905" t="n">
        <v>0</v>
      </c>
    </row>
    <row r="906">
      <c r="B906" t="n">
        <v>0</v>
      </c>
    </row>
    <row r="907">
      <c r="B907" t="n">
        <v>0</v>
      </c>
    </row>
    <row r="908">
      <c r="B908" t="n">
        <v>0</v>
      </c>
    </row>
    <row r="909">
      <c r="B909" t="n">
        <v>0</v>
      </c>
    </row>
    <row r="910">
      <c r="B910" t="n">
        <v>0</v>
      </c>
    </row>
    <row r="911">
      <c r="B911" t="n">
        <v>0</v>
      </c>
    </row>
    <row r="912">
      <c r="B912" t="n">
        <v>0</v>
      </c>
    </row>
    <row r="913">
      <c r="B913" t="n">
        <v>0</v>
      </c>
    </row>
    <row r="914">
      <c r="B914" t="n">
        <v>0</v>
      </c>
    </row>
    <row r="915">
      <c r="B915" t="n">
        <v>0</v>
      </c>
    </row>
    <row r="916">
      <c r="B916" t="n">
        <v>0</v>
      </c>
    </row>
    <row r="917">
      <c r="B917" t="n">
        <v>0</v>
      </c>
    </row>
    <row r="918">
      <c r="B918" t="n">
        <v>0</v>
      </c>
    </row>
    <row r="919">
      <c r="B919" t="n">
        <v>0</v>
      </c>
    </row>
    <row r="920">
      <c r="B920" t="n">
        <v>0</v>
      </c>
    </row>
    <row r="921">
      <c r="B921" t="n">
        <v>0</v>
      </c>
    </row>
    <row r="922">
      <c r="B922" t="n">
        <v>0</v>
      </c>
    </row>
    <row r="923">
      <c r="B923" t="n">
        <v>0</v>
      </c>
    </row>
    <row r="924">
      <c r="B924" t="n">
        <v>0</v>
      </c>
    </row>
    <row r="925">
      <c r="B925" t="n">
        <v>0</v>
      </c>
    </row>
    <row r="926">
      <c r="B926" t="n">
        <v>0</v>
      </c>
    </row>
    <row r="927">
      <c r="B927" t="n">
        <v>0</v>
      </c>
    </row>
    <row r="928">
      <c r="B928" t="n">
        <v>0</v>
      </c>
    </row>
    <row r="929">
      <c r="B929" t="n">
        <v>0</v>
      </c>
    </row>
    <row r="930">
      <c r="B930" t="n">
        <v>0</v>
      </c>
    </row>
    <row r="931">
      <c r="B931" t="n">
        <v>0</v>
      </c>
    </row>
    <row r="932">
      <c r="B932" t="n">
        <v>0</v>
      </c>
    </row>
    <row r="933">
      <c r="B933" t="n">
        <v>0</v>
      </c>
    </row>
    <row r="934">
      <c r="B934" t="n">
        <v>0</v>
      </c>
    </row>
    <row r="935">
      <c r="B935" t="n">
        <v>0</v>
      </c>
    </row>
    <row r="936">
      <c r="B936" t="n">
        <v>0</v>
      </c>
    </row>
    <row r="937">
      <c r="B937" t="n">
        <v>0</v>
      </c>
    </row>
    <row r="938">
      <c r="B938" t="n">
        <v>0</v>
      </c>
    </row>
    <row r="939">
      <c r="B939" t="n">
        <v>0</v>
      </c>
    </row>
    <row r="940">
      <c r="B940" t="n">
        <v>0</v>
      </c>
    </row>
    <row r="941">
      <c r="B941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D12" sqref="D12"/>
    </sheetView>
  </sheetViews>
  <sheetFormatPr baseColWidth="8" defaultRowHeight="14.4"/>
  <cols>
    <col width="12.5546875" bestFit="1" customWidth="1" style="7" min="5" max="5"/>
    <col width="12.77734375" bestFit="1" customWidth="1" style="7" min="6" max="6"/>
  </cols>
  <sheetData>
    <row r="1">
      <c r="A1" t="inlineStr">
        <is>
          <t>Roud</t>
        </is>
      </c>
      <c r="B1" t="inlineStr">
        <is>
          <t>Tri Bet</t>
        </is>
      </c>
      <c r="H1" t="n">
        <v>2021</v>
      </c>
    </row>
    <row r="2">
      <c r="A2" t="n">
        <v>1</v>
      </c>
      <c r="B2" t="n">
        <v>0</v>
      </c>
      <c r="E2" s="8" t="inlineStr">
        <is>
          <t>Row Labels</t>
        </is>
      </c>
      <c r="F2" t="inlineStr">
        <is>
          <t>Sum of Tri Bet</t>
        </is>
      </c>
      <c r="H2" t="n">
        <v>60</v>
      </c>
      <c r="I2">
        <f>60*4.29</f>
        <v/>
      </c>
    </row>
    <row r="3">
      <c r="A3" t="n">
        <v>1</v>
      </c>
      <c r="B3" t="n">
        <v>4.4</v>
      </c>
      <c r="E3" s="9" t="n">
        <v>0</v>
      </c>
      <c r="F3" t="n">
        <v>0</v>
      </c>
    </row>
    <row r="4">
      <c r="A4" t="n">
        <v>1</v>
      </c>
      <c r="B4" t="n">
        <v>4.2</v>
      </c>
      <c r="E4" s="9" t="n">
        <v>1</v>
      </c>
      <c r="F4" t="n">
        <v>26.1</v>
      </c>
    </row>
    <row r="5">
      <c r="A5" t="n">
        <v>1</v>
      </c>
      <c r="B5" t="n">
        <v>4.8</v>
      </c>
      <c r="E5" s="9" t="n">
        <v>2</v>
      </c>
      <c r="F5" t="n">
        <v>21.3</v>
      </c>
    </row>
    <row r="6">
      <c r="A6" t="n">
        <v>1</v>
      </c>
      <c r="B6" t="n">
        <v>4.4</v>
      </c>
      <c r="E6" s="9" t="n">
        <v>3</v>
      </c>
      <c r="F6" t="n">
        <v>24.5</v>
      </c>
    </row>
    <row r="7">
      <c r="A7" t="n">
        <v>1</v>
      </c>
      <c r="B7" t="n">
        <v>0</v>
      </c>
      <c r="E7" s="9" t="n">
        <v>4</v>
      </c>
      <c r="F7" t="n">
        <v>21.6</v>
      </c>
    </row>
    <row r="8">
      <c r="A8" t="n">
        <v>1</v>
      </c>
      <c r="B8" t="n">
        <v>0</v>
      </c>
      <c r="E8" s="9" t="n">
        <v>5</v>
      </c>
      <c r="F8" t="n">
        <v>12.8</v>
      </c>
    </row>
    <row r="9">
      <c r="A9" t="n">
        <v>1</v>
      </c>
      <c r="B9" t="n">
        <v>4</v>
      </c>
      <c r="E9" s="9" t="inlineStr">
        <is>
          <t>Grand Total</t>
        </is>
      </c>
      <c r="F9" t="n">
        <v>106.3</v>
      </c>
    </row>
    <row r="10">
      <c r="A10" t="n">
        <v>1</v>
      </c>
      <c r="B10" t="n">
        <v>0</v>
      </c>
    </row>
    <row r="11">
      <c r="A11" t="n">
        <v>1</v>
      </c>
      <c r="B11" t="n">
        <v>0</v>
      </c>
    </row>
    <row r="12">
      <c r="A12" t="n">
        <v>1</v>
      </c>
      <c r="B12" t="n">
        <v>0</v>
      </c>
      <c r="D12">
        <f>SUMIF(B:B, "&gt;0")/COUNTIF(B:B, "&gt;0")</f>
        <v/>
      </c>
    </row>
    <row r="13">
      <c r="A13" t="n">
        <v>1</v>
      </c>
      <c r="B13" t="n">
        <v>4.3</v>
      </c>
    </row>
    <row r="14">
      <c r="A14" t="n">
        <v>1</v>
      </c>
      <c r="B14" t="n">
        <v>0</v>
      </c>
    </row>
    <row r="15">
      <c r="A15" t="n">
        <v>1</v>
      </c>
      <c r="B15" t="n">
        <v>0</v>
      </c>
    </row>
    <row r="16">
      <c r="A16" t="n">
        <v>1</v>
      </c>
      <c r="B16" t="n">
        <v>0</v>
      </c>
    </row>
    <row r="17">
      <c r="A17" t="n">
        <v>1</v>
      </c>
      <c r="B17" t="n">
        <v>0</v>
      </c>
    </row>
    <row r="18">
      <c r="A18" t="n">
        <v>2</v>
      </c>
      <c r="B18" t="n">
        <v>0</v>
      </c>
    </row>
    <row r="19">
      <c r="A19" t="n">
        <v>2</v>
      </c>
      <c r="B19" t="n">
        <v>4.1</v>
      </c>
    </row>
    <row r="20">
      <c r="A20" t="n">
        <v>2</v>
      </c>
      <c r="B20" t="n">
        <v>4.6</v>
      </c>
    </row>
    <row r="21">
      <c r="A21" t="n">
        <v>2</v>
      </c>
      <c r="B21" t="n">
        <v>0</v>
      </c>
    </row>
    <row r="22">
      <c r="A22" t="n">
        <v>2</v>
      </c>
      <c r="B22" t="n">
        <v>4</v>
      </c>
    </row>
    <row r="23">
      <c r="A23" t="n">
        <v>2</v>
      </c>
      <c r="B23" t="n">
        <v>4</v>
      </c>
    </row>
    <row r="24">
      <c r="A24" t="n">
        <v>2</v>
      </c>
      <c r="B24" t="n">
        <v>0</v>
      </c>
    </row>
    <row r="25">
      <c r="A25" t="n">
        <v>2</v>
      </c>
      <c r="B25" t="n">
        <v>0</v>
      </c>
    </row>
    <row r="26">
      <c r="A26" t="n">
        <v>2</v>
      </c>
      <c r="B26" t="n">
        <v>0</v>
      </c>
    </row>
    <row r="27">
      <c r="A27" t="n">
        <v>2</v>
      </c>
      <c r="B27" t="n">
        <v>0</v>
      </c>
    </row>
    <row r="28">
      <c r="A28" t="n">
        <v>2</v>
      </c>
      <c r="B28" t="n">
        <v>4.6</v>
      </c>
    </row>
    <row r="29">
      <c r="A29" t="n">
        <v>2</v>
      </c>
      <c r="B29" t="n">
        <v>0</v>
      </c>
    </row>
    <row r="30">
      <c r="A30" t="n">
        <v>2</v>
      </c>
      <c r="B30" t="n">
        <v>0</v>
      </c>
    </row>
    <row r="31">
      <c r="A31" t="n">
        <v>2</v>
      </c>
      <c r="B31" t="n">
        <v>0</v>
      </c>
    </row>
    <row r="32">
      <c r="A32" t="n">
        <v>2</v>
      </c>
      <c r="B32" t="n">
        <v>0</v>
      </c>
    </row>
    <row r="33">
      <c r="A33" t="n">
        <v>2</v>
      </c>
      <c r="B33" t="n">
        <v>0</v>
      </c>
    </row>
    <row r="34">
      <c r="A34" t="n">
        <v>3</v>
      </c>
      <c r="B34" t="n">
        <v>0</v>
      </c>
    </row>
    <row r="35">
      <c r="A35" t="n">
        <v>3</v>
      </c>
      <c r="B35" t="n">
        <v>4</v>
      </c>
    </row>
    <row r="36">
      <c r="A36" t="n">
        <v>3</v>
      </c>
      <c r="B36" t="n">
        <v>4</v>
      </c>
    </row>
    <row r="37">
      <c r="A37" t="n">
        <v>3</v>
      </c>
      <c r="B37" t="n">
        <v>4.5</v>
      </c>
    </row>
    <row r="38">
      <c r="A38" t="n">
        <v>3</v>
      </c>
      <c r="B38" t="n">
        <v>4</v>
      </c>
    </row>
    <row r="39">
      <c r="A39" t="n">
        <v>3</v>
      </c>
      <c r="B39" t="n">
        <v>0</v>
      </c>
    </row>
    <row r="40">
      <c r="A40" t="n">
        <v>3</v>
      </c>
      <c r="B40" t="n">
        <v>4</v>
      </c>
    </row>
    <row r="41">
      <c r="A41" t="n">
        <v>3</v>
      </c>
      <c r="B41" t="n">
        <v>4</v>
      </c>
    </row>
    <row r="42">
      <c r="A42" t="n">
        <v>3</v>
      </c>
      <c r="B42" t="n">
        <v>0</v>
      </c>
    </row>
    <row r="43">
      <c r="A43" t="n">
        <v>3</v>
      </c>
      <c r="B43" t="n">
        <v>0</v>
      </c>
    </row>
    <row r="44">
      <c r="A44" t="n">
        <v>3</v>
      </c>
      <c r="B44" t="n">
        <v>0</v>
      </c>
    </row>
    <row r="45">
      <c r="A45" t="n">
        <v>3</v>
      </c>
      <c r="B45" t="n">
        <v>0</v>
      </c>
    </row>
    <row r="46">
      <c r="A46" t="n">
        <v>3</v>
      </c>
      <c r="B46" t="n">
        <v>0</v>
      </c>
    </row>
    <row r="47">
      <c r="A47" t="n">
        <v>3</v>
      </c>
      <c r="B47" t="n">
        <v>0</v>
      </c>
    </row>
    <row r="48">
      <c r="A48" t="n">
        <v>3</v>
      </c>
      <c r="B48" t="n">
        <v>0</v>
      </c>
    </row>
    <row r="49">
      <c r="A49" t="n">
        <v>3</v>
      </c>
      <c r="B49" t="n">
        <v>0</v>
      </c>
    </row>
    <row r="50">
      <c r="A50" t="n">
        <v>4</v>
      </c>
      <c r="B50" t="n">
        <v>0</v>
      </c>
    </row>
    <row r="51">
      <c r="A51" t="n">
        <v>4</v>
      </c>
      <c r="B51" t="n">
        <v>4.3</v>
      </c>
    </row>
    <row r="52">
      <c r="A52" t="n">
        <v>4</v>
      </c>
      <c r="B52" t="n">
        <v>0</v>
      </c>
    </row>
    <row r="53">
      <c r="A53" t="n">
        <v>4</v>
      </c>
      <c r="B53" t="n">
        <v>0</v>
      </c>
    </row>
    <row r="54">
      <c r="A54" t="n">
        <v>4</v>
      </c>
      <c r="B54" t="n">
        <v>4</v>
      </c>
    </row>
    <row r="55">
      <c r="A55" t="n">
        <v>4</v>
      </c>
      <c r="B55" t="n">
        <v>0</v>
      </c>
    </row>
    <row r="56">
      <c r="A56" t="n">
        <v>4</v>
      </c>
      <c r="B56" t="n">
        <v>4.2</v>
      </c>
    </row>
    <row r="57">
      <c r="A57" t="n">
        <v>4</v>
      </c>
      <c r="B57" t="n">
        <v>0</v>
      </c>
    </row>
    <row r="58">
      <c r="A58" t="n">
        <v>4</v>
      </c>
      <c r="B58" t="n">
        <v>0</v>
      </c>
    </row>
    <row r="59">
      <c r="A59" t="n">
        <v>4</v>
      </c>
      <c r="B59" t="n">
        <v>3.9</v>
      </c>
    </row>
    <row r="60">
      <c r="A60" t="n">
        <v>4</v>
      </c>
      <c r="B60" t="n">
        <v>0</v>
      </c>
    </row>
    <row r="61">
      <c r="A61" t="n">
        <v>4</v>
      </c>
      <c r="B61" t="n">
        <v>0</v>
      </c>
    </row>
    <row r="62">
      <c r="A62" t="n">
        <v>4</v>
      </c>
      <c r="B62" t="n">
        <v>0</v>
      </c>
    </row>
    <row r="63">
      <c r="A63" t="n">
        <v>4</v>
      </c>
      <c r="B63" t="n">
        <v>5.2</v>
      </c>
    </row>
    <row r="64">
      <c r="A64" t="n">
        <v>4</v>
      </c>
      <c r="B64" t="n">
        <v>0</v>
      </c>
    </row>
    <row r="65">
      <c r="A65" t="n">
        <v>4</v>
      </c>
      <c r="B65" t="n">
        <v>0</v>
      </c>
    </row>
    <row r="66">
      <c r="A66" t="n">
        <v>5</v>
      </c>
      <c r="B66" t="n">
        <v>4.1</v>
      </c>
    </row>
    <row r="67">
      <c r="A67" t="n">
        <v>5</v>
      </c>
      <c r="B67" t="n">
        <v>0</v>
      </c>
    </row>
    <row r="68">
      <c r="A68" t="n">
        <v>5</v>
      </c>
      <c r="B68" t="n">
        <v>0</v>
      </c>
    </row>
    <row r="69">
      <c r="A69" t="n">
        <v>5</v>
      </c>
      <c r="B69" t="n">
        <v>0</v>
      </c>
    </row>
    <row r="70">
      <c r="A70" t="n">
        <v>5</v>
      </c>
      <c r="B70" t="n">
        <v>0</v>
      </c>
    </row>
    <row r="71">
      <c r="A71" t="n">
        <v>5</v>
      </c>
      <c r="B71" t="n">
        <v>0</v>
      </c>
    </row>
    <row r="72">
      <c r="A72" t="n">
        <v>5</v>
      </c>
      <c r="B72" t="n">
        <v>0</v>
      </c>
    </row>
    <row r="73">
      <c r="A73" t="n">
        <v>5</v>
      </c>
      <c r="B73" t="n">
        <v>0</v>
      </c>
    </row>
    <row r="74">
      <c r="A74" t="n">
        <v>5</v>
      </c>
      <c r="B74" t="n">
        <v>0</v>
      </c>
    </row>
    <row r="75">
      <c r="A75" t="n">
        <v>5</v>
      </c>
      <c r="B75" t="n">
        <v>0</v>
      </c>
    </row>
    <row r="76">
      <c r="A76" t="n">
        <v>5</v>
      </c>
      <c r="B76" t="n">
        <v>4.1</v>
      </c>
    </row>
    <row r="77">
      <c r="A77" t="n">
        <v>5</v>
      </c>
      <c r="B77" t="n">
        <v>0</v>
      </c>
    </row>
    <row r="78">
      <c r="A78" t="n">
        <v>5</v>
      </c>
      <c r="B78" t="n">
        <v>0</v>
      </c>
    </row>
    <row r="79">
      <c r="A79" t="n">
        <v>5</v>
      </c>
      <c r="B79" t="n">
        <v>4.6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958"/>
  <sheetViews>
    <sheetView workbookViewId="0">
      <selection activeCell="D13" sqref="D13"/>
    </sheetView>
  </sheetViews>
  <sheetFormatPr baseColWidth="8" defaultRowHeight="14.4"/>
  <cols>
    <col width="12.5546875" bestFit="1" customWidth="1" style="7" min="4" max="4"/>
    <col width="14" bestFit="1" customWidth="1" style="7" min="5" max="5"/>
  </cols>
  <sheetData>
    <row r="1">
      <c r="A1" t="inlineStr">
        <is>
          <t>Both</t>
        </is>
      </c>
      <c r="B1" t="inlineStr">
        <is>
          <t>Both 30</t>
        </is>
      </c>
    </row>
    <row r="2">
      <c r="A2" t="n">
        <v>1</v>
      </c>
      <c r="B2" t="n">
        <v>0</v>
      </c>
    </row>
    <row r="3">
      <c r="A3" t="n">
        <v>1</v>
      </c>
      <c r="B3" t="n">
        <v>0</v>
      </c>
      <c r="D3" s="8" t="inlineStr">
        <is>
          <t>Row Labels</t>
        </is>
      </c>
      <c r="E3" t="inlineStr">
        <is>
          <t>Sum of Both 30</t>
        </is>
      </c>
    </row>
    <row r="4">
      <c r="A4" t="n">
        <v>1</v>
      </c>
      <c r="B4" t="n">
        <v>8.5</v>
      </c>
      <c r="D4" s="9" t="n">
        <v>0</v>
      </c>
      <c r="E4" t="n">
        <v>0</v>
      </c>
    </row>
    <row r="5">
      <c r="A5" t="n">
        <v>1</v>
      </c>
      <c r="B5" t="n">
        <v>0</v>
      </c>
      <c r="D5" s="9" t="n">
        <v>1</v>
      </c>
      <c r="E5" t="n">
        <v>8.5</v>
      </c>
    </row>
    <row r="6">
      <c r="A6" t="n">
        <v>1</v>
      </c>
      <c r="B6" t="n">
        <v>0</v>
      </c>
      <c r="D6" s="9" t="n">
        <v>2</v>
      </c>
      <c r="E6" t="n">
        <v>44.5</v>
      </c>
    </row>
    <row r="7">
      <c r="A7" t="n">
        <v>1</v>
      </c>
      <c r="B7" t="n">
        <v>0</v>
      </c>
      <c r="D7" s="9" t="n">
        <v>3</v>
      </c>
      <c r="E7" t="n">
        <v>0</v>
      </c>
    </row>
    <row r="8">
      <c r="A8" t="n">
        <v>1</v>
      </c>
      <c r="B8" t="n">
        <v>0</v>
      </c>
      <c r="D8" s="9" t="n">
        <v>4</v>
      </c>
      <c r="E8" t="n">
        <v>18</v>
      </c>
    </row>
    <row r="9">
      <c r="A9" t="n">
        <v>1</v>
      </c>
      <c r="B9" t="n">
        <v>0</v>
      </c>
      <c r="D9" s="9" t="n">
        <v>5</v>
      </c>
      <c r="E9" t="n">
        <v>12</v>
      </c>
    </row>
    <row r="10">
      <c r="A10" t="n">
        <v>1</v>
      </c>
      <c r="B10" t="n">
        <v>0</v>
      </c>
      <c r="D10" s="9" t="inlineStr">
        <is>
          <t>Grand Total</t>
        </is>
      </c>
      <c r="E10" t="n">
        <v>83</v>
      </c>
    </row>
    <row r="11">
      <c r="A11" t="n">
        <v>1</v>
      </c>
      <c r="B11" t="n">
        <v>0</v>
      </c>
    </row>
    <row r="12">
      <c r="A12" t="n">
        <v>1</v>
      </c>
      <c r="B12" t="n">
        <v>0</v>
      </c>
      <c r="D12">
        <f>SUMIF(B:B,"&gt;0")/COUNTIF(B:B,"&gt;0")</f>
        <v/>
      </c>
    </row>
    <row r="13">
      <c r="A13" t="n">
        <v>1</v>
      </c>
      <c r="B13" t="n">
        <v>0</v>
      </c>
    </row>
    <row r="14">
      <c r="A14" t="n">
        <v>1</v>
      </c>
      <c r="B14" t="n">
        <v>0</v>
      </c>
    </row>
    <row r="15">
      <c r="A15" t="n">
        <v>1</v>
      </c>
      <c r="B15" t="n">
        <v>0</v>
      </c>
    </row>
    <row r="16">
      <c r="A16" t="n">
        <v>1</v>
      </c>
      <c r="B16" t="n">
        <v>0</v>
      </c>
    </row>
    <row r="17">
      <c r="A17" t="n">
        <v>1</v>
      </c>
      <c r="B17" t="n">
        <v>0</v>
      </c>
    </row>
    <row r="18">
      <c r="A18" t="n">
        <v>2</v>
      </c>
      <c r="B18" t="n">
        <v>0</v>
      </c>
    </row>
    <row r="19">
      <c r="A19" t="n">
        <v>2</v>
      </c>
      <c r="B19" t="n">
        <v>0</v>
      </c>
    </row>
    <row r="20">
      <c r="A20" t="n">
        <v>2</v>
      </c>
      <c r="B20" t="n">
        <v>34</v>
      </c>
    </row>
    <row r="21">
      <c r="A21" t="n">
        <v>2</v>
      </c>
      <c r="B21" t="n">
        <v>0</v>
      </c>
    </row>
    <row r="22">
      <c r="A22" t="n">
        <v>2</v>
      </c>
      <c r="B22" t="n">
        <v>0</v>
      </c>
    </row>
    <row r="23">
      <c r="A23" t="n">
        <v>2</v>
      </c>
      <c r="B23" t="n">
        <v>0</v>
      </c>
    </row>
    <row r="24">
      <c r="A24" t="n">
        <v>2</v>
      </c>
      <c r="B24" t="n">
        <v>0</v>
      </c>
    </row>
    <row r="25">
      <c r="A25" t="n">
        <v>2</v>
      </c>
      <c r="B25" t="n">
        <v>10.5</v>
      </c>
    </row>
    <row r="26">
      <c r="A26" t="n">
        <v>2</v>
      </c>
      <c r="B26" t="n">
        <v>0</v>
      </c>
    </row>
    <row r="27">
      <c r="A27" t="n">
        <v>2</v>
      </c>
      <c r="B27" t="n">
        <v>0</v>
      </c>
    </row>
    <row r="28">
      <c r="A28" t="n">
        <v>2</v>
      </c>
      <c r="B28" t="n">
        <v>0</v>
      </c>
    </row>
    <row r="29">
      <c r="A29" t="n">
        <v>2</v>
      </c>
      <c r="B29" t="n">
        <v>0</v>
      </c>
    </row>
    <row r="30">
      <c r="A30" t="n">
        <v>2</v>
      </c>
      <c r="B30" t="n">
        <v>0</v>
      </c>
    </row>
    <row r="31">
      <c r="A31" t="n">
        <v>2</v>
      </c>
      <c r="B31" t="n">
        <v>0</v>
      </c>
    </row>
    <row r="32">
      <c r="A32" t="n">
        <v>2</v>
      </c>
      <c r="B32" t="n">
        <v>0</v>
      </c>
    </row>
    <row r="33">
      <c r="A33" t="n">
        <v>2</v>
      </c>
      <c r="B33" t="n">
        <v>0</v>
      </c>
    </row>
    <row r="34">
      <c r="A34" t="n">
        <v>3</v>
      </c>
      <c r="B34" t="n">
        <v>0</v>
      </c>
    </row>
    <row r="35">
      <c r="A35" t="n">
        <v>3</v>
      </c>
      <c r="B35" t="n">
        <v>0</v>
      </c>
    </row>
    <row r="36">
      <c r="A36" t="n">
        <v>3</v>
      </c>
      <c r="B36" t="n">
        <v>0</v>
      </c>
    </row>
    <row r="37">
      <c r="A37" t="n">
        <v>3</v>
      </c>
      <c r="B37" t="n">
        <v>0</v>
      </c>
    </row>
    <row r="38">
      <c r="A38" t="n">
        <v>3</v>
      </c>
      <c r="B38" t="n">
        <v>0</v>
      </c>
    </row>
    <row r="39">
      <c r="A39" t="n">
        <v>3</v>
      </c>
      <c r="B39" t="n">
        <v>0</v>
      </c>
    </row>
    <row r="40">
      <c r="A40" t="n">
        <v>3</v>
      </c>
      <c r="B40" t="n">
        <v>0</v>
      </c>
    </row>
    <row r="41">
      <c r="A41" t="n">
        <v>3</v>
      </c>
      <c r="B41" t="n">
        <v>0</v>
      </c>
    </row>
    <row r="42">
      <c r="A42" t="n">
        <v>3</v>
      </c>
      <c r="B42" t="n">
        <v>0</v>
      </c>
    </row>
    <row r="43">
      <c r="A43" t="n">
        <v>3</v>
      </c>
      <c r="B43" t="n">
        <v>0</v>
      </c>
    </row>
    <row r="44">
      <c r="A44" t="n">
        <v>3</v>
      </c>
      <c r="B44" t="n">
        <v>0</v>
      </c>
    </row>
    <row r="45">
      <c r="A45" t="n">
        <v>3</v>
      </c>
      <c r="B45" t="n">
        <v>0</v>
      </c>
    </row>
    <row r="46">
      <c r="A46" t="n">
        <v>3</v>
      </c>
      <c r="B46" t="n">
        <v>0</v>
      </c>
    </row>
    <row r="47">
      <c r="A47" t="n">
        <v>3</v>
      </c>
      <c r="B47" t="n">
        <v>0</v>
      </c>
    </row>
    <row r="48">
      <c r="A48" t="n">
        <v>3</v>
      </c>
      <c r="B48" t="n">
        <v>0</v>
      </c>
    </row>
    <row r="49">
      <c r="A49" t="n">
        <v>3</v>
      </c>
      <c r="B49" t="n">
        <v>0</v>
      </c>
    </row>
    <row r="50">
      <c r="A50" t="n">
        <v>4</v>
      </c>
      <c r="B50" t="n">
        <v>0</v>
      </c>
    </row>
    <row r="51">
      <c r="A51" t="n">
        <v>4</v>
      </c>
      <c r="B51" t="n">
        <v>0</v>
      </c>
    </row>
    <row r="52">
      <c r="A52" t="n">
        <v>4</v>
      </c>
      <c r="B52" t="n">
        <v>0</v>
      </c>
    </row>
    <row r="53">
      <c r="A53" t="n">
        <v>4</v>
      </c>
      <c r="B53" t="n">
        <v>0</v>
      </c>
    </row>
    <row r="54">
      <c r="A54" t="n">
        <v>4</v>
      </c>
      <c r="B54" t="n">
        <v>0</v>
      </c>
    </row>
    <row r="55">
      <c r="A55" t="n">
        <v>4</v>
      </c>
      <c r="B55" t="n">
        <v>0</v>
      </c>
    </row>
    <row r="56">
      <c r="A56" t="n">
        <v>4</v>
      </c>
      <c r="B56" t="n">
        <v>8.5</v>
      </c>
    </row>
    <row r="57">
      <c r="A57" t="n">
        <v>4</v>
      </c>
      <c r="B57" t="n">
        <v>0</v>
      </c>
    </row>
    <row r="58">
      <c r="A58" t="n">
        <v>4</v>
      </c>
      <c r="B58" t="n">
        <v>0</v>
      </c>
    </row>
    <row r="59">
      <c r="A59" t="n">
        <v>4</v>
      </c>
      <c r="B59" t="n">
        <v>0</v>
      </c>
    </row>
    <row r="60">
      <c r="A60" t="n">
        <v>4</v>
      </c>
      <c r="B60" t="n">
        <v>0</v>
      </c>
    </row>
    <row r="61">
      <c r="A61" t="n">
        <v>4</v>
      </c>
      <c r="B61" t="n">
        <v>0</v>
      </c>
    </row>
    <row r="62">
      <c r="A62" t="n">
        <v>4</v>
      </c>
      <c r="B62" t="n">
        <v>0</v>
      </c>
    </row>
    <row r="63">
      <c r="A63" t="n">
        <v>4</v>
      </c>
      <c r="B63" t="n">
        <v>0</v>
      </c>
    </row>
    <row r="64">
      <c r="A64" t="n">
        <v>4</v>
      </c>
      <c r="B64" t="n">
        <v>9.5</v>
      </c>
    </row>
    <row r="65">
      <c r="A65" t="n">
        <v>4</v>
      </c>
      <c r="B65" t="n">
        <v>0</v>
      </c>
    </row>
    <row r="66">
      <c r="A66" t="n">
        <v>5</v>
      </c>
      <c r="B66" t="n">
        <v>0</v>
      </c>
    </row>
    <row r="67">
      <c r="A67" t="n">
        <v>5</v>
      </c>
      <c r="B67" t="n">
        <v>0</v>
      </c>
    </row>
    <row r="68">
      <c r="A68" t="n">
        <v>5</v>
      </c>
      <c r="B68" t="n">
        <v>12</v>
      </c>
    </row>
    <row r="69">
      <c r="A69" t="n">
        <v>5</v>
      </c>
      <c r="B69" t="n">
        <v>0</v>
      </c>
    </row>
    <row r="70">
      <c r="A70" t="n">
        <v>5</v>
      </c>
      <c r="B70" t="n">
        <v>0</v>
      </c>
    </row>
    <row r="71">
      <c r="A71" t="n">
        <v>5</v>
      </c>
      <c r="B71" t="n">
        <v>0</v>
      </c>
    </row>
    <row r="72">
      <c r="A72" t="n">
        <v>5</v>
      </c>
      <c r="B72" t="n">
        <v>0</v>
      </c>
    </row>
    <row r="73">
      <c r="A73" t="n">
        <v>5</v>
      </c>
      <c r="B73" t="n">
        <v>0</v>
      </c>
    </row>
    <row r="74">
      <c r="A74" t="n">
        <v>5</v>
      </c>
      <c r="B74" t="n">
        <v>0</v>
      </c>
    </row>
    <row r="75">
      <c r="A75" t="n">
        <v>5</v>
      </c>
      <c r="B75" t="n">
        <v>0</v>
      </c>
    </row>
    <row r="76">
      <c r="A76" t="n">
        <v>5</v>
      </c>
      <c r="B76" t="n">
        <v>0</v>
      </c>
    </row>
    <row r="77">
      <c r="A77" t="n">
        <v>5</v>
      </c>
      <c r="B77" t="n">
        <v>0</v>
      </c>
    </row>
    <row r="78">
      <c r="A78" t="n">
        <v>5</v>
      </c>
      <c r="B78" t="n">
        <v>0</v>
      </c>
    </row>
    <row r="79">
      <c r="A79" t="n">
        <v>5</v>
      </c>
      <c r="B79" t="n">
        <v>0</v>
      </c>
    </row>
    <row r="80">
      <c r="A80" t="n">
        <v>0</v>
      </c>
      <c r="B80" t="n">
        <v>0</v>
      </c>
    </row>
    <row r="81">
      <c r="A81" t="n">
        <v>0</v>
      </c>
      <c r="B81" t="n">
        <v>0</v>
      </c>
    </row>
    <row r="82">
      <c r="A82" t="n">
        <v>0</v>
      </c>
      <c r="B82" t="n">
        <v>0</v>
      </c>
    </row>
    <row r="83">
      <c r="A83" t="n">
        <v>0</v>
      </c>
      <c r="B83" t="n">
        <v>0</v>
      </c>
    </row>
    <row r="84">
      <c r="A84" t="n">
        <v>0</v>
      </c>
      <c r="B84" t="n">
        <v>0</v>
      </c>
    </row>
    <row r="85">
      <c r="A85" t="n">
        <v>0</v>
      </c>
      <c r="B85" t="n">
        <v>0</v>
      </c>
    </row>
    <row r="86">
      <c r="A86" t="n">
        <v>0</v>
      </c>
      <c r="B86" t="n">
        <v>0</v>
      </c>
    </row>
    <row r="87">
      <c r="A87" t="n">
        <v>0</v>
      </c>
      <c r="B87" t="n">
        <v>0</v>
      </c>
    </row>
    <row r="88">
      <c r="A88" t="n">
        <v>0</v>
      </c>
      <c r="B88" t="n">
        <v>0</v>
      </c>
    </row>
    <row r="89">
      <c r="A89" t="n">
        <v>0</v>
      </c>
      <c r="B89" t="n">
        <v>0</v>
      </c>
    </row>
    <row r="90">
      <c r="A90" t="n">
        <v>0</v>
      </c>
      <c r="B90" t="n">
        <v>0</v>
      </c>
    </row>
    <row r="91">
      <c r="A91" t="n">
        <v>0</v>
      </c>
      <c r="B91" t="n">
        <v>0</v>
      </c>
    </row>
    <row r="92">
      <c r="A92" t="n">
        <v>0</v>
      </c>
      <c r="B92" t="n">
        <v>0</v>
      </c>
    </row>
    <row r="93">
      <c r="A93" t="n">
        <v>0</v>
      </c>
      <c r="B93" t="n">
        <v>0</v>
      </c>
    </row>
    <row r="94">
      <c r="A94" t="n">
        <v>0</v>
      </c>
      <c r="B94" t="n">
        <v>0</v>
      </c>
    </row>
    <row r="95">
      <c r="A95" t="n">
        <v>0</v>
      </c>
      <c r="B95" t="n">
        <v>0</v>
      </c>
    </row>
    <row r="96">
      <c r="A96" t="n">
        <v>0</v>
      </c>
      <c r="B96" t="n">
        <v>0</v>
      </c>
    </row>
    <row r="97">
      <c r="A97" t="n">
        <v>0</v>
      </c>
      <c r="B97" t="n">
        <v>0</v>
      </c>
    </row>
    <row r="98">
      <c r="A98" t="n">
        <v>0</v>
      </c>
      <c r="B98" t="n">
        <v>0</v>
      </c>
    </row>
    <row r="99">
      <c r="A99" t="n">
        <v>0</v>
      </c>
      <c r="B99" t="n">
        <v>0</v>
      </c>
    </row>
    <row r="100">
      <c r="A100" t="n">
        <v>0</v>
      </c>
      <c r="B100" t="n">
        <v>0</v>
      </c>
    </row>
    <row r="101">
      <c r="A101" t="n">
        <v>0</v>
      </c>
      <c r="B101" t="n">
        <v>0</v>
      </c>
    </row>
    <row r="102">
      <c r="A102" t="n">
        <v>0</v>
      </c>
      <c r="B102" t="n">
        <v>0</v>
      </c>
    </row>
    <row r="103">
      <c r="A103" t="n">
        <v>0</v>
      </c>
      <c r="B103" t="n">
        <v>0</v>
      </c>
    </row>
    <row r="104">
      <c r="A104" t="n">
        <v>0</v>
      </c>
      <c r="B104" t="n">
        <v>0</v>
      </c>
    </row>
    <row r="105">
      <c r="A105" t="n">
        <v>0</v>
      </c>
      <c r="B105" t="n">
        <v>0</v>
      </c>
    </row>
    <row r="106">
      <c r="A106" t="n">
        <v>0</v>
      </c>
      <c r="B106" t="n">
        <v>0</v>
      </c>
    </row>
    <row r="107">
      <c r="A107" t="n">
        <v>0</v>
      </c>
      <c r="B107" t="n">
        <v>0</v>
      </c>
    </row>
    <row r="108">
      <c r="A108" t="n">
        <v>0</v>
      </c>
      <c r="B108" t="n">
        <v>0</v>
      </c>
    </row>
    <row r="109">
      <c r="A109" t="n">
        <v>0</v>
      </c>
      <c r="B109" t="n">
        <v>0</v>
      </c>
    </row>
    <row r="110">
      <c r="A110" t="n">
        <v>0</v>
      </c>
      <c r="B110" t="n">
        <v>0</v>
      </c>
    </row>
    <row r="111">
      <c r="A111" t="n">
        <v>0</v>
      </c>
      <c r="B111" t="n">
        <v>0</v>
      </c>
    </row>
    <row r="112">
      <c r="A112" t="n">
        <v>0</v>
      </c>
      <c r="B112" t="n">
        <v>0</v>
      </c>
    </row>
    <row r="113">
      <c r="A113" t="n">
        <v>0</v>
      </c>
      <c r="B113" t="n">
        <v>0</v>
      </c>
    </row>
    <row r="114">
      <c r="A114" t="n">
        <v>0</v>
      </c>
      <c r="B114" t="n">
        <v>0</v>
      </c>
    </row>
    <row r="115">
      <c r="A115" t="n">
        <v>0</v>
      </c>
      <c r="B115" t="n">
        <v>0</v>
      </c>
    </row>
    <row r="116">
      <c r="A116" t="n">
        <v>0</v>
      </c>
      <c r="B116" t="n">
        <v>0</v>
      </c>
    </row>
    <row r="117">
      <c r="A117" t="n">
        <v>0</v>
      </c>
      <c r="B117" t="n">
        <v>0</v>
      </c>
    </row>
    <row r="118">
      <c r="A118" t="n">
        <v>0</v>
      </c>
      <c r="B118" t="n">
        <v>0</v>
      </c>
    </row>
    <row r="119">
      <c r="A119" t="n">
        <v>0</v>
      </c>
      <c r="B119" t="n">
        <v>0</v>
      </c>
    </row>
    <row r="120">
      <c r="A120" t="n">
        <v>0</v>
      </c>
      <c r="B120" t="n">
        <v>0</v>
      </c>
    </row>
    <row r="121">
      <c r="A121" t="n">
        <v>0</v>
      </c>
      <c r="B121" t="n">
        <v>0</v>
      </c>
    </row>
    <row r="122">
      <c r="A122" t="n">
        <v>0</v>
      </c>
      <c r="B122" t="n">
        <v>0</v>
      </c>
    </row>
    <row r="123">
      <c r="A123" t="n">
        <v>0</v>
      </c>
      <c r="B123" t="n">
        <v>0</v>
      </c>
    </row>
    <row r="124">
      <c r="A124" t="n">
        <v>0</v>
      </c>
      <c r="B124" t="n">
        <v>0</v>
      </c>
    </row>
    <row r="125">
      <c r="A125" t="n">
        <v>0</v>
      </c>
      <c r="B125" t="n">
        <v>0</v>
      </c>
    </row>
    <row r="126">
      <c r="A126" t="n">
        <v>0</v>
      </c>
      <c r="B126" t="n">
        <v>0</v>
      </c>
    </row>
    <row r="127">
      <c r="A127" t="n">
        <v>0</v>
      </c>
      <c r="B127" t="n">
        <v>0</v>
      </c>
    </row>
    <row r="128">
      <c r="A128" t="n">
        <v>0</v>
      </c>
      <c r="B128" t="n">
        <v>0</v>
      </c>
    </row>
    <row r="129">
      <c r="A129" t="n">
        <v>0</v>
      </c>
      <c r="B129" t="n">
        <v>0</v>
      </c>
    </row>
    <row r="130">
      <c r="A130" t="n">
        <v>0</v>
      </c>
      <c r="B130" t="n">
        <v>0</v>
      </c>
    </row>
    <row r="131">
      <c r="A131" t="n">
        <v>0</v>
      </c>
      <c r="B131" t="n">
        <v>0</v>
      </c>
    </row>
    <row r="132">
      <c r="A132" t="n">
        <v>0</v>
      </c>
      <c r="B132" t="n">
        <v>0</v>
      </c>
    </row>
    <row r="133">
      <c r="A133" t="n">
        <v>0</v>
      </c>
      <c r="B133" t="n">
        <v>0</v>
      </c>
    </row>
    <row r="134">
      <c r="A134" t="n">
        <v>0</v>
      </c>
      <c r="B134" t="n">
        <v>0</v>
      </c>
    </row>
    <row r="135">
      <c r="A135" t="n">
        <v>0</v>
      </c>
      <c r="B135" t="n">
        <v>0</v>
      </c>
    </row>
    <row r="136">
      <c r="A136" t="n">
        <v>0</v>
      </c>
      <c r="B136" t="n">
        <v>0</v>
      </c>
    </row>
    <row r="137">
      <c r="A137" t="n">
        <v>0</v>
      </c>
      <c r="B137" t="n">
        <v>0</v>
      </c>
    </row>
    <row r="138">
      <c r="A138" t="n">
        <v>0</v>
      </c>
      <c r="B138" t="n">
        <v>0</v>
      </c>
    </row>
    <row r="139">
      <c r="A139" t="n">
        <v>0</v>
      </c>
      <c r="B139" t="n">
        <v>0</v>
      </c>
    </row>
    <row r="140">
      <c r="A140" t="n">
        <v>0</v>
      </c>
      <c r="B140" t="n">
        <v>0</v>
      </c>
    </row>
    <row r="141">
      <c r="A141" t="n">
        <v>0</v>
      </c>
      <c r="B141" t="n">
        <v>0</v>
      </c>
    </row>
    <row r="142">
      <c r="A142" t="n">
        <v>0</v>
      </c>
      <c r="B142" t="n">
        <v>0</v>
      </c>
    </row>
    <row r="143">
      <c r="A143" t="n">
        <v>0</v>
      </c>
      <c r="B143" t="n">
        <v>0</v>
      </c>
    </row>
    <row r="144">
      <c r="A144" t="n">
        <v>0</v>
      </c>
      <c r="B144" t="n">
        <v>0</v>
      </c>
    </row>
    <row r="145">
      <c r="A145" t="n">
        <v>0</v>
      </c>
      <c r="B145" t="n">
        <v>0</v>
      </c>
    </row>
    <row r="146">
      <c r="A146" t="n">
        <v>0</v>
      </c>
      <c r="B146" t="n">
        <v>0</v>
      </c>
    </row>
    <row r="147">
      <c r="A147" t="n">
        <v>0</v>
      </c>
      <c r="B147" t="n">
        <v>0</v>
      </c>
    </row>
    <row r="148">
      <c r="A148" t="n">
        <v>0</v>
      </c>
      <c r="B148" t="n">
        <v>0</v>
      </c>
    </row>
    <row r="149">
      <c r="A149" t="n">
        <v>0</v>
      </c>
      <c r="B149" t="n">
        <v>0</v>
      </c>
    </row>
    <row r="150">
      <c r="A150" t="n">
        <v>0</v>
      </c>
      <c r="B150" t="n">
        <v>0</v>
      </c>
    </row>
    <row r="151">
      <c r="A151" t="n">
        <v>0</v>
      </c>
      <c r="B151" t="n">
        <v>0</v>
      </c>
    </row>
    <row r="152">
      <c r="A152" t="n">
        <v>0</v>
      </c>
      <c r="B152" t="n">
        <v>0</v>
      </c>
    </row>
    <row r="153">
      <c r="A153" t="n">
        <v>0</v>
      </c>
      <c r="B153" t="n">
        <v>0</v>
      </c>
    </row>
    <row r="154">
      <c r="A154" t="n">
        <v>0</v>
      </c>
      <c r="B154" t="n">
        <v>0</v>
      </c>
    </row>
    <row r="155">
      <c r="A155" t="n">
        <v>0</v>
      </c>
      <c r="B155" t="n">
        <v>0</v>
      </c>
    </row>
    <row r="156">
      <c r="A156" t="n">
        <v>0</v>
      </c>
      <c r="B156" t="n">
        <v>0</v>
      </c>
    </row>
    <row r="157">
      <c r="A157" t="n">
        <v>0</v>
      </c>
      <c r="B157" t="n">
        <v>0</v>
      </c>
    </row>
    <row r="158">
      <c r="A158" t="n">
        <v>0</v>
      </c>
      <c r="B158" t="n">
        <v>0</v>
      </c>
    </row>
    <row r="159">
      <c r="A159" t="n">
        <v>0</v>
      </c>
      <c r="B159" t="n">
        <v>0</v>
      </c>
    </row>
    <row r="160">
      <c r="A160" t="n">
        <v>0</v>
      </c>
      <c r="B160" t="n">
        <v>0</v>
      </c>
    </row>
    <row r="161">
      <c r="A161" t="n">
        <v>0</v>
      </c>
      <c r="B161" t="n">
        <v>0</v>
      </c>
    </row>
    <row r="162">
      <c r="A162" t="n">
        <v>0</v>
      </c>
      <c r="B162" t="n">
        <v>0</v>
      </c>
    </row>
    <row r="163">
      <c r="A163" t="n">
        <v>0</v>
      </c>
      <c r="B163" t="n">
        <v>0</v>
      </c>
    </row>
    <row r="164">
      <c r="A164" t="n">
        <v>0</v>
      </c>
      <c r="B164" t="n">
        <v>0</v>
      </c>
    </row>
    <row r="165">
      <c r="A165" t="n">
        <v>0</v>
      </c>
      <c r="B165" t="n">
        <v>0</v>
      </c>
    </row>
    <row r="166">
      <c r="A166" t="n">
        <v>0</v>
      </c>
      <c r="B166" t="n">
        <v>0</v>
      </c>
    </row>
    <row r="167">
      <c r="A167" t="n">
        <v>0</v>
      </c>
      <c r="B167" t="n">
        <v>0</v>
      </c>
    </row>
    <row r="168">
      <c r="A168" t="n">
        <v>0</v>
      </c>
      <c r="B168" t="n">
        <v>0</v>
      </c>
    </row>
    <row r="169">
      <c r="A169" t="n">
        <v>0</v>
      </c>
      <c r="B169" t="n">
        <v>0</v>
      </c>
    </row>
    <row r="170">
      <c r="A170" t="n">
        <v>0</v>
      </c>
      <c r="B170" t="n">
        <v>0</v>
      </c>
    </row>
    <row r="171">
      <c r="A171" t="n">
        <v>0</v>
      </c>
      <c r="B171" t="n">
        <v>0</v>
      </c>
    </row>
    <row r="172">
      <c r="A172" t="n">
        <v>0</v>
      </c>
      <c r="B172" t="n">
        <v>0</v>
      </c>
    </row>
    <row r="173">
      <c r="A173" t="n">
        <v>0</v>
      </c>
      <c r="B173" t="n">
        <v>0</v>
      </c>
    </row>
    <row r="174">
      <c r="A174" t="n">
        <v>0</v>
      </c>
      <c r="B174" t="n">
        <v>0</v>
      </c>
    </row>
    <row r="175">
      <c r="A175" t="n">
        <v>0</v>
      </c>
      <c r="B175" t="n">
        <v>0</v>
      </c>
    </row>
    <row r="176">
      <c r="A176" t="n">
        <v>0</v>
      </c>
      <c r="B176" t="n">
        <v>0</v>
      </c>
    </row>
    <row r="177">
      <c r="A177" t="n">
        <v>0</v>
      </c>
      <c r="B177" t="n">
        <v>0</v>
      </c>
    </row>
    <row r="178">
      <c r="A178" t="n">
        <v>0</v>
      </c>
      <c r="B178" t="n">
        <v>0</v>
      </c>
    </row>
    <row r="179">
      <c r="A179" t="n">
        <v>0</v>
      </c>
      <c r="B179" t="n">
        <v>0</v>
      </c>
    </row>
    <row r="180">
      <c r="A180" t="n">
        <v>0</v>
      </c>
      <c r="B180" t="n">
        <v>0</v>
      </c>
    </row>
    <row r="181">
      <c r="A181" t="n">
        <v>0</v>
      </c>
      <c r="B181" t="n">
        <v>0</v>
      </c>
    </row>
    <row r="182">
      <c r="A182" t="n">
        <v>0</v>
      </c>
      <c r="B182" t="n">
        <v>0</v>
      </c>
    </row>
    <row r="183">
      <c r="A183" t="n">
        <v>0</v>
      </c>
      <c r="B183" t="n">
        <v>0</v>
      </c>
    </row>
    <row r="184">
      <c r="A184" t="n">
        <v>0</v>
      </c>
      <c r="B184" t="n">
        <v>0</v>
      </c>
    </row>
    <row r="185">
      <c r="A185" t="n">
        <v>0</v>
      </c>
      <c r="B185" t="n">
        <v>0</v>
      </c>
    </row>
    <row r="186">
      <c r="A186" t="n">
        <v>0</v>
      </c>
      <c r="B186" t="n">
        <v>0</v>
      </c>
    </row>
    <row r="187">
      <c r="A187" t="n">
        <v>0</v>
      </c>
      <c r="B187" t="n">
        <v>0</v>
      </c>
    </row>
    <row r="188">
      <c r="A188" t="n">
        <v>0</v>
      </c>
      <c r="B188" t="n">
        <v>0</v>
      </c>
    </row>
    <row r="189">
      <c r="A189" t="n">
        <v>0</v>
      </c>
      <c r="B189" t="n">
        <v>0</v>
      </c>
    </row>
    <row r="190">
      <c r="A190" t="n">
        <v>0</v>
      </c>
      <c r="B190" t="n">
        <v>0</v>
      </c>
    </row>
    <row r="191">
      <c r="A191" t="n">
        <v>0</v>
      </c>
      <c r="B191" t="n">
        <v>0</v>
      </c>
    </row>
    <row r="192">
      <c r="A192" t="n">
        <v>0</v>
      </c>
      <c r="B192" t="n">
        <v>0</v>
      </c>
    </row>
    <row r="193">
      <c r="A193" t="n">
        <v>0</v>
      </c>
      <c r="B193" t="n">
        <v>0</v>
      </c>
    </row>
    <row r="194">
      <c r="A194" t="n">
        <v>0</v>
      </c>
      <c r="B194" t="n">
        <v>0</v>
      </c>
    </row>
    <row r="195">
      <c r="A195" t="n">
        <v>0</v>
      </c>
      <c r="B195" t="n">
        <v>0</v>
      </c>
    </row>
    <row r="196">
      <c r="A196" t="n">
        <v>0</v>
      </c>
      <c r="B196" t="n">
        <v>0</v>
      </c>
    </row>
    <row r="197">
      <c r="A197" t="n">
        <v>0</v>
      </c>
      <c r="B197" t="n">
        <v>0</v>
      </c>
    </row>
    <row r="198">
      <c r="A198" t="n">
        <v>0</v>
      </c>
      <c r="B198" t="n">
        <v>0</v>
      </c>
    </row>
    <row r="199">
      <c r="A199" t="n">
        <v>0</v>
      </c>
      <c r="B199" t="n">
        <v>0</v>
      </c>
    </row>
    <row r="200">
      <c r="A200" t="n">
        <v>0</v>
      </c>
      <c r="B200" t="n">
        <v>0</v>
      </c>
    </row>
    <row r="201">
      <c r="A201" t="n">
        <v>0</v>
      </c>
      <c r="B201" t="n">
        <v>0</v>
      </c>
    </row>
    <row r="202">
      <c r="A202" t="n">
        <v>0</v>
      </c>
      <c r="B202" t="n">
        <v>0</v>
      </c>
    </row>
    <row r="203">
      <c r="A203" t="n">
        <v>0</v>
      </c>
      <c r="B203" t="n">
        <v>0</v>
      </c>
    </row>
    <row r="204">
      <c r="A204" t="n">
        <v>0</v>
      </c>
      <c r="B204" t="n">
        <v>0</v>
      </c>
    </row>
    <row r="205">
      <c r="A205" t="n">
        <v>0</v>
      </c>
      <c r="B205" t="n">
        <v>0</v>
      </c>
    </row>
    <row r="206">
      <c r="A206" t="n">
        <v>0</v>
      </c>
      <c r="B206" t="n">
        <v>0</v>
      </c>
    </row>
    <row r="207">
      <c r="A207" t="n">
        <v>0</v>
      </c>
      <c r="B207" t="n">
        <v>0</v>
      </c>
    </row>
    <row r="208">
      <c r="A208" t="n">
        <v>0</v>
      </c>
      <c r="B208" t="n">
        <v>0</v>
      </c>
    </row>
    <row r="209">
      <c r="A209" t="n">
        <v>0</v>
      </c>
      <c r="B209" t="n">
        <v>0</v>
      </c>
    </row>
    <row r="210">
      <c r="A210" t="n">
        <v>0</v>
      </c>
      <c r="B210" t="n">
        <v>0</v>
      </c>
    </row>
    <row r="211">
      <c r="A211" t="n">
        <v>0</v>
      </c>
      <c r="B211" t="n">
        <v>0</v>
      </c>
    </row>
    <row r="212">
      <c r="A212" t="n">
        <v>0</v>
      </c>
      <c r="B212" t="n">
        <v>0</v>
      </c>
    </row>
    <row r="213">
      <c r="A213" t="n">
        <v>0</v>
      </c>
      <c r="B213" t="n">
        <v>0</v>
      </c>
    </row>
    <row r="214">
      <c r="A214" t="n">
        <v>0</v>
      </c>
      <c r="B214" t="n">
        <v>0</v>
      </c>
    </row>
    <row r="215">
      <c r="A215" t="n">
        <v>0</v>
      </c>
      <c r="B215" t="n">
        <v>0</v>
      </c>
    </row>
    <row r="216">
      <c r="A216" t="n">
        <v>0</v>
      </c>
      <c r="B216" t="n">
        <v>0</v>
      </c>
    </row>
    <row r="217">
      <c r="A217" t="n">
        <v>0</v>
      </c>
      <c r="B217" t="n">
        <v>0</v>
      </c>
    </row>
    <row r="218">
      <c r="A218" t="n">
        <v>0</v>
      </c>
      <c r="B218" t="n">
        <v>0</v>
      </c>
    </row>
    <row r="219">
      <c r="A219" t="n">
        <v>0</v>
      </c>
      <c r="B219" t="n">
        <v>0</v>
      </c>
    </row>
    <row r="220">
      <c r="A220" t="n">
        <v>0</v>
      </c>
      <c r="B220" t="n">
        <v>0</v>
      </c>
    </row>
    <row r="221">
      <c r="A221" t="n">
        <v>0</v>
      </c>
      <c r="B221" t="n">
        <v>0</v>
      </c>
    </row>
    <row r="222">
      <c r="A222" t="n">
        <v>0</v>
      </c>
      <c r="B222" t="n">
        <v>0</v>
      </c>
    </row>
    <row r="223">
      <c r="A223" t="n">
        <v>0</v>
      </c>
      <c r="B223" t="n">
        <v>0</v>
      </c>
    </row>
    <row r="224">
      <c r="A224" t="n">
        <v>0</v>
      </c>
      <c r="B224" t="n">
        <v>0</v>
      </c>
    </row>
    <row r="225">
      <c r="A225" t="n">
        <v>0</v>
      </c>
      <c r="B225" t="n">
        <v>0</v>
      </c>
    </row>
    <row r="226">
      <c r="A226" t="n">
        <v>0</v>
      </c>
      <c r="B226" t="n">
        <v>0</v>
      </c>
    </row>
    <row r="227">
      <c r="A227" t="n">
        <v>0</v>
      </c>
      <c r="B227" t="n">
        <v>0</v>
      </c>
    </row>
    <row r="228">
      <c r="A228" t="n">
        <v>0</v>
      </c>
      <c r="B228" t="n">
        <v>0</v>
      </c>
    </row>
    <row r="229">
      <c r="A229" t="n">
        <v>0</v>
      </c>
      <c r="B229" t="n">
        <v>0</v>
      </c>
    </row>
    <row r="230">
      <c r="A230" t="n">
        <v>0</v>
      </c>
      <c r="B230" t="n">
        <v>0</v>
      </c>
    </row>
    <row r="231">
      <c r="A231" t="n">
        <v>0</v>
      </c>
      <c r="B231" t="n">
        <v>0</v>
      </c>
    </row>
    <row r="232">
      <c r="A232" t="n">
        <v>0</v>
      </c>
      <c r="B232" t="n">
        <v>0</v>
      </c>
    </row>
    <row r="233">
      <c r="A233" t="n">
        <v>0</v>
      </c>
      <c r="B233" t="n">
        <v>0</v>
      </c>
    </row>
    <row r="234">
      <c r="A234" t="n">
        <v>0</v>
      </c>
      <c r="B234" t="n">
        <v>0</v>
      </c>
    </row>
    <row r="235">
      <c r="A235" t="n">
        <v>0</v>
      </c>
      <c r="B235" t="n">
        <v>0</v>
      </c>
    </row>
    <row r="236">
      <c r="A236" t="n">
        <v>0</v>
      </c>
      <c r="B236" t="n">
        <v>0</v>
      </c>
    </row>
    <row r="237">
      <c r="A237" t="n">
        <v>0</v>
      </c>
      <c r="B237" t="n">
        <v>0</v>
      </c>
    </row>
    <row r="238">
      <c r="A238" t="n">
        <v>0</v>
      </c>
      <c r="B238" t="n">
        <v>0</v>
      </c>
    </row>
    <row r="239">
      <c r="A239" t="n">
        <v>0</v>
      </c>
      <c r="B239" t="n">
        <v>0</v>
      </c>
    </row>
    <row r="240">
      <c r="A240" t="n">
        <v>0</v>
      </c>
      <c r="B240" t="n">
        <v>0</v>
      </c>
    </row>
    <row r="241">
      <c r="A241" t="n">
        <v>0</v>
      </c>
      <c r="B241" t="n">
        <v>0</v>
      </c>
    </row>
    <row r="242">
      <c r="A242" t="n">
        <v>0</v>
      </c>
      <c r="B242" t="n">
        <v>0</v>
      </c>
    </row>
    <row r="243">
      <c r="A243" t="n">
        <v>0</v>
      </c>
      <c r="B243" t="n">
        <v>0</v>
      </c>
    </row>
    <row r="244">
      <c r="A244" t="n">
        <v>0</v>
      </c>
      <c r="B244" t="n">
        <v>0</v>
      </c>
    </row>
    <row r="245">
      <c r="A245" t="n">
        <v>0</v>
      </c>
      <c r="B245" t="n">
        <v>0</v>
      </c>
    </row>
    <row r="246">
      <c r="A246" t="n">
        <v>0</v>
      </c>
      <c r="B246" t="n">
        <v>0</v>
      </c>
    </row>
    <row r="247">
      <c r="A247" t="n">
        <v>0</v>
      </c>
      <c r="B247" t="n">
        <v>0</v>
      </c>
    </row>
    <row r="248">
      <c r="A248" t="n">
        <v>0</v>
      </c>
      <c r="B248" t="n">
        <v>0</v>
      </c>
    </row>
    <row r="249">
      <c r="A249" t="n">
        <v>0</v>
      </c>
      <c r="B249" t="n">
        <v>0</v>
      </c>
    </row>
    <row r="250">
      <c r="A250" t="n">
        <v>0</v>
      </c>
      <c r="B250" t="n">
        <v>0</v>
      </c>
    </row>
    <row r="251">
      <c r="A251" t="n">
        <v>0</v>
      </c>
      <c r="B251" t="n">
        <v>0</v>
      </c>
    </row>
    <row r="252">
      <c r="A252" t="n">
        <v>0</v>
      </c>
      <c r="B252" t="n">
        <v>0</v>
      </c>
    </row>
    <row r="253">
      <c r="A253" t="n">
        <v>0</v>
      </c>
      <c r="B253" t="n">
        <v>0</v>
      </c>
    </row>
    <row r="254">
      <c r="A254" t="n">
        <v>0</v>
      </c>
      <c r="B254" t="n">
        <v>0</v>
      </c>
    </row>
    <row r="255">
      <c r="A255" t="n">
        <v>0</v>
      </c>
      <c r="B255" t="n">
        <v>0</v>
      </c>
    </row>
    <row r="256">
      <c r="A256" t="n">
        <v>0</v>
      </c>
      <c r="B256" t="n">
        <v>0</v>
      </c>
    </row>
    <row r="257">
      <c r="A257" t="n">
        <v>0</v>
      </c>
      <c r="B257" t="n">
        <v>0</v>
      </c>
    </row>
    <row r="258">
      <c r="A258" t="n">
        <v>0</v>
      </c>
      <c r="B258" t="n">
        <v>0</v>
      </c>
    </row>
    <row r="259">
      <c r="A259" t="n">
        <v>0</v>
      </c>
      <c r="B259" t="n">
        <v>0</v>
      </c>
    </row>
    <row r="260">
      <c r="A260" t="n">
        <v>0</v>
      </c>
      <c r="B260" t="n">
        <v>0</v>
      </c>
    </row>
    <row r="261">
      <c r="A261" t="n">
        <v>0</v>
      </c>
      <c r="B261" t="n">
        <v>0</v>
      </c>
    </row>
    <row r="262">
      <c r="A262" t="n">
        <v>0</v>
      </c>
      <c r="B262" t="n">
        <v>0</v>
      </c>
    </row>
    <row r="263">
      <c r="A263" t="n">
        <v>0</v>
      </c>
      <c r="B263" t="n">
        <v>0</v>
      </c>
    </row>
    <row r="264">
      <c r="A264" t="n">
        <v>0</v>
      </c>
      <c r="B264" t="n">
        <v>0</v>
      </c>
    </row>
    <row r="265">
      <c r="A265" t="n">
        <v>0</v>
      </c>
      <c r="B265" t="n">
        <v>0</v>
      </c>
    </row>
    <row r="266">
      <c r="A266" t="n">
        <v>0</v>
      </c>
      <c r="B266" t="n">
        <v>0</v>
      </c>
    </row>
    <row r="267">
      <c r="A267" t="n">
        <v>0</v>
      </c>
      <c r="B267" t="n">
        <v>0</v>
      </c>
    </row>
    <row r="268">
      <c r="A268" t="n">
        <v>0</v>
      </c>
      <c r="B268" t="n">
        <v>0</v>
      </c>
    </row>
    <row r="269">
      <c r="A269" t="n">
        <v>0</v>
      </c>
      <c r="B269" t="n">
        <v>0</v>
      </c>
    </row>
    <row r="270">
      <c r="A270" t="n">
        <v>0</v>
      </c>
      <c r="B270" t="n">
        <v>0</v>
      </c>
    </row>
    <row r="271">
      <c r="A271" t="n">
        <v>0</v>
      </c>
      <c r="B271" t="n">
        <v>0</v>
      </c>
    </row>
    <row r="272">
      <c r="A272" t="n">
        <v>0</v>
      </c>
      <c r="B272" t="n">
        <v>0</v>
      </c>
    </row>
    <row r="273">
      <c r="A273" t="n">
        <v>0</v>
      </c>
      <c r="B273" t="n">
        <v>0</v>
      </c>
    </row>
    <row r="274">
      <c r="A274" t="n">
        <v>0</v>
      </c>
      <c r="B274" t="n">
        <v>0</v>
      </c>
    </row>
    <row r="275">
      <c r="A275" t="n">
        <v>0</v>
      </c>
      <c r="B275" t="n">
        <v>0</v>
      </c>
    </row>
    <row r="276">
      <c r="A276" t="n">
        <v>0</v>
      </c>
      <c r="B276" t="n">
        <v>0</v>
      </c>
    </row>
    <row r="277">
      <c r="A277" t="n">
        <v>0</v>
      </c>
      <c r="B277" t="n">
        <v>0</v>
      </c>
    </row>
    <row r="278">
      <c r="A278" t="n">
        <v>0</v>
      </c>
      <c r="B278" t="n">
        <v>0</v>
      </c>
    </row>
    <row r="279">
      <c r="A279" t="n">
        <v>0</v>
      </c>
      <c r="B279" t="n">
        <v>0</v>
      </c>
    </row>
    <row r="280">
      <c r="A280" t="n">
        <v>0</v>
      </c>
      <c r="B280" t="n">
        <v>0</v>
      </c>
    </row>
    <row r="281">
      <c r="A281" t="n">
        <v>0</v>
      </c>
      <c r="B281" t="n">
        <v>0</v>
      </c>
    </row>
    <row r="282">
      <c r="A282" t="n">
        <v>0</v>
      </c>
      <c r="B282" t="n">
        <v>0</v>
      </c>
    </row>
    <row r="283">
      <c r="A283" t="n">
        <v>0</v>
      </c>
      <c r="B283" t="n">
        <v>0</v>
      </c>
    </row>
    <row r="284">
      <c r="A284" t="n">
        <v>0</v>
      </c>
      <c r="B284" t="n">
        <v>0</v>
      </c>
    </row>
    <row r="285">
      <c r="A285" t="n">
        <v>0</v>
      </c>
      <c r="B285" t="n">
        <v>0</v>
      </c>
    </row>
    <row r="286">
      <c r="A286" t="n">
        <v>0</v>
      </c>
      <c r="B286" t="n">
        <v>0</v>
      </c>
    </row>
    <row r="287">
      <c r="A287" t="n">
        <v>0</v>
      </c>
      <c r="B287" t="n">
        <v>0</v>
      </c>
    </row>
    <row r="288">
      <c r="A288" t="n">
        <v>0</v>
      </c>
      <c r="B288" t="n">
        <v>0</v>
      </c>
    </row>
    <row r="289">
      <c r="A289" t="n">
        <v>0</v>
      </c>
      <c r="B289" t="n">
        <v>0</v>
      </c>
    </row>
    <row r="290">
      <c r="A290" t="n">
        <v>0</v>
      </c>
      <c r="B290" t="n">
        <v>0</v>
      </c>
    </row>
    <row r="291">
      <c r="A291" t="n">
        <v>0</v>
      </c>
      <c r="B291" t="n">
        <v>0</v>
      </c>
    </row>
    <row r="292">
      <c r="A292" t="n">
        <v>0</v>
      </c>
      <c r="B292" t="n">
        <v>0</v>
      </c>
    </row>
    <row r="293">
      <c r="A293" t="n">
        <v>0</v>
      </c>
      <c r="B293" t="n">
        <v>0</v>
      </c>
    </row>
    <row r="294">
      <c r="A294" t="n">
        <v>0</v>
      </c>
      <c r="B294" t="n">
        <v>0</v>
      </c>
    </row>
    <row r="295">
      <c r="A295" t="n">
        <v>0</v>
      </c>
      <c r="B295" t="n">
        <v>0</v>
      </c>
    </row>
    <row r="296">
      <c r="A296" t="n">
        <v>0</v>
      </c>
      <c r="B296" t="n">
        <v>0</v>
      </c>
    </row>
    <row r="297">
      <c r="A297" t="n">
        <v>0</v>
      </c>
      <c r="B297" t="n">
        <v>0</v>
      </c>
    </row>
    <row r="298">
      <c r="A298" t="n">
        <v>0</v>
      </c>
      <c r="B298" t="n">
        <v>0</v>
      </c>
    </row>
    <row r="299">
      <c r="A299" t="n">
        <v>0</v>
      </c>
      <c r="B299" t="n">
        <v>0</v>
      </c>
    </row>
    <row r="300">
      <c r="A300" t="n">
        <v>0</v>
      </c>
      <c r="B300" t="n">
        <v>0</v>
      </c>
    </row>
    <row r="301">
      <c r="A301" t="n">
        <v>0</v>
      </c>
      <c r="B301" t="n">
        <v>0</v>
      </c>
    </row>
    <row r="302">
      <c r="A302" t="n">
        <v>0</v>
      </c>
      <c r="B302" t="n">
        <v>0</v>
      </c>
    </row>
    <row r="303">
      <c r="A303" t="n">
        <v>0</v>
      </c>
      <c r="B303" t="n">
        <v>0</v>
      </c>
    </row>
    <row r="304">
      <c r="A304" t="n">
        <v>0</v>
      </c>
      <c r="B304" t="n">
        <v>0</v>
      </c>
    </row>
    <row r="305">
      <c r="A305" t="n">
        <v>0</v>
      </c>
      <c r="B305" t="n">
        <v>0</v>
      </c>
    </row>
    <row r="306">
      <c r="A306" t="n">
        <v>0</v>
      </c>
      <c r="B306" t="n">
        <v>0</v>
      </c>
    </row>
    <row r="307">
      <c r="A307" t="n">
        <v>0</v>
      </c>
      <c r="B307" t="n">
        <v>0</v>
      </c>
    </row>
    <row r="308">
      <c r="A308" t="n">
        <v>0</v>
      </c>
      <c r="B308" t="n">
        <v>0</v>
      </c>
    </row>
    <row r="309">
      <c r="A309" t="n">
        <v>0</v>
      </c>
      <c r="B309" t="n">
        <v>0</v>
      </c>
    </row>
    <row r="310">
      <c r="A310" t="n">
        <v>0</v>
      </c>
      <c r="B310" t="n">
        <v>0</v>
      </c>
    </row>
    <row r="311">
      <c r="A311" t="n">
        <v>0</v>
      </c>
      <c r="B311" t="n">
        <v>0</v>
      </c>
    </row>
    <row r="312">
      <c r="A312" t="n">
        <v>0</v>
      </c>
      <c r="B312" t="n">
        <v>0</v>
      </c>
    </row>
    <row r="313">
      <c r="A313" t="n">
        <v>0</v>
      </c>
      <c r="B313" t="n">
        <v>0</v>
      </c>
    </row>
    <row r="314">
      <c r="A314" t="n">
        <v>0</v>
      </c>
      <c r="B314" t="n">
        <v>0</v>
      </c>
    </row>
    <row r="315">
      <c r="A315" t="n">
        <v>0</v>
      </c>
      <c r="B315" t="n">
        <v>0</v>
      </c>
    </row>
    <row r="316">
      <c r="A316" t="n">
        <v>0</v>
      </c>
      <c r="B316" t="n">
        <v>0</v>
      </c>
    </row>
    <row r="317">
      <c r="A317" t="n">
        <v>0</v>
      </c>
      <c r="B317" t="n">
        <v>0</v>
      </c>
    </row>
    <row r="318">
      <c r="A318" t="n">
        <v>0</v>
      </c>
      <c r="B318" t="n">
        <v>0</v>
      </c>
    </row>
    <row r="319">
      <c r="A319" t="n">
        <v>0</v>
      </c>
      <c r="B319" t="n">
        <v>0</v>
      </c>
    </row>
    <row r="320">
      <c r="A320" t="n">
        <v>0</v>
      </c>
      <c r="B320" t="n">
        <v>0</v>
      </c>
    </row>
    <row r="321">
      <c r="A321" t="n">
        <v>0</v>
      </c>
      <c r="B321" t="n">
        <v>0</v>
      </c>
    </row>
    <row r="322">
      <c r="A322" t="n">
        <v>0</v>
      </c>
      <c r="B322" t="n">
        <v>0</v>
      </c>
    </row>
    <row r="323">
      <c r="A323" t="n">
        <v>0</v>
      </c>
      <c r="B323" t="n">
        <v>0</v>
      </c>
    </row>
    <row r="324">
      <c r="A324" t="n">
        <v>0</v>
      </c>
      <c r="B324" t="n">
        <v>0</v>
      </c>
    </row>
    <row r="325">
      <c r="A325" t="n">
        <v>0</v>
      </c>
      <c r="B325" t="n">
        <v>0</v>
      </c>
    </row>
    <row r="326">
      <c r="A326" t="n">
        <v>0</v>
      </c>
      <c r="B326" t="n">
        <v>0</v>
      </c>
    </row>
    <row r="327">
      <c r="A327" t="n">
        <v>0</v>
      </c>
      <c r="B327" t="n">
        <v>0</v>
      </c>
    </row>
    <row r="328">
      <c r="A328" t="n">
        <v>0</v>
      </c>
      <c r="B328" t="n">
        <v>0</v>
      </c>
    </row>
    <row r="329">
      <c r="A329" t="n">
        <v>0</v>
      </c>
      <c r="B329" t="n">
        <v>0</v>
      </c>
    </row>
    <row r="330">
      <c r="A330" t="n">
        <v>0</v>
      </c>
      <c r="B330" t="n">
        <v>0</v>
      </c>
    </row>
    <row r="331">
      <c r="A331" t="n">
        <v>0</v>
      </c>
      <c r="B331" t="n">
        <v>0</v>
      </c>
    </row>
    <row r="332">
      <c r="A332" t="n">
        <v>0</v>
      </c>
      <c r="B332" t="n">
        <v>0</v>
      </c>
    </row>
    <row r="333">
      <c r="A333" t="n">
        <v>0</v>
      </c>
      <c r="B333" t="n">
        <v>0</v>
      </c>
    </row>
    <row r="334">
      <c r="A334" t="n">
        <v>0</v>
      </c>
      <c r="B334" t="n">
        <v>0</v>
      </c>
    </row>
    <row r="335">
      <c r="A335" t="n">
        <v>0</v>
      </c>
      <c r="B335" t="n">
        <v>0</v>
      </c>
    </row>
    <row r="336">
      <c r="A336" t="n">
        <v>0</v>
      </c>
      <c r="B336" t="n">
        <v>0</v>
      </c>
    </row>
    <row r="337">
      <c r="A337" t="n">
        <v>0</v>
      </c>
      <c r="B337" t="n">
        <v>0</v>
      </c>
    </row>
    <row r="338">
      <c r="A338" t="n">
        <v>0</v>
      </c>
      <c r="B338" t="n">
        <v>0</v>
      </c>
    </row>
    <row r="339">
      <c r="A339" t="n">
        <v>0</v>
      </c>
      <c r="B339" t="n">
        <v>0</v>
      </c>
    </row>
    <row r="340">
      <c r="A340" t="n">
        <v>0</v>
      </c>
      <c r="B340" t="n">
        <v>0</v>
      </c>
    </row>
    <row r="341">
      <c r="A341" t="n">
        <v>0</v>
      </c>
      <c r="B341" t="n">
        <v>0</v>
      </c>
    </row>
    <row r="342">
      <c r="A342" t="n">
        <v>0</v>
      </c>
      <c r="B342" t="n">
        <v>0</v>
      </c>
    </row>
    <row r="343">
      <c r="A343" t="n">
        <v>0</v>
      </c>
      <c r="B343" t="n">
        <v>0</v>
      </c>
    </row>
    <row r="344">
      <c r="A344" t="n">
        <v>0</v>
      </c>
      <c r="B344" t="n">
        <v>0</v>
      </c>
    </row>
    <row r="345">
      <c r="A345" t="n">
        <v>0</v>
      </c>
      <c r="B345" t="n">
        <v>0</v>
      </c>
    </row>
    <row r="346">
      <c r="A346" t="n">
        <v>0</v>
      </c>
      <c r="B346" t="n">
        <v>0</v>
      </c>
    </row>
    <row r="347">
      <c r="A347" t="n">
        <v>0</v>
      </c>
      <c r="B347" t="n">
        <v>0</v>
      </c>
    </row>
    <row r="348">
      <c r="A348" t="n">
        <v>0</v>
      </c>
      <c r="B348" t="n">
        <v>0</v>
      </c>
    </row>
    <row r="349">
      <c r="A349" t="n">
        <v>0</v>
      </c>
      <c r="B349" t="n">
        <v>0</v>
      </c>
    </row>
    <row r="350">
      <c r="A350" t="n">
        <v>0</v>
      </c>
      <c r="B350" t="n">
        <v>0</v>
      </c>
    </row>
    <row r="351">
      <c r="A351" t="n">
        <v>0</v>
      </c>
      <c r="B351" t="n">
        <v>0</v>
      </c>
    </row>
    <row r="352">
      <c r="A352" t="n">
        <v>0</v>
      </c>
      <c r="B352" t="n">
        <v>0</v>
      </c>
    </row>
    <row r="353">
      <c r="A353" t="n">
        <v>0</v>
      </c>
      <c r="B353" t="n">
        <v>0</v>
      </c>
    </row>
    <row r="354">
      <c r="A354" t="n">
        <v>0</v>
      </c>
      <c r="B354" t="n">
        <v>0</v>
      </c>
    </row>
    <row r="355">
      <c r="A355" t="n">
        <v>0</v>
      </c>
      <c r="B355" t="n">
        <v>0</v>
      </c>
    </row>
    <row r="356">
      <c r="A356" t="n">
        <v>0</v>
      </c>
      <c r="B356" t="n">
        <v>0</v>
      </c>
    </row>
    <row r="357">
      <c r="A357" t="n">
        <v>0</v>
      </c>
      <c r="B357" t="n">
        <v>0</v>
      </c>
    </row>
    <row r="358">
      <c r="A358" t="n">
        <v>0</v>
      </c>
      <c r="B358" t="n">
        <v>0</v>
      </c>
    </row>
    <row r="359">
      <c r="A359" t="n">
        <v>0</v>
      </c>
      <c r="B359" t="n">
        <v>0</v>
      </c>
    </row>
    <row r="360">
      <c r="A360" t="n">
        <v>0</v>
      </c>
      <c r="B360" t="n">
        <v>0</v>
      </c>
    </row>
    <row r="361">
      <c r="A361" t="n">
        <v>0</v>
      </c>
      <c r="B361" t="n">
        <v>0</v>
      </c>
    </row>
    <row r="362">
      <c r="A362" t="n">
        <v>0</v>
      </c>
      <c r="B362" t="n">
        <v>0</v>
      </c>
    </row>
    <row r="363">
      <c r="A363" t="n">
        <v>0</v>
      </c>
      <c r="B363" t="n">
        <v>0</v>
      </c>
    </row>
    <row r="364">
      <c r="A364" t="n">
        <v>0</v>
      </c>
      <c r="B364" t="n">
        <v>0</v>
      </c>
    </row>
    <row r="365">
      <c r="A365" t="n">
        <v>0</v>
      </c>
      <c r="B365" t="n">
        <v>0</v>
      </c>
    </row>
    <row r="366">
      <c r="A366" t="n">
        <v>0</v>
      </c>
      <c r="B366" t="n">
        <v>0</v>
      </c>
    </row>
    <row r="367">
      <c r="A367" t="n">
        <v>0</v>
      </c>
      <c r="B367" t="n">
        <v>0</v>
      </c>
    </row>
    <row r="368">
      <c r="A368" t="n">
        <v>0</v>
      </c>
      <c r="B368" t="n">
        <v>0</v>
      </c>
    </row>
    <row r="369">
      <c r="A369" t="n">
        <v>0</v>
      </c>
      <c r="B369" t="n">
        <v>0</v>
      </c>
    </row>
    <row r="370">
      <c r="A370" t="n">
        <v>0</v>
      </c>
      <c r="B370" t="n">
        <v>0</v>
      </c>
    </row>
    <row r="371">
      <c r="A371" t="n">
        <v>0</v>
      </c>
      <c r="B371" t="n">
        <v>0</v>
      </c>
    </row>
    <row r="372">
      <c r="A372" t="n">
        <v>0</v>
      </c>
      <c r="B372" t="n">
        <v>0</v>
      </c>
    </row>
    <row r="373">
      <c r="A373" t="n">
        <v>0</v>
      </c>
      <c r="B373" t="n">
        <v>0</v>
      </c>
    </row>
    <row r="374">
      <c r="A374" t="n">
        <v>0</v>
      </c>
      <c r="B374" t="n">
        <v>0</v>
      </c>
    </row>
    <row r="375">
      <c r="A375" t="n">
        <v>0</v>
      </c>
      <c r="B375" t="n">
        <v>0</v>
      </c>
    </row>
    <row r="376">
      <c r="A376" t="n">
        <v>0</v>
      </c>
      <c r="B376" t="n">
        <v>0</v>
      </c>
    </row>
    <row r="377">
      <c r="A377" t="n">
        <v>0</v>
      </c>
      <c r="B377" t="n">
        <v>0</v>
      </c>
    </row>
    <row r="378">
      <c r="A378" t="n">
        <v>0</v>
      </c>
      <c r="B378" t="n">
        <v>0</v>
      </c>
    </row>
    <row r="379">
      <c r="A379" t="n">
        <v>0</v>
      </c>
      <c r="B379" t="n">
        <v>0</v>
      </c>
    </row>
    <row r="380">
      <c r="A380" t="n">
        <v>0</v>
      </c>
      <c r="B380" t="n">
        <v>0</v>
      </c>
    </row>
    <row r="381">
      <c r="A381" t="n">
        <v>0</v>
      </c>
      <c r="B381" t="n">
        <v>0</v>
      </c>
    </row>
    <row r="382">
      <c r="A382" t="n">
        <v>0</v>
      </c>
      <c r="B382" t="n">
        <v>0</v>
      </c>
    </row>
    <row r="383">
      <c r="A383" t="n">
        <v>0</v>
      </c>
      <c r="B383" t="n">
        <v>0</v>
      </c>
    </row>
    <row r="384">
      <c r="A384" t="n">
        <v>0</v>
      </c>
      <c r="B384" t="n">
        <v>0</v>
      </c>
    </row>
    <row r="385">
      <c r="A385" t="n">
        <v>0</v>
      </c>
      <c r="B385" t="n">
        <v>0</v>
      </c>
    </row>
    <row r="386">
      <c r="A386" t="n">
        <v>0</v>
      </c>
      <c r="B386" t="n">
        <v>0</v>
      </c>
    </row>
    <row r="387">
      <c r="A387" t="n">
        <v>0</v>
      </c>
      <c r="B387" t="n">
        <v>0</v>
      </c>
    </row>
    <row r="388">
      <c r="A388" t="n">
        <v>0</v>
      </c>
      <c r="B388" t="n">
        <v>0</v>
      </c>
    </row>
    <row r="389">
      <c r="A389" t="n">
        <v>0</v>
      </c>
      <c r="B389" t="n">
        <v>0</v>
      </c>
    </row>
    <row r="390">
      <c r="A390" t="n">
        <v>0</v>
      </c>
      <c r="B390" t="n">
        <v>0</v>
      </c>
    </row>
    <row r="391">
      <c r="A391" t="n">
        <v>0</v>
      </c>
      <c r="B391" t="n">
        <v>0</v>
      </c>
    </row>
    <row r="392">
      <c r="A392" t="n">
        <v>0</v>
      </c>
      <c r="B392" t="n">
        <v>0</v>
      </c>
    </row>
    <row r="393">
      <c r="A393" t="n">
        <v>0</v>
      </c>
      <c r="B393" t="n">
        <v>0</v>
      </c>
    </row>
    <row r="394">
      <c r="A394" t="n">
        <v>0</v>
      </c>
      <c r="B394" t="n">
        <v>0</v>
      </c>
    </row>
    <row r="395">
      <c r="A395" t="n">
        <v>0</v>
      </c>
      <c r="B395" t="n">
        <v>0</v>
      </c>
    </row>
    <row r="396">
      <c r="A396" t="n">
        <v>0</v>
      </c>
      <c r="B396" t="n">
        <v>0</v>
      </c>
    </row>
    <row r="397">
      <c r="A397" t="n">
        <v>0</v>
      </c>
      <c r="B397" t="n">
        <v>0</v>
      </c>
    </row>
    <row r="398">
      <c r="A398" t="n">
        <v>0</v>
      </c>
      <c r="B398" t="n">
        <v>0</v>
      </c>
    </row>
    <row r="399">
      <c r="A399" t="n">
        <v>0</v>
      </c>
      <c r="B399" t="n">
        <v>0</v>
      </c>
    </row>
    <row r="400">
      <c r="A400" t="n">
        <v>0</v>
      </c>
      <c r="B400" t="n">
        <v>0</v>
      </c>
    </row>
    <row r="401">
      <c r="A401" t="n">
        <v>0</v>
      </c>
      <c r="B401" t="n">
        <v>0</v>
      </c>
    </row>
    <row r="402">
      <c r="A402" t="n">
        <v>0</v>
      </c>
      <c r="B402" t="n">
        <v>0</v>
      </c>
    </row>
    <row r="403">
      <c r="A403" t="n">
        <v>0</v>
      </c>
      <c r="B403" t="n">
        <v>0</v>
      </c>
    </row>
    <row r="404">
      <c r="A404" t="n">
        <v>0</v>
      </c>
      <c r="B404" t="n">
        <v>0</v>
      </c>
    </row>
    <row r="405">
      <c r="A405" t="n">
        <v>0</v>
      </c>
      <c r="B405" t="n">
        <v>0</v>
      </c>
    </row>
    <row r="406">
      <c r="A406" t="n">
        <v>0</v>
      </c>
      <c r="B406" t="n">
        <v>0</v>
      </c>
    </row>
    <row r="407">
      <c r="A407" t="n">
        <v>0</v>
      </c>
      <c r="B407" t="n">
        <v>0</v>
      </c>
    </row>
    <row r="408">
      <c r="A408" t="n">
        <v>0</v>
      </c>
      <c r="B408" t="n">
        <v>0</v>
      </c>
    </row>
    <row r="409">
      <c r="A409" t="n">
        <v>0</v>
      </c>
      <c r="B409" t="n">
        <v>0</v>
      </c>
    </row>
    <row r="410">
      <c r="A410" t="n">
        <v>0</v>
      </c>
      <c r="B410" t="n">
        <v>0</v>
      </c>
    </row>
    <row r="411">
      <c r="A411" t="n">
        <v>0</v>
      </c>
      <c r="B411" t="n">
        <v>0</v>
      </c>
    </row>
    <row r="412">
      <c r="A412" t="n">
        <v>0</v>
      </c>
      <c r="B412" t="n">
        <v>0</v>
      </c>
    </row>
    <row r="413">
      <c r="A413" t="n">
        <v>0</v>
      </c>
      <c r="B413" t="n">
        <v>0</v>
      </c>
    </row>
    <row r="414">
      <c r="A414" t="n">
        <v>0</v>
      </c>
      <c r="B414" t="n">
        <v>0</v>
      </c>
    </row>
    <row r="415">
      <c r="A415" t="n">
        <v>0</v>
      </c>
      <c r="B415" t="n">
        <v>0</v>
      </c>
    </row>
    <row r="416">
      <c r="A416" t="n">
        <v>0</v>
      </c>
      <c r="B416" t="n">
        <v>0</v>
      </c>
    </row>
    <row r="417">
      <c r="A417" t="n">
        <v>0</v>
      </c>
      <c r="B417" t="n">
        <v>0</v>
      </c>
    </row>
    <row r="418">
      <c r="A418" t="n">
        <v>0</v>
      </c>
      <c r="B418" t="n">
        <v>0</v>
      </c>
    </row>
    <row r="419">
      <c r="A419" t="n">
        <v>0</v>
      </c>
      <c r="B419" t="n">
        <v>0</v>
      </c>
    </row>
    <row r="420">
      <c r="A420" t="n">
        <v>0</v>
      </c>
      <c r="B420" t="n">
        <v>0</v>
      </c>
    </row>
    <row r="421">
      <c r="A421" t="n">
        <v>0</v>
      </c>
      <c r="B421" t="n">
        <v>0</v>
      </c>
    </row>
    <row r="422">
      <c r="A422" t="n">
        <v>0</v>
      </c>
      <c r="B422" t="n">
        <v>0</v>
      </c>
    </row>
    <row r="423">
      <c r="A423" t="n">
        <v>0</v>
      </c>
      <c r="B423" t="n">
        <v>0</v>
      </c>
    </row>
    <row r="424">
      <c r="A424" t="n">
        <v>0</v>
      </c>
      <c r="B424" t="n">
        <v>0</v>
      </c>
    </row>
    <row r="425">
      <c r="A425" t="n">
        <v>0</v>
      </c>
      <c r="B425" t="n">
        <v>0</v>
      </c>
    </row>
    <row r="426">
      <c r="A426" t="n">
        <v>0</v>
      </c>
      <c r="B426" t="n">
        <v>0</v>
      </c>
    </row>
    <row r="427">
      <c r="A427" t="n">
        <v>0</v>
      </c>
      <c r="B427" t="n">
        <v>0</v>
      </c>
    </row>
    <row r="428">
      <c r="A428" t="n">
        <v>0</v>
      </c>
      <c r="B428" t="n">
        <v>0</v>
      </c>
    </row>
    <row r="429">
      <c r="A429" t="n">
        <v>0</v>
      </c>
      <c r="B429" t="n">
        <v>0</v>
      </c>
    </row>
    <row r="430">
      <c r="A430" t="n">
        <v>0</v>
      </c>
      <c r="B430" t="n">
        <v>0</v>
      </c>
    </row>
    <row r="431">
      <c r="A431" t="n">
        <v>0</v>
      </c>
      <c r="B431" t="n">
        <v>0</v>
      </c>
    </row>
    <row r="432">
      <c r="A432" t="n">
        <v>0</v>
      </c>
      <c r="B432" t="n">
        <v>0</v>
      </c>
    </row>
    <row r="433">
      <c r="A433" t="n">
        <v>0</v>
      </c>
      <c r="B433" t="n">
        <v>0</v>
      </c>
    </row>
    <row r="434">
      <c r="A434" t="n">
        <v>0</v>
      </c>
      <c r="B434" t="n">
        <v>0</v>
      </c>
    </row>
    <row r="435">
      <c r="A435" t="n">
        <v>0</v>
      </c>
      <c r="B435" t="n">
        <v>0</v>
      </c>
    </row>
    <row r="436">
      <c r="A436" t="n">
        <v>0</v>
      </c>
      <c r="B436" t="n">
        <v>0</v>
      </c>
    </row>
    <row r="437">
      <c r="A437" t="n">
        <v>0</v>
      </c>
      <c r="B437" t="n">
        <v>0</v>
      </c>
    </row>
    <row r="438">
      <c r="A438" t="n">
        <v>0</v>
      </c>
      <c r="B438" t="n">
        <v>0</v>
      </c>
    </row>
    <row r="439">
      <c r="A439" t="n">
        <v>0</v>
      </c>
      <c r="B439" t="n">
        <v>0</v>
      </c>
    </row>
    <row r="440">
      <c r="A440" t="n">
        <v>0</v>
      </c>
      <c r="B440" t="n">
        <v>0</v>
      </c>
    </row>
    <row r="441">
      <c r="A441" t="n">
        <v>0</v>
      </c>
      <c r="B441" t="n">
        <v>0</v>
      </c>
    </row>
    <row r="442">
      <c r="A442" t="n">
        <v>0</v>
      </c>
      <c r="B442" t="n">
        <v>0</v>
      </c>
    </row>
    <row r="443">
      <c r="A443" t="n">
        <v>0</v>
      </c>
      <c r="B443" t="n">
        <v>0</v>
      </c>
    </row>
    <row r="444">
      <c r="A444" t="n">
        <v>0</v>
      </c>
      <c r="B444" t="n">
        <v>0</v>
      </c>
    </row>
    <row r="445">
      <c r="A445" t="n">
        <v>0</v>
      </c>
      <c r="B445" t="n">
        <v>0</v>
      </c>
    </row>
    <row r="446">
      <c r="A446" t="n">
        <v>0</v>
      </c>
      <c r="B446" t="n">
        <v>0</v>
      </c>
    </row>
    <row r="447">
      <c r="A447" t="n">
        <v>0</v>
      </c>
      <c r="B447" t="n">
        <v>0</v>
      </c>
    </row>
    <row r="448">
      <c r="A448" t="n">
        <v>0</v>
      </c>
      <c r="B448" t="n">
        <v>0</v>
      </c>
    </row>
    <row r="449">
      <c r="A449" t="n">
        <v>0</v>
      </c>
      <c r="B449" t="n">
        <v>0</v>
      </c>
    </row>
    <row r="450">
      <c r="A450" t="n">
        <v>0</v>
      </c>
      <c r="B450" t="n">
        <v>0</v>
      </c>
    </row>
    <row r="451">
      <c r="A451" t="n">
        <v>0</v>
      </c>
      <c r="B451" t="n">
        <v>0</v>
      </c>
    </row>
    <row r="452">
      <c r="A452" t="n">
        <v>0</v>
      </c>
      <c r="B452" t="n">
        <v>0</v>
      </c>
    </row>
    <row r="453">
      <c r="A453" t="n">
        <v>0</v>
      </c>
      <c r="B453" t="n">
        <v>0</v>
      </c>
    </row>
    <row r="454">
      <c r="A454" t="n">
        <v>0</v>
      </c>
      <c r="B454" t="n">
        <v>0</v>
      </c>
    </row>
    <row r="455">
      <c r="A455" t="n">
        <v>0</v>
      </c>
      <c r="B455" t="n">
        <v>0</v>
      </c>
    </row>
    <row r="456">
      <c r="A456" t="n">
        <v>0</v>
      </c>
      <c r="B456" t="n">
        <v>0</v>
      </c>
    </row>
    <row r="457">
      <c r="A457" t="n">
        <v>0</v>
      </c>
      <c r="B457" t="n">
        <v>0</v>
      </c>
    </row>
    <row r="458">
      <c r="A458" t="n">
        <v>0</v>
      </c>
      <c r="B458" t="n">
        <v>0</v>
      </c>
    </row>
    <row r="459">
      <c r="A459" t="n">
        <v>0</v>
      </c>
      <c r="B459" t="n">
        <v>0</v>
      </c>
    </row>
    <row r="460">
      <c r="A460" t="n">
        <v>0</v>
      </c>
      <c r="B460" t="n">
        <v>0</v>
      </c>
    </row>
    <row r="461">
      <c r="A461" t="n">
        <v>0</v>
      </c>
      <c r="B461" t="n">
        <v>0</v>
      </c>
    </row>
    <row r="462">
      <c r="A462" t="n">
        <v>0</v>
      </c>
      <c r="B462" t="n">
        <v>0</v>
      </c>
    </row>
    <row r="463">
      <c r="A463" t="n">
        <v>0</v>
      </c>
      <c r="B463" t="n">
        <v>0</v>
      </c>
    </row>
    <row r="464">
      <c r="A464" t="n">
        <v>0</v>
      </c>
      <c r="B464" t="n">
        <v>0</v>
      </c>
    </row>
    <row r="465">
      <c r="A465" t="n">
        <v>0</v>
      </c>
      <c r="B465" t="n">
        <v>0</v>
      </c>
    </row>
    <row r="466">
      <c r="A466" t="n">
        <v>0</v>
      </c>
      <c r="B466" t="n">
        <v>0</v>
      </c>
    </row>
    <row r="467">
      <c r="A467" t="n">
        <v>0</v>
      </c>
      <c r="B467" t="n">
        <v>0</v>
      </c>
    </row>
    <row r="468">
      <c r="A468" t="n">
        <v>0</v>
      </c>
      <c r="B468" t="n">
        <v>0</v>
      </c>
    </row>
    <row r="469">
      <c r="A469" t="n">
        <v>0</v>
      </c>
      <c r="B469" t="n">
        <v>0</v>
      </c>
    </row>
    <row r="470">
      <c r="A470" t="n">
        <v>0</v>
      </c>
      <c r="B470" t="n">
        <v>0</v>
      </c>
    </row>
    <row r="471">
      <c r="A471" t="n">
        <v>0</v>
      </c>
      <c r="B471" t="n">
        <v>0</v>
      </c>
    </row>
    <row r="472">
      <c r="A472" t="n">
        <v>0</v>
      </c>
      <c r="B472" t="n">
        <v>0</v>
      </c>
    </row>
    <row r="473">
      <c r="A473" t="n">
        <v>0</v>
      </c>
      <c r="B473" t="n">
        <v>0</v>
      </c>
    </row>
    <row r="474">
      <c r="A474" t="n">
        <v>0</v>
      </c>
      <c r="B474" t="n">
        <v>0</v>
      </c>
    </row>
    <row r="475">
      <c r="A475" t="n">
        <v>0</v>
      </c>
      <c r="B475" t="n">
        <v>0</v>
      </c>
    </row>
    <row r="476">
      <c r="A476" t="n">
        <v>0</v>
      </c>
      <c r="B476" t="n">
        <v>0</v>
      </c>
    </row>
    <row r="477">
      <c r="A477" t="n">
        <v>0</v>
      </c>
      <c r="B477" t="n">
        <v>0</v>
      </c>
    </row>
    <row r="478">
      <c r="A478" t="n">
        <v>0</v>
      </c>
      <c r="B478" t="n">
        <v>0</v>
      </c>
    </row>
    <row r="479">
      <c r="A479" t="n">
        <v>0</v>
      </c>
      <c r="B479" t="n">
        <v>0</v>
      </c>
    </row>
    <row r="480">
      <c r="A480" t="n">
        <v>0</v>
      </c>
      <c r="B480" t="n">
        <v>0</v>
      </c>
    </row>
    <row r="481">
      <c r="A481" t="n">
        <v>0</v>
      </c>
      <c r="B481" t="n">
        <v>0</v>
      </c>
    </row>
    <row r="482">
      <c r="A482" t="n">
        <v>0</v>
      </c>
      <c r="B482" t="n">
        <v>0</v>
      </c>
    </row>
    <row r="483">
      <c r="A483" t="n">
        <v>0</v>
      </c>
      <c r="B483" t="n">
        <v>0</v>
      </c>
    </row>
    <row r="484">
      <c r="A484" t="n">
        <v>0</v>
      </c>
      <c r="B484" t="n">
        <v>0</v>
      </c>
    </row>
    <row r="485">
      <c r="A485" t="n">
        <v>0</v>
      </c>
      <c r="B485" t="n">
        <v>0</v>
      </c>
    </row>
    <row r="486">
      <c r="A486" t="n">
        <v>0</v>
      </c>
      <c r="B486" t="n">
        <v>0</v>
      </c>
    </row>
    <row r="487">
      <c r="A487" t="n">
        <v>0</v>
      </c>
      <c r="B487" t="n">
        <v>0</v>
      </c>
    </row>
    <row r="488">
      <c r="A488" t="n">
        <v>0</v>
      </c>
      <c r="B488" t="n">
        <v>0</v>
      </c>
    </row>
    <row r="489">
      <c r="A489" t="n">
        <v>0</v>
      </c>
      <c r="B489" t="n">
        <v>0</v>
      </c>
    </row>
    <row r="490">
      <c r="A490" t="n">
        <v>0</v>
      </c>
      <c r="B490" t="n">
        <v>0</v>
      </c>
    </row>
    <row r="491">
      <c r="A491" t="n">
        <v>0</v>
      </c>
      <c r="B491" t="n">
        <v>0</v>
      </c>
    </row>
    <row r="492">
      <c r="A492" t="n">
        <v>0</v>
      </c>
      <c r="B492" t="n">
        <v>0</v>
      </c>
    </row>
    <row r="493">
      <c r="A493" t="n">
        <v>0</v>
      </c>
      <c r="B493" t="n">
        <v>0</v>
      </c>
    </row>
    <row r="494">
      <c r="A494" t="n">
        <v>0</v>
      </c>
      <c r="B494" t="n">
        <v>0</v>
      </c>
    </row>
    <row r="495">
      <c r="A495" t="n">
        <v>0</v>
      </c>
      <c r="B495" t="n">
        <v>0</v>
      </c>
    </row>
    <row r="496">
      <c r="A496" t="n">
        <v>0</v>
      </c>
      <c r="B496" t="n">
        <v>0</v>
      </c>
    </row>
    <row r="497">
      <c r="A497" t="n">
        <v>0</v>
      </c>
      <c r="B497" t="n">
        <v>0</v>
      </c>
    </row>
    <row r="498">
      <c r="A498" t="n">
        <v>0</v>
      </c>
      <c r="B498" t="n">
        <v>0</v>
      </c>
    </row>
    <row r="499">
      <c r="A499" t="n">
        <v>0</v>
      </c>
      <c r="B499" t="n">
        <v>0</v>
      </c>
    </row>
    <row r="500">
      <c r="A500" t="n">
        <v>0</v>
      </c>
      <c r="B500" t="n">
        <v>0</v>
      </c>
    </row>
    <row r="501">
      <c r="A501" t="n">
        <v>0</v>
      </c>
      <c r="B501" t="n">
        <v>0</v>
      </c>
    </row>
    <row r="502">
      <c r="A502" t="n">
        <v>0</v>
      </c>
      <c r="B502" t="n">
        <v>0</v>
      </c>
    </row>
    <row r="503">
      <c r="A503" t="n">
        <v>0</v>
      </c>
      <c r="B503" t="n">
        <v>0</v>
      </c>
    </row>
    <row r="504">
      <c r="A504" t="n">
        <v>0</v>
      </c>
      <c r="B504" t="n">
        <v>0</v>
      </c>
    </row>
    <row r="505">
      <c r="A505" t="n">
        <v>0</v>
      </c>
      <c r="B505" t="n">
        <v>0</v>
      </c>
    </row>
    <row r="506">
      <c r="A506" t="n">
        <v>0</v>
      </c>
      <c r="B506" t="n">
        <v>0</v>
      </c>
    </row>
    <row r="507">
      <c r="A507" t="n">
        <v>0</v>
      </c>
      <c r="B507" t="n">
        <v>0</v>
      </c>
    </row>
    <row r="508">
      <c r="A508" t="n">
        <v>0</v>
      </c>
      <c r="B508" t="n">
        <v>0</v>
      </c>
    </row>
    <row r="509">
      <c r="A509" t="n">
        <v>0</v>
      </c>
      <c r="B509" t="n">
        <v>0</v>
      </c>
    </row>
    <row r="510">
      <c r="A510" t="n">
        <v>0</v>
      </c>
      <c r="B510" t="n">
        <v>0</v>
      </c>
    </row>
    <row r="511">
      <c r="A511" t="n">
        <v>0</v>
      </c>
      <c r="B511" t="n">
        <v>0</v>
      </c>
    </row>
    <row r="512">
      <c r="A512" t="n">
        <v>0</v>
      </c>
      <c r="B512" t="n">
        <v>0</v>
      </c>
    </row>
    <row r="513">
      <c r="A513" t="n">
        <v>0</v>
      </c>
      <c r="B513" t="n">
        <v>0</v>
      </c>
    </row>
    <row r="514">
      <c r="A514" t="n">
        <v>0</v>
      </c>
      <c r="B514" t="n">
        <v>0</v>
      </c>
    </row>
    <row r="515">
      <c r="A515" t="n">
        <v>0</v>
      </c>
      <c r="B515" t="n">
        <v>0</v>
      </c>
    </row>
    <row r="516">
      <c r="A516" t="n">
        <v>0</v>
      </c>
      <c r="B516" t="n">
        <v>0</v>
      </c>
    </row>
    <row r="517">
      <c r="A517" t="n">
        <v>0</v>
      </c>
      <c r="B517" t="n">
        <v>0</v>
      </c>
    </row>
    <row r="518">
      <c r="A518" t="n">
        <v>0</v>
      </c>
      <c r="B518" t="n">
        <v>0</v>
      </c>
    </row>
    <row r="519">
      <c r="A519" t="n">
        <v>0</v>
      </c>
      <c r="B519" t="n">
        <v>0</v>
      </c>
    </row>
    <row r="520">
      <c r="A520" t="n">
        <v>0</v>
      </c>
      <c r="B520" t="n">
        <v>0</v>
      </c>
    </row>
    <row r="521">
      <c r="A521" t="n">
        <v>0</v>
      </c>
      <c r="B521" t="n">
        <v>0</v>
      </c>
    </row>
    <row r="522">
      <c r="A522" t="n">
        <v>0</v>
      </c>
      <c r="B522" t="n">
        <v>0</v>
      </c>
    </row>
    <row r="523">
      <c r="A523" t="n">
        <v>0</v>
      </c>
      <c r="B523" t="n">
        <v>0</v>
      </c>
    </row>
    <row r="524">
      <c r="A524" t="n">
        <v>0</v>
      </c>
      <c r="B524" t="n">
        <v>0</v>
      </c>
    </row>
    <row r="525">
      <c r="A525" t="n">
        <v>0</v>
      </c>
      <c r="B525" t="n">
        <v>0</v>
      </c>
    </row>
    <row r="526">
      <c r="A526" t="n">
        <v>0</v>
      </c>
      <c r="B526" t="n">
        <v>0</v>
      </c>
    </row>
    <row r="527">
      <c r="A527" t="n">
        <v>0</v>
      </c>
      <c r="B527" t="n">
        <v>0</v>
      </c>
    </row>
    <row r="528">
      <c r="A528" t="n">
        <v>0</v>
      </c>
      <c r="B528" t="n">
        <v>0</v>
      </c>
    </row>
    <row r="529">
      <c r="A529" t="n">
        <v>0</v>
      </c>
      <c r="B529" t="n">
        <v>0</v>
      </c>
    </row>
    <row r="530">
      <c r="A530" t="n">
        <v>0</v>
      </c>
      <c r="B530" t="n">
        <v>0</v>
      </c>
    </row>
    <row r="531">
      <c r="A531" t="n">
        <v>0</v>
      </c>
      <c r="B531" t="n">
        <v>0</v>
      </c>
    </row>
    <row r="532">
      <c r="A532" t="n">
        <v>0</v>
      </c>
      <c r="B532" t="n">
        <v>0</v>
      </c>
    </row>
    <row r="533">
      <c r="A533" t="n">
        <v>0</v>
      </c>
      <c r="B533" t="n">
        <v>0</v>
      </c>
    </row>
    <row r="534">
      <c r="A534" t="n">
        <v>0</v>
      </c>
      <c r="B534" t="n">
        <v>0</v>
      </c>
    </row>
    <row r="535">
      <c r="A535" t="n">
        <v>0</v>
      </c>
      <c r="B535" t="n">
        <v>0</v>
      </c>
    </row>
    <row r="536">
      <c r="A536" t="n">
        <v>0</v>
      </c>
      <c r="B536" t="n">
        <v>0</v>
      </c>
    </row>
    <row r="537">
      <c r="A537" t="n">
        <v>0</v>
      </c>
      <c r="B537" t="n">
        <v>0</v>
      </c>
    </row>
    <row r="538">
      <c r="A538" t="n">
        <v>0</v>
      </c>
      <c r="B538" t="n">
        <v>0</v>
      </c>
    </row>
    <row r="539">
      <c r="A539" t="n">
        <v>0</v>
      </c>
      <c r="B539" t="n">
        <v>0</v>
      </c>
    </row>
    <row r="540">
      <c r="A540" t="n">
        <v>0</v>
      </c>
      <c r="B540" t="n">
        <v>0</v>
      </c>
    </row>
    <row r="541">
      <c r="A541" t="n">
        <v>0</v>
      </c>
      <c r="B541" t="n">
        <v>0</v>
      </c>
    </row>
    <row r="542">
      <c r="A542" t="n">
        <v>0</v>
      </c>
      <c r="B542" t="n">
        <v>0</v>
      </c>
    </row>
    <row r="543">
      <c r="A543" t="n">
        <v>0</v>
      </c>
      <c r="B543" t="n">
        <v>0</v>
      </c>
    </row>
    <row r="544">
      <c r="A544" t="n">
        <v>0</v>
      </c>
      <c r="B544" t="n">
        <v>0</v>
      </c>
    </row>
    <row r="545">
      <c r="A545" t="n">
        <v>0</v>
      </c>
      <c r="B545" t="n">
        <v>0</v>
      </c>
    </row>
    <row r="546">
      <c r="A546" t="n">
        <v>0</v>
      </c>
      <c r="B546" t="n">
        <v>0</v>
      </c>
    </row>
    <row r="547">
      <c r="A547" t="n">
        <v>0</v>
      </c>
      <c r="B547" t="n">
        <v>0</v>
      </c>
    </row>
    <row r="548">
      <c r="A548" t="n">
        <v>0</v>
      </c>
      <c r="B548" t="n">
        <v>0</v>
      </c>
    </row>
    <row r="549">
      <c r="A549" t="n">
        <v>0</v>
      </c>
      <c r="B549" t="n">
        <v>0</v>
      </c>
    </row>
    <row r="550">
      <c r="A550" t="n">
        <v>0</v>
      </c>
      <c r="B550" t="n">
        <v>0</v>
      </c>
    </row>
    <row r="551">
      <c r="A551" t="n">
        <v>0</v>
      </c>
      <c r="B551" t="n">
        <v>0</v>
      </c>
    </row>
    <row r="552">
      <c r="A552" t="n">
        <v>0</v>
      </c>
      <c r="B552" t="n">
        <v>0</v>
      </c>
    </row>
    <row r="553">
      <c r="A553" t="n">
        <v>0</v>
      </c>
      <c r="B553" t="n">
        <v>0</v>
      </c>
    </row>
    <row r="554">
      <c r="A554" t="n">
        <v>0</v>
      </c>
      <c r="B554" t="n">
        <v>0</v>
      </c>
    </row>
    <row r="555">
      <c r="A555" t="n">
        <v>0</v>
      </c>
      <c r="B555" t="n">
        <v>0</v>
      </c>
    </row>
    <row r="556">
      <c r="A556" t="n">
        <v>0</v>
      </c>
      <c r="B556" t="n">
        <v>0</v>
      </c>
    </row>
    <row r="557">
      <c r="A557" t="n">
        <v>0</v>
      </c>
      <c r="B557" t="n">
        <v>0</v>
      </c>
    </row>
    <row r="558">
      <c r="A558" t="n">
        <v>0</v>
      </c>
      <c r="B558" t="n">
        <v>0</v>
      </c>
    </row>
    <row r="559">
      <c r="A559" t="n">
        <v>0</v>
      </c>
      <c r="B559" t="n">
        <v>0</v>
      </c>
    </row>
    <row r="560">
      <c r="A560" t="n">
        <v>0</v>
      </c>
      <c r="B560" t="n">
        <v>0</v>
      </c>
    </row>
    <row r="561">
      <c r="A561" t="n">
        <v>0</v>
      </c>
      <c r="B561" t="n">
        <v>0</v>
      </c>
    </row>
    <row r="562">
      <c r="A562" t="n">
        <v>0</v>
      </c>
      <c r="B562" t="n">
        <v>0</v>
      </c>
    </row>
    <row r="563">
      <c r="A563" t="n">
        <v>0</v>
      </c>
      <c r="B563" t="n">
        <v>0</v>
      </c>
    </row>
    <row r="564">
      <c r="A564" t="n">
        <v>0</v>
      </c>
      <c r="B564" t="n">
        <v>0</v>
      </c>
    </row>
    <row r="565">
      <c r="A565" t="n">
        <v>0</v>
      </c>
      <c r="B565" t="n">
        <v>0</v>
      </c>
    </row>
    <row r="566">
      <c r="A566" t="n">
        <v>0</v>
      </c>
      <c r="B566" t="n">
        <v>0</v>
      </c>
    </row>
    <row r="567">
      <c r="A567" t="n">
        <v>0</v>
      </c>
      <c r="B567" t="n">
        <v>0</v>
      </c>
    </row>
    <row r="568">
      <c r="A568" t="n">
        <v>0</v>
      </c>
      <c r="B568" t="n">
        <v>0</v>
      </c>
    </row>
    <row r="569">
      <c r="A569" t="n">
        <v>0</v>
      </c>
      <c r="B569" t="n">
        <v>0</v>
      </c>
    </row>
    <row r="570">
      <c r="A570" t="n">
        <v>0</v>
      </c>
      <c r="B570" t="n">
        <v>0</v>
      </c>
    </row>
    <row r="571">
      <c r="A571" t="n">
        <v>0</v>
      </c>
      <c r="B571" t="n">
        <v>0</v>
      </c>
    </row>
    <row r="572">
      <c r="A572" t="n">
        <v>0</v>
      </c>
      <c r="B572" t="n">
        <v>0</v>
      </c>
    </row>
    <row r="573">
      <c r="A573" t="n">
        <v>0</v>
      </c>
      <c r="B573" t="n">
        <v>0</v>
      </c>
    </row>
    <row r="574">
      <c r="A574" t="n">
        <v>0</v>
      </c>
      <c r="B574" t="n">
        <v>0</v>
      </c>
    </row>
    <row r="575">
      <c r="A575" t="n">
        <v>0</v>
      </c>
      <c r="B575" t="n">
        <v>0</v>
      </c>
    </row>
    <row r="576">
      <c r="A576" t="n">
        <v>0</v>
      </c>
      <c r="B576" t="n">
        <v>0</v>
      </c>
    </row>
    <row r="577">
      <c r="A577" t="n">
        <v>0</v>
      </c>
      <c r="B577" t="n">
        <v>0</v>
      </c>
    </row>
    <row r="578">
      <c r="A578" t="n">
        <v>0</v>
      </c>
      <c r="B578" t="n">
        <v>0</v>
      </c>
    </row>
    <row r="579">
      <c r="A579" t="n">
        <v>0</v>
      </c>
      <c r="B579" t="n">
        <v>0</v>
      </c>
    </row>
    <row r="580">
      <c r="A580" t="n">
        <v>0</v>
      </c>
      <c r="B580" t="n">
        <v>0</v>
      </c>
    </row>
    <row r="581">
      <c r="A581" t="n">
        <v>0</v>
      </c>
      <c r="B581" t="n">
        <v>0</v>
      </c>
    </row>
    <row r="582">
      <c r="A582" t="n">
        <v>0</v>
      </c>
      <c r="B582" t="n">
        <v>0</v>
      </c>
    </row>
    <row r="583">
      <c r="A583" t="n">
        <v>0</v>
      </c>
      <c r="B583" t="n">
        <v>0</v>
      </c>
    </row>
    <row r="584">
      <c r="A584" t="n">
        <v>0</v>
      </c>
      <c r="B584" t="n">
        <v>0</v>
      </c>
    </row>
    <row r="585">
      <c r="A585" t="n">
        <v>0</v>
      </c>
      <c r="B585" t="n">
        <v>0</v>
      </c>
    </row>
    <row r="586">
      <c r="A586" t="n">
        <v>0</v>
      </c>
      <c r="B586" t="n">
        <v>0</v>
      </c>
    </row>
    <row r="587">
      <c r="A587" t="n">
        <v>0</v>
      </c>
      <c r="B587" t="n">
        <v>0</v>
      </c>
    </row>
    <row r="588">
      <c r="A588" t="n">
        <v>0</v>
      </c>
      <c r="B588" t="n">
        <v>0</v>
      </c>
    </row>
    <row r="589">
      <c r="A589" t="n">
        <v>0</v>
      </c>
      <c r="B589" t="n">
        <v>0</v>
      </c>
    </row>
    <row r="590">
      <c r="A590" t="n">
        <v>0</v>
      </c>
      <c r="B590" t="n">
        <v>0</v>
      </c>
    </row>
    <row r="591">
      <c r="A591" t="n">
        <v>0</v>
      </c>
      <c r="B591" t="n">
        <v>0</v>
      </c>
    </row>
    <row r="592">
      <c r="A592" t="n">
        <v>0</v>
      </c>
      <c r="B592" t="n">
        <v>0</v>
      </c>
    </row>
    <row r="593">
      <c r="A593" t="n">
        <v>0</v>
      </c>
      <c r="B593" t="n">
        <v>0</v>
      </c>
    </row>
    <row r="594">
      <c r="A594" t="n">
        <v>0</v>
      </c>
      <c r="B594" t="n">
        <v>0</v>
      </c>
    </row>
    <row r="595">
      <c r="A595" t="n">
        <v>0</v>
      </c>
      <c r="B595" t="n">
        <v>0</v>
      </c>
    </row>
    <row r="596">
      <c r="A596" t="n">
        <v>0</v>
      </c>
      <c r="B596" t="n">
        <v>0</v>
      </c>
    </row>
    <row r="597">
      <c r="A597" t="n">
        <v>0</v>
      </c>
      <c r="B597" t="n">
        <v>0</v>
      </c>
    </row>
    <row r="598">
      <c r="A598" t="n">
        <v>0</v>
      </c>
      <c r="B598" t="n">
        <v>0</v>
      </c>
    </row>
    <row r="599">
      <c r="A599" t="n">
        <v>0</v>
      </c>
      <c r="B599" t="n">
        <v>0</v>
      </c>
    </row>
    <row r="600">
      <c r="A600" t="n">
        <v>0</v>
      </c>
      <c r="B600" t="n">
        <v>0</v>
      </c>
    </row>
    <row r="601">
      <c r="A601" t="n">
        <v>0</v>
      </c>
      <c r="B601" t="n">
        <v>0</v>
      </c>
    </row>
    <row r="602">
      <c r="A602" t="n">
        <v>0</v>
      </c>
      <c r="B602" t="n">
        <v>0</v>
      </c>
    </row>
    <row r="603">
      <c r="A603" t="n">
        <v>0</v>
      </c>
      <c r="B603" t="n">
        <v>0</v>
      </c>
    </row>
    <row r="604">
      <c r="A604" t="n">
        <v>0</v>
      </c>
      <c r="B604" t="n">
        <v>0</v>
      </c>
    </row>
    <row r="605">
      <c r="A605" t="n">
        <v>0</v>
      </c>
      <c r="B605" t="n">
        <v>0</v>
      </c>
    </row>
    <row r="606">
      <c r="A606" t="n">
        <v>0</v>
      </c>
      <c r="B606" t="n">
        <v>0</v>
      </c>
    </row>
    <row r="607">
      <c r="A607" t="n">
        <v>0</v>
      </c>
      <c r="B607" t="n">
        <v>0</v>
      </c>
    </row>
    <row r="608">
      <c r="A608" t="n">
        <v>0</v>
      </c>
      <c r="B608" t="n">
        <v>0</v>
      </c>
    </row>
    <row r="609">
      <c r="A609" t="n">
        <v>0</v>
      </c>
      <c r="B609" t="n">
        <v>0</v>
      </c>
    </row>
    <row r="610">
      <c r="A610" t="n">
        <v>0</v>
      </c>
      <c r="B610" t="n">
        <v>0</v>
      </c>
    </row>
    <row r="611">
      <c r="A611" t="n">
        <v>0</v>
      </c>
      <c r="B611" t="n">
        <v>0</v>
      </c>
    </row>
    <row r="612">
      <c r="A612" t="n">
        <v>0</v>
      </c>
      <c r="B612" t="n">
        <v>0</v>
      </c>
    </row>
    <row r="613">
      <c r="A613" t="n">
        <v>0</v>
      </c>
      <c r="B613" t="n">
        <v>0</v>
      </c>
    </row>
    <row r="614">
      <c r="A614" t="n">
        <v>0</v>
      </c>
      <c r="B614" t="n">
        <v>0</v>
      </c>
    </row>
    <row r="615">
      <c r="A615" t="n">
        <v>0</v>
      </c>
      <c r="B615" t="n">
        <v>0</v>
      </c>
    </row>
    <row r="616">
      <c r="A616" t="n">
        <v>0</v>
      </c>
      <c r="B616" t="n">
        <v>0</v>
      </c>
    </row>
    <row r="617">
      <c r="A617" t="n">
        <v>0</v>
      </c>
      <c r="B617" t="n">
        <v>0</v>
      </c>
    </row>
    <row r="618">
      <c r="A618" t="n">
        <v>0</v>
      </c>
      <c r="B618" t="n">
        <v>0</v>
      </c>
    </row>
    <row r="619">
      <c r="A619" t="n">
        <v>0</v>
      </c>
      <c r="B619" t="n">
        <v>0</v>
      </c>
    </row>
    <row r="620">
      <c r="A620" t="n">
        <v>0</v>
      </c>
      <c r="B620" t="n">
        <v>0</v>
      </c>
    </row>
    <row r="621">
      <c r="A621" t="n">
        <v>0</v>
      </c>
      <c r="B621" t="n">
        <v>0</v>
      </c>
    </row>
    <row r="622">
      <c r="A622" t="n">
        <v>0</v>
      </c>
      <c r="B622" t="n">
        <v>0</v>
      </c>
    </row>
    <row r="623">
      <c r="A623" t="n">
        <v>0</v>
      </c>
      <c r="B623" t="n">
        <v>0</v>
      </c>
    </row>
    <row r="624">
      <c r="A624" t="n">
        <v>0</v>
      </c>
      <c r="B624" t="n">
        <v>0</v>
      </c>
    </row>
    <row r="625">
      <c r="A625" t="n">
        <v>0</v>
      </c>
      <c r="B625" t="n">
        <v>0</v>
      </c>
    </row>
    <row r="626">
      <c r="A626" t="n">
        <v>0</v>
      </c>
      <c r="B626" t="n">
        <v>0</v>
      </c>
    </row>
    <row r="627">
      <c r="A627" t="n">
        <v>0</v>
      </c>
      <c r="B627" t="n">
        <v>0</v>
      </c>
    </row>
    <row r="628">
      <c r="A628" t="n">
        <v>0</v>
      </c>
      <c r="B628" t="n">
        <v>0</v>
      </c>
    </row>
    <row r="629">
      <c r="A629" t="n">
        <v>0</v>
      </c>
      <c r="B629" t="n">
        <v>0</v>
      </c>
    </row>
    <row r="630">
      <c r="A630" t="n">
        <v>0</v>
      </c>
      <c r="B630" t="n">
        <v>0</v>
      </c>
    </row>
    <row r="631">
      <c r="A631" t="n">
        <v>0</v>
      </c>
      <c r="B631" t="n">
        <v>0</v>
      </c>
    </row>
    <row r="632">
      <c r="A632" t="n">
        <v>0</v>
      </c>
      <c r="B632" t="n">
        <v>0</v>
      </c>
    </row>
    <row r="633">
      <c r="A633" t="n">
        <v>0</v>
      </c>
      <c r="B633" t="n">
        <v>0</v>
      </c>
    </row>
    <row r="634">
      <c r="A634" t="n">
        <v>0</v>
      </c>
      <c r="B634" t="n">
        <v>0</v>
      </c>
    </row>
    <row r="635">
      <c r="A635" t="n">
        <v>0</v>
      </c>
      <c r="B635" t="n">
        <v>0</v>
      </c>
    </row>
    <row r="636">
      <c r="A636" t="n">
        <v>0</v>
      </c>
      <c r="B636" t="n">
        <v>0</v>
      </c>
    </row>
    <row r="637">
      <c r="A637" t="n">
        <v>0</v>
      </c>
      <c r="B637" t="n">
        <v>0</v>
      </c>
    </row>
    <row r="638">
      <c r="A638" t="n">
        <v>0</v>
      </c>
      <c r="B638" t="n">
        <v>0</v>
      </c>
    </row>
    <row r="639">
      <c r="A639" t="n">
        <v>0</v>
      </c>
      <c r="B639" t="n">
        <v>0</v>
      </c>
    </row>
    <row r="640">
      <c r="A640" t="n">
        <v>0</v>
      </c>
      <c r="B640" t="n">
        <v>0</v>
      </c>
    </row>
    <row r="641">
      <c r="A641" t="n">
        <v>0</v>
      </c>
      <c r="B641" t="n">
        <v>0</v>
      </c>
    </row>
    <row r="642">
      <c r="A642" t="n">
        <v>0</v>
      </c>
      <c r="B642" t="n">
        <v>0</v>
      </c>
    </row>
    <row r="643">
      <c r="A643" t="n">
        <v>0</v>
      </c>
      <c r="B643" t="n">
        <v>0</v>
      </c>
    </row>
    <row r="644">
      <c r="A644" t="n">
        <v>0</v>
      </c>
      <c r="B644" t="n">
        <v>0</v>
      </c>
    </row>
    <row r="645">
      <c r="A645" t="n">
        <v>0</v>
      </c>
      <c r="B645" t="n">
        <v>0</v>
      </c>
    </row>
    <row r="646">
      <c r="A646" t="n">
        <v>0</v>
      </c>
      <c r="B646" t="n">
        <v>0</v>
      </c>
    </row>
    <row r="647">
      <c r="A647" t="n">
        <v>0</v>
      </c>
      <c r="B647" t="n">
        <v>0</v>
      </c>
    </row>
    <row r="648">
      <c r="A648" t="n">
        <v>0</v>
      </c>
      <c r="B648" t="n">
        <v>0</v>
      </c>
    </row>
    <row r="649">
      <c r="A649" t="n">
        <v>0</v>
      </c>
      <c r="B649" t="n">
        <v>0</v>
      </c>
    </row>
    <row r="650">
      <c r="A650" t="n">
        <v>0</v>
      </c>
      <c r="B650" t="n">
        <v>0</v>
      </c>
    </row>
    <row r="651">
      <c r="A651" t="n">
        <v>0</v>
      </c>
      <c r="B651" t="n">
        <v>0</v>
      </c>
    </row>
    <row r="652">
      <c r="A652" t="n">
        <v>0</v>
      </c>
      <c r="B652" t="n">
        <v>0</v>
      </c>
    </row>
    <row r="653">
      <c r="A653" t="n">
        <v>0</v>
      </c>
      <c r="B653" t="n">
        <v>0</v>
      </c>
    </row>
    <row r="654">
      <c r="A654" t="n">
        <v>0</v>
      </c>
      <c r="B654" t="n">
        <v>0</v>
      </c>
    </row>
    <row r="655">
      <c r="A655" t="n">
        <v>0</v>
      </c>
      <c r="B655" t="n">
        <v>0</v>
      </c>
    </row>
    <row r="656">
      <c r="A656" t="n">
        <v>0</v>
      </c>
      <c r="B656" t="n">
        <v>0</v>
      </c>
    </row>
    <row r="657">
      <c r="A657" t="n">
        <v>0</v>
      </c>
      <c r="B657" t="n">
        <v>0</v>
      </c>
    </row>
    <row r="658">
      <c r="A658" t="n">
        <v>0</v>
      </c>
      <c r="B658" t="n">
        <v>0</v>
      </c>
    </row>
    <row r="659">
      <c r="A659" t="n">
        <v>0</v>
      </c>
      <c r="B659" t="n">
        <v>0</v>
      </c>
    </row>
    <row r="660">
      <c r="A660" t="n">
        <v>0</v>
      </c>
      <c r="B660" t="n">
        <v>0</v>
      </c>
    </row>
    <row r="661">
      <c r="A661" t="n">
        <v>0</v>
      </c>
      <c r="B661" t="n">
        <v>0</v>
      </c>
    </row>
    <row r="662">
      <c r="A662" t="n">
        <v>0</v>
      </c>
      <c r="B662" t="n">
        <v>0</v>
      </c>
    </row>
    <row r="663">
      <c r="A663" t="n">
        <v>0</v>
      </c>
      <c r="B663" t="n">
        <v>0</v>
      </c>
    </row>
    <row r="664">
      <c r="A664" t="n">
        <v>0</v>
      </c>
      <c r="B664" t="n">
        <v>0</v>
      </c>
    </row>
    <row r="665">
      <c r="A665" t="n">
        <v>0</v>
      </c>
      <c r="B665" t="n">
        <v>0</v>
      </c>
    </row>
    <row r="666">
      <c r="A666" t="n">
        <v>0</v>
      </c>
      <c r="B666" t="n">
        <v>0</v>
      </c>
    </row>
    <row r="667">
      <c r="A667" t="n">
        <v>0</v>
      </c>
      <c r="B667" t="n">
        <v>0</v>
      </c>
    </row>
    <row r="668">
      <c r="A668" t="n">
        <v>0</v>
      </c>
      <c r="B668" t="n">
        <v>0</v>
      </c>
    </row>
    <row r="669">
      <c r="A669" t="n">
        <v>0</v>
      </c>
      <c r="B669" t="n">
        <v>0</v>
      </c>
    </row>
    <row r="670">
      <c r="A670" t="n">
        <v>0</v>
      </c>
      <c r="B670" t="n">
        <v>0</v>
      </c>
    </row>
    <row r="671">
      <c r="A671" t="n">
        <v>0</v>
      </c>
      <c r="B671" t="n">
        <v>0</v>
      </c>
    </row>
    <row r="672">
      <c r="A672" t="n">
        <v>0</v>
      </c>
      <c r="B672" t="n">
        <v>0</v>
      </c>
    </row>
    <row r="673">
      <c r="A673" t="n">
        <v>0</v>
      </c>
      <c r="B673" t="n">
        <v>0</v>
      </c>
    </row>
    <row r="674">
      <c r="A674" t="n">
        <v>0</v>
      </c>
      <c r="B674" t="n">
        <v>0</v>
      </c>
    </row>
    <row r="675">
      <c r="A675" t="n">
        <v>0</v>
      </c>
      <c r="B675" t="n">
        <v>0</v>
      </c>
    </row>
    <row r="676">
      <c r="A676" t="n">
        <v>0</v>
      </c>
      <c r="B676" t="n">
        <v>0</v>
      </c>
    </row>
    <row r="677">
      <c r="A677" t="n">
        <v>0</v>
      </c>
      <c r="B677" t="n">
        <v>0</v>
      </c>
    </row>
    <row r="678">
      <c r="A678" t="n">
        <v>0</v>
      </c>
      <c r="B678" t="n">
        <v>0</v>
      </c>
    </row>
    <row r="679">
      <c r="A679" t="n">
        <v>0</v>
      </c>
      <c r="B679" t="n">
        <v>0</v>
      </c>
    </row>
    <row r="680">
      <c r="A680" t="n">
        <v>0</v>
      </c>
      <c r="B680" t="n">
        <v>0</v>
      </c>
    </row>
    <row r="681">
      <c r="A681" t="n">
        <v>0</v>
      </c>
      <c r="B681" t="n">
        <v>0</v>
      </c>
    </row>
    <row r="682">
      <c r="A682" t="n">
        <v>0</v>
      </c>
      <c r="B682" t="n">
        <v>0</v>
      </c>
    </row>
    <row r="683">
      <c r="A683" t="n">
        <v>0</v>
      </c>
      <c r="B683" t="n">
        <v>0</v>
      </c>
    </row>
    <row r="684">
      <c r="A684" t="n">
        <v>0</v>
      </c>
      <c r="B684" t="n">
        <v>0</v>
      </c>
    </row>
    <row r="685">
      <c r="A685" t="n">
        <v>0</v>
      </c>
      <c r="B685" t="n">
        <v>0</v>
      </c>
    </row>
    <row r="686">
      <c r="A686" t="n">
        <v>0</v>
      </c>
      <c r="B686" t="n">
        <v>0</v>
      </c>
    </row>
    <row r="687">
      <c r="A687" t="n">
        <v>0</v>
      </c>
      <c r="B687" t="n">
        <v>0</v>
      </c>
    </row>
    <row r="688">
      <c r="A688" t="n">
        <v>0</v>
      </c>
      <c r="B688" t="n">
        <v>0</v>
      </c>
    </row>
    <row r="689">
      <c r="A689" t="n">
        <v>0</v>
      </c>
      <c r="B689" t="n">
        <v>0</v>
      </c>
    </row>
    <row r="690">
      <c r="A690" t="n">
        <v>0</v>
      </c>
      <c r="B690" t="n">
        <v>0</v>
      </c>
    </row>
    <row r="691">
      <c r="A691" t="n">
        <v>0</v>
      </c>
      <c r="B691" t="n">
        <v>0</v>
      </c>
    </row>
    <row r="692">
      <c r="A692" t="n">
        <v>0</v>
      </c>
      <c r="B692" t="n">
        <v>0</v>
      </c>
    </row>
    <row r="693">
      <c r="A693" t="n">
        <v>0</v>
      </c>
      <c r="B693" t="n">
        <v>0</v>
      </c>
    </row>
    <row r="694">
      <c r="A694" t="n">
        <v>0</v>
      </c>
      <c r="B694" t="n">
        <v>0</v>
      </c>
    </row>
    <row r="695">
      <c r="A695" t="n">
        <v>0</v>
      </c>
      <c r="B695" t="n">
        <v>0</v>
      </c>
    </row>
    <row r="696">
      <c r="A696" t="n">
        <v>0</v>
      </c>
      <c r="B696" t="n">
        <v>0</v>
      </c>
    </row>
    <row r="697">
      <c r="A697" t="n">
        <v>0</v>
      </c>
      <c r="B697" t="n">
        <v>0</v>
      </c>
    </row>
    <row r="698">
      <c r="A698" t="n">
        <v>0</v>
      </c>
      <c r="B698" t="n">
        <v>0</v>
      </c>
    </row>
    <row r="699">
      <c r="A699" t="n">
        <v>0</v>
      </c>
      <c r="B699" t="n">
        <v>0</v>
      </c>
    </row>
    <row r="700">
      <c r="A700" t="n">
        <v>0</v>
      </c>
      <c r="B700" t="n">
        <v>0</v>
      </c>
    </row>
    <row r="701">
      <c r="A701" t="n">
        <v>0</v>
      </c>
      <c r="B701" t="n">
        <v>0</v>
      </c>
    </row>
    <row r="702">
      <c r="A702" t="n">
        <v>0</v>
      </c>
      <c r="B702" t="n">
        <v>0</v>
      </c>
    </row>
    <row r="703">
      <c r="A703" t="n">
        <v>0</v>
      </c>
      <c r="B703" t="n">
        <v>0</v>
      </c>
    </row>
    <row r="704">
      <c r="A704" t="n">
        <v>0</v>
      </c>
      <c r="B704" t="n">
        <v>0</v>
      </c>
    </row>
    <row r="705">
      <c r="A705" t="n">
        <v>0</v>
      </c>
      <c r="B705" t="n">
        <v>0</v>
      </c>
    </row>
    <row r="706">
      <c r="A706" t="n">
        <v>0</v>
      </c>
      <c r="B706" t="n">
        <v>0</v>
      </c>
    </row>
    <row r="707">
      <c r="A707" t="n">
        <v>0</v>
      </c>
      <c r="B707" t="n">
        <v>0</v>
      </c>
    </row>
    <row r="708">
      <c r="A708" t="n">
        <v>0</v>
      </c>
      <c r="B708" t="n">
        <v>0</v>
      </c>
    </row>
    <row r="709">
      <c r="A709" t="n">
        <v>0</v>
      </c>
      <c r="B709" t="n">
        <v>0</v>
      </c>
    </row>
    <row r="710">
      <c r="A710" t="n">
        <v>0</v>
      </c>
      <c r="B710" t="n">
        <v>0</v>
      </c>
    </row>
    <row r="711">
      <c r="A711" t="n">
        <v>0</v>
      </c>
      <c r="B711" t="n">
        <v>0</v>
      </c>
    </row>
    <row r="712">
      <c r="A712" t="n">
        <v>0</v>
      </c>
      <c r="B712" t="n">
        <v>0</v>
      </c>
    </row>
    <row r="713">
      <c r="A713" t="n">
        <v>0</v>
      </c>
      <c r="B713" t="n">
        <v>0</v>
      </c>
    </row>
    <row r="714">
      <c r="A714" t="n">
        <v>0</v>
      </c>
      <c r="B714" t="n">
        <v>0</v>
      </c>
    </row>
    <row r="715">
      <c r="A715" t="n">
        <v>0</v>
      </c>
      <c r="B715" t="n">
        <v>0</v>
      </c>
    </row>
    <row r="716">
      <c r="A716" t="n">
        <v>0</v>
      </c>
      <c r="B716" t="n">
        <v>0</v>
      </c>
    </row>
    <row r="717">
      <c r="A717" t="n">
        <v>0</v>
      </c>
      <c r="B717" t="n">
        <v>0</v>
      </c>
    </row>
    <row r="718">
      <c r="A718" t="n">
        <v>0</v>
      </c>
      <c r="B718" t="n">
        <v>0</v>
      </c>
    </row>
    <row r="719">
      <c r="A719" t="n">
        <v>0</v>
      </c>
      <c r="B719" t="n">
        <v>0</v>
      </c>
    </row>
    <row r="720">
      <c r="A720" t="n">
        <v>0</v>
      </c>
      <c r="B720" t="n">
        <v>0</v>
      </c>
    </row>
    <row r="721">
      <c r="A721" t="n">
        <v>0</v>
      </c>
      <c r="B721" t="n">
        <v>0</v>
      </c>
    </row>
    <row r="722">
      <c r="A722" t="n">
        <v>0</v>
      </c>
      <c r="B722" t="n">
        <v>0</v>
      </c>
    </row>
    <row r="723">
      <c r="A723" t="n">
        <v>0</v>
      </c>
      <c r="B723" t="n">
        <v>0</v>
      </c>
    </row>
    <row r="724">
      <c r="A724" t="n">
        <v>0</v>
      </c>
      <c r="B724" t="n">
        <v>0</v>
      </c>
    </row>
    <row r="725">
      <c r="A725" t="n">
        <v>0</v>
      </c>
      <c r="B725" t="n">
        <v>0</v>
      </c>
    </row>
    <row r="726">
      <c r="A726" t="n">
        <v>0</v>
      </c>
      <c r="B726" t="n">
        <v>0</v>
      </c>
    </row>
    <row r="727">
      <c r="A727" t="n">
        <v>0</v>
      </c>
      <c r="B727" t="n">
        <v>0</v>
      </c>
    </row>
    <row r="728">
      <c r="A728" t="n">
        <v>0</v>
      </c>
      <c r="B728" t="n">
        <v>0</v>
      </c>
    </row>
    <row r="729">
      <c r="A729" t="n">
        <v>0</v>
      </c>
      <c r="B729" t="n">
        <v>0</v>
      </c>
    </row>
    <row r="730">
      <c r="A730" t="n">
        <v>0</v>
      </c>
      <c r="B730" t="n">
        <v>0</v>
      </c>
    </row>
    <row r="731">
      <c r="A731" t="n">
        <v>0</v>
      </c>
      <c r="B731" t="n">
        <v>0</v>
      </c>
    </row>
    <row r="732">
      <c r="A732" t="n">
        <v>0</v>
      </c>
      <c r="B732" t="n">
        <v>0</v>
      </c>
    </row>
    <row r="733">
      <c r="A733" t="n">
        <v>0</v>
      </c>
      <c r="B733" t="n">
        <v>0</v>
      </c>
    </row>
    <row r="734">
      <c r="A734" t="n">
        <v>0</v>
      </c>
      <c r="B734" t="n">
        <v>0</v>
      </c>
    </row>
    <row r="735">
      <c r="A735" t="n">
        <v>0</v>
      </c>
      <c r="B735" t="n">
        <v>0</v>
      </c>
    </row>
    <row r="736">
      <c r="A736" t="n">
        <v>0</v>
      </c>
      <c r="B736" t="n">
        <v>0</v>
      </c>
    </row>
    <row r="737">
      <c r="A737" t="n">
        <v>0</v>
      </c>
      <c r="B737" t="n">
        <v>0</v>
      </c>
    </row>
    <row r="738">
      <c r="A738" t="n">
        <v>0</v>
      </c>
      <c r="B738" t="n">
        <v>0</v>
      </c>
    </row>
    <row r="739">
      <c r="A739" t="n">
        <v>0</v>
      </c>
      <c r="B739" t="n">
        <v>0</v>
      </c>
    </row>
    <row r="740">
      <c r="A740" t="n">
        <v>0</v>
      </c>
      <c r="B740" t="n">
        <v>0</v>
      </c>
    </row>
    <row r="741">
      <c r="A741" t="n">
        <v>0</v>
      </c>
      <c r="B741" t="n">
        <v>0</v>
      </c>
    </row>
    <row r="742">
      <c r="A742" t="n">
        <v>0</v>
      </c>
      <c r="B742" t="n">
        <v>0</v>
      </c>
    </row>
    <row r="743">
      <c r="A743" t="n">
        <v>0</v>
      </c>
      <c r="B743" t="n">
        <v>0</v>
      </c>
    </row>
    <row r="744">
      <c r="A744" t="n">
        <v>0</v>
      </c>
      <c r="B744" t="n">
        <v>0</v>
      </c>
    </row>
    <row r="745">
      <c r="A745" t="n">
        <v>0</v>
      </c>
      <c r="B745" t="n">
        <v>0</v>
      </c>
    </row>
    <row r="746">
      <c r="A746" t="n">
        <v>0</v>
      </c>
      <c r="B746" t="n">
        <v>0</v>
      </c>
    </row>
    <row r="747">
      <c r="A747" t="n">
        <v>0</v>
      </c>
      <c r="B747" t="n">
        <v>0</v>
      </c>
    </row>
    <row r="748">
      <c r="A748" t="n">
        <v>0</v>
      </c>
      <c r="B748" t="n">
        <v>0</v>
      </c>
    </row>
    <row r="749">
      <c r="A749" t="n">
        <v>0</v>
      </c>
      <c r="B749" t="n">
        <v>0</v>
      </c>
    </row>
    <row r="750">
      <c r="A750" t="n">
        <v>0</v>
      </c>
      <c r="B750" t="n">
        <v>0</v>
      </c>
    </row>
    <row r="751">
      <c r="A751" t="n">
        <v>0</v>
      </c>
      <c r="B751" t="n">
        <v>0</v>
      </c>
    </row>
    <row r="752">
      <c r="A752" t="n">
        <v>0</v>
      </c>
      <c r="B752" t="n">
        <v>0</v>
      </c>
    </row>
    <row r="753">
      <c r="A753" t="n">
        <v>0</v>
      </c>
      <c r="B753" t="n">
        <v>0</v>
      </c>
    </row>
    <row r="754">
      <c r="A754" t="n">
        <v>0</v>
      </c>
      <c r="B754" t="n">
        <v>0</v>
      </c>
    </row>
    <row r="755">
      <c r="A755" t="n">
        <v>0</v>
      </c>
      <c r="B755" t="n">
        <v>0</v>
      </c>
    </row>
    <row r="756">
      <c r="A756" t="n">
        <v>0</v>
      </c>
      <c r="B756" t="n">
        <v>0</v>
      </c>
    </row>
    <row r="757">
      <c r="A757" t="n">
        <v>0</v>
      </c>
      <c r="B757" t="n">
        <v>0</v>
      </c>
    </row>
    <row r="758">
      <c r="A758" t="n">
        <v>0</v>
      </c>
      <c r="B758" t="n">
        <v>0</v>
      </c>
    </row>
    <row r="759">
      <c r="A759" t="n">
        <v>0</v>
      </c>
      <c r="B759" t="n">
        <v>0</v>
      </c>
    </row>
    <row r="760">
      <c r="A760" t="n">
        <v>0</v>
      </c>
      <c r="B760" t="n">
        <v>0</v>
      </c>
    </row>
    <row r="761">
      <c r="A761" t="n">
        <v>0</v>
      </c>
      <c r="B761" t="n">
        <v>0</v>
      </c>
    </row>
    <row r="762">
      <c r="A762" t="n">
        <v>0</v>
      </c>
      <c r="B762" t="n">
        <v>0</v>
      </c>
    </row>
    <row r="763">
      <c r="A763" t="n">
        <v>0</v>
      </c>
      <c r="B763" t="n">
        <v>0</v>
      </c>
    </row>
    <row r="764">
      <c r="A764" t="n">
        <v>0</v>
      </c>
      <c r="B764" t="n">
        <v>0</v>
      </c>
    </row>
    <row r="765">
      <c r="A765" t="n">
        <v>0</v>
      </c>
      <c r="B765" t="n">
        <v>0</v>
      </c>
    </row>
    <row r="766">
      <c r="A766" t="n">
        <v>0</v>
      </c>
      <c r="B766" t="n">
        <v>0</v>
      </c>
    </row>
    <row r="767">
      <c r="A767" t="n">
        <v>0</v>
      </c>
      <c r="B767" t="n">
        <v>0</v>
      </c>
    </row>
    <row r="768">
      <c r="A768" t="n">
        <v>0</v>
      </c>
      <c r="B768" t="n">
        <v>0</v>
      </c>
    </row>
    <row r="769">
      <c r="A769" t="n">
        <v>0</v>
      </c>
      <c r="B769" t="n">
        <v>0</v>
      </c>
    </row>
    <row r="770">
      <c r="A770" t="n">
        <v>0</v>
      </c>
      <c r="B770" t="n">
        <v>0</v>
      </c>
    </row>
    <row r="771">
      <c r="A771" t="n">
        <v>0</v>
      </c>
      <c r="B771" t="n">
        <v>0</v>
      </c>
    </row>
    <row r="772">
      <c r="A772" t="n">
        <v>0</v>
      </c>
      <c r="B772" t="n">
        <v>0</v>
      </c>
    </row>
    <row r="773">
      <c r="A773" t="n">
        <v>0</v>
      </c>
      <c r="B773" t="n">
        <v>0</v>
      </c>
    </row>
    <row r="774">
      <c r="A774" t="n">
        <v>0</v>
      </c>
      <c r="B774" t="n">
        <v>0</v>
      </c>
    </row>
    <row r="775">
      <c r="A775" t="n">
        <v>0</v>
      </c>
      <c r="B775" t="n">
        <v>0</v>
      </c>
    </row>
    <row r="776">
      <c r="A776" t="n">
        <v>0</v>
      </c>
      <c r="B776" t="n">
        <v>0</v>
      </c>
    </row>
    <row r="777">
      <c r="A777" t="n">
        <v>0</v>
      </c>
      <c r="B777" t="n">
        <v>0</v>
      </c>
    </row>
    <row r="778">
      <c r="A778" t="n">
        <v>0</v>
      </c>
      <c r="B778" t="n">
        <v>0</v>
      </c>
    </row>
    <row r="779">
      <c r="A779" t="n">
        <v>0</v>
      </c>
      <c r="B779" t="n">
        <v>0</v>
      </c>
    </row>
    <row r="780">
      <c r="A780" t="n">
        <v>0</v>
      </c>
      <c r="B780" t="n">
        <v>0</v>
      </c>
    </row>
    <row r="781">
      <c r="A781" t="n">
        <v>0</v>
      </c>
      <c r="B781" t="n">
        <v>0</v>
      </c>
    </row>
    <row r="782">
      <c r="A782" t="n">
        <v>0</v>
      </c>
      <c r="B782" t="n">
        <v>0</v>
      </c>
    </row>
    <row r="783">
      <c r="A783" t="n">
        <v>0</v>
      </c>
      <c r="B783" t="n">
        <v>0</v>
      </c>
    </row>
    <row r="784">
      <c r="A784" t="n">
        <v>0</v>
      </c>
      <c r="B784" t="n">
        <v>0</v>
      </c>
    </row>
    <row r="785">
      <c r="A785" t="n">
        <v>0</v>
      </c>
      <c r="B785" t="n">
        <v>0</v>
      </c>
    </row>
    <row r="786">
      <c r="A786" t="n">
        <v>0</v>
      </c>
      <c r="B786" t="n">
        <v>0</v>
      </c>
    </row>
    <row r="787">
      <c r="A787" t="n">
        <v>0</v>
      </c>
      <c r="B787" t="n">
        <v>0</v>
      </c>
    </row>
    <row r="788">
      <c r="A788" t="n">
        <v>0</v>
      </c>
      <c r="B788" t="n">
        <v>0</v>
      </c>
    </row>
    <row r="789">
      <c r="A789" t="n">
        <v>0</v>
      </c>
      <c r="B789" t="n">
        <v>0</v>
      </c>
    </row>
    <row r="790">
      <c r="A790" t="n">
        <v>0</v>
      </c>
      <c r="B790" t="n">
        <v>0</v>
      </c>
    </row>
    <row r="791">
      <c r="A791" t="n">
        <v>0</v>
      </c>
      <c r="B791" t="n">
        <v>0</v>
      </c>
    </row>
    <row r="792">
      <c r="A792" t="n">
        <v>0</v>
      </c>
      <c r="B792" t="n">
        <v>0</v>
      </c>
    </row>
    <row r="793">
      <c r="A793" t="n">
        <v>0</v>
      </c>
      <c r="B793" t="n">
        <v>0</v>
      </c>
    </row>
    <row r="794">
      <c r="A794" t="n">
        <v>0</v>
      </c>
      <c r="B794" t="n">
        <v>0</v>
      </c>
    </row>
    <row r="795">
      <c r="A795" t="n">
        <v>0</v>
      </c>
      <c r="B795" t="n">
        <v>0</v>
      </c>
    </row>
    <row r="796">
      <c r="A796" t="n">
        <v>0</v>
      </c>
      <c r="B796" t="n">
        <v>0</v>
      </c>
    </row>
    <row r="797">
      <c r="A797" t="n">
        <v>0</v>
      </c>
      <c r="B797" t="n">
        <v>0</v>
      </c>
    </row>
    <row r="798">
      <c r="A798" t="n">
        <v>0</v>
      </c>
      <c r="B798" t="n">
        <v>0</v>
      </c>
    </row>
    <row r="799">
      <c r="A799" t="n">
        <v>0</v>
      </c>
      <c r="B799" t="n">
        <v>0</v>
      </c>
    </row>
    <row r="800">
      <c r="A800" t="n">
        <v>0</v>
      </c>
      <c r="B800" t="n">
        <v>0</v>
      </c>
    </row>
    <row r="801">
      <c r="A801" t="n">
        <v>0</v>
      </c>
      <c r="B801" t="n">
        <v>0</v>
      </c>
    </row>
    <row r="802">
      <c r="A802" t="n">
        <v>0</v>
      </c>
      <c r="B802" t="n">
        <v>0</v>
      </c>
    </row>
    <row r="803">
      <c r="A803" t="n">
        <v>0</v>
      </c>
      <c r="B803" t="n">
        <v>0</v>
      </c>
    </row>
    <row r="804">
      <c r="A804" t="n">
        <v>0</v>
      </c>
      <c r="B804" t="n">
        <v>0</v>
      </c>
    </row>
    <row r="805">
      <c r="A805" t="n">
        <v>0</v>
      </c>
      <c r="B805" t="n">
        <v>0</v>
      </c>
    </row>
    <row r="806">
      <c r="A806" t="n">
        <v>0</v>
      </c>
      <c r="B806" t="n">
        <v>0</v>
      </c>
    </row>
    <row r="807">
      <c r="A807" t="n">
        <v>0</v>
      </c>
      <c r="B807" t="n">
        <v>0</v>
      </c>
    </row>
    <row r="808">
      <c r="A808" t="n">
        <v>0</v>
      </c>
      <c r="B808" t="n">
        <v>0</v>
      </c>
    </row>
    <row r="809">
      <c r="A809" t="n">
        <v>0</v>
      </c>
      <c r="B809" t="n">
        <v>0</v>
      </c>
    </row>
    <row r="810">
      <c r="A810" t="n">
        <v>0</v>
      </c>
      <c r="B810" t="n">
        <v>0</v>
      </c>
    </row>
    <row r="811">
      <c r="A811" t="n">
        <v>0</v>
      </c>
      <c r="B811" t="n">
        <v>0</v>
      </c>
    </row>
    <row r="812">
      <c r="A812" t="n">
        <v>0</v>
      </c>
      <c r="B812" t="n">
        <v>0</v>
      </c>
    </row>
    <row r="813">
      <c r="A813" t="n">
        <v>0</v>
      </c>
      <c r="B813" t="n">
        <v>0</v>
      </c>
    </row>
    <row r="814">
      <c r="A814" t="n">
        <v>0</v>
      </c>
      <c r="B814" t="n">
        <v>0</v>
      </c>
    </row>
    <row r="815">
      <c r="A815" t="n">
        <v>0</v>
      </c>
      <c r="B815" t="n">
        <v>0</v>
      </c>
    </row>
    <row r="816">
      <c r="A816" t="n">
        <v>0</v>
      </c>
      <c r="B816" t="n">
        <v>0</v>
      </c>
    </row>
    <row r="817">
      <c r="A817" t="n">
        <v>0</v>
      </c>
      <c r="B817" t="n">
        <v>0</v>
      </c>
    </row>
    <row r="818">
      <c r="A818" t="n">
        <v>0</v>
      </c>
      <c r="B818" t="n">
        <v>0</v>
      </c>
    </row>
    <row r="819">
      <c r="A819" t="n">
        <v>0</v>
      </c>
      <c r="B819" t="n">
        <v>0</v>
      </c>
    </row>
    <row r="820">
      <c r="A820" t="n">
        <v>0</v>
      </c>
      <c r="B820" t="n">
        <v>0</v>
      </c>
    </row>
    <row r="821">
      <c r="A821" t="n">
        <v>0</v>
      </c>
      <c r="B821" t="n">
        <v>0</v>
      </c>
    </row>
    <row r="822">
      <c r="A822" t="n">
        <v>0</v>
      </c>
      <c r="B822" t="n">
        <v>0</v>
      </c>
    </row>
    <row r="823">
      <c r="A823" t="n">
        <v>0</v>
      </c>
      <c r="B823" t="n">
        <v>0</v>
      </c>
    </row>
    <row r="824">
      <c r="A824" t="n">
        <v>0</v>
      </c>
      <c r="B824" t="n">
        <v>0</v>
      </c>
    </row>
    <row r="825">
      <c r="A825" t="n">
        <v>0</v>
      </c>
      <c r="B825" t="n">
        <v>0</v>
      </c>
    </row>
    <row r="826">
      <c r="A826" t="n">
        <v>0</v>
      </c>
      <c r="B826" t="n">
        <v>0</v>
      </c>
    </row>
    <row r="827">
      <c r="A827" t="n">
        <v>0</v>
      </c>
      <c r="B827" t="n">
        <v>0</v>
      </c>
    </row>
    <row r="828">
      <c r="A828" t="n">
        <v>0</v>
      </c>
      <c r="B828" t="n">
        <v>0</v>
      </c>
    </row>
    <row r="829">
      <c r="A829" t="n">
        <v>0</v>
      </c>
      <c r="B829" t="n">
        <v>0</v>
      </c>
    </row>
    <row r="830">
      <c r="A830" t="n">
        <v>0</v>
      </c>
      <c r="B830" t="n">
        <v>0</v>
      </c>
    </row>
    <row r="831">
      <c r="A831" t="n">
        <v>0</v>
      </c>
      <c r="B831" t="n">
        <v>0</v>
      </c>
    </row>
    <row r="832">
      <c r="A832" t="n">
        <v>0</v>
      </c>
      <c r="B832" t="n">
        <v>0</v>
      </c>
    </row>
    <row r="833">
      <c r="A833" t="n">
        <v>0</v>
      </c>
      <c r="B833" t="n">
        <v>0</v>
      </c>
    </row>
    <row r="834">
      <c r="A834" t="n">
        <v>0</v>
      </c>
      <c r="B834" t="n">
        <v>0</v>
      </c>
    </row>
    <row r="835">
      <c r="A835" t="n">
        <v>0</v>
      </c>
      <c r="B835" t="n">
        <v>0</v>
      </c>
    </row>
    <row r="836">
      <c r="A836" t="n">
        <v>0</v>
      </c>
      <c r="B836" t="n">
        <v>0</v>
      </c>
    </row>
    <row r="837">
      <c r="A837" t="n">
        <v>0</v>
      </c>
      <c r="B837" t="n">
        <v>0</v>
      </c>
    </row>
    <row r="838">
      <c r="A838" t="n">
        <v>0</v>
      </c>
      <c r="B838" t="n">
        <v>0</v>
      </c>
    </row>
    <row r="839">
      <c r="A839" t="n">
        <v>0</v>
      </c>
      <c r="B839" t="n">
        <v>0</v>
      </c>
    </row>
    <row r="840">
      <c r="A840" t="n">
        <v>0</v>
      </c>
      <c r="B840" t="n">
        <v>0</v>
      </c>
    </row>
    <row r="841">
      <c r="A841" t="n">
        <v>0</v>
      </c>
      <c r="B841" t="n">
        <v>0</v>
      </c>
    </row>
    <row r="842">
      <c r="A842" t="n">
        <v>0</v>
      </c>
      <c r="B842" t="n">
        <v>0</v>
      </c>
    </row>
    <row r="843">
      <c r="A843" t="n">
        <v>0</v>
      </c>
      <c r="B843" t="n">
        <v>0</v>
      </c>
    </row>
    <row r="844">
      <c r="A844" t="n">
        <v>0</v>
      </c>
      <c r="B844" t="n">
        <v>0</v>
      </c>
    </row>
    <row r="845">
      <c r="A845" t="n">
        <v>0</v>
      </c>
      <c r="B845" t="n">
        <v>0</v>
      </c>
    </row>
    <row r="846">
      <c r="A846" t="n">
        <v>0</v>
      </c>
      <c r="B846" t="n">
        <v>0</v>
      </c>
    </row>
    <row r="847">
      <c r="A847" t="n">
        <v>0</v>
      </c>
      <c r="B847" t="n">
        <v>0</v>
      </c>
    </row>
    <row r="848">
      <c r="A848" t="n">
        <v>0</v>
      </c>
      <c r="B848" t="n">
        <v>0</v>
      </c>
    </row>
    <row r="849">
      <c r="A849" t="n">
        <v>0</v>
      </c>
      <c r="B849" t="n">
        <v>0</v>
      </c>
    </row>
    <row r="850">
      <c r="A850" t="n">
        <v>0</v>
      </c>
      <c r="B850" t="n">
        <v>0</v>
      </c>
    </row>
    <row r="851">
      <c r="A851" t="n">
        <v>0</v>
      </c>
      <c r="B851" t="n">
        <v>0</v>
      </c>
    </row>
    <row r="852">
      <c r="A852" t="n">
        <v>0</v>
      </c>
      <c r="B852" t="n">
        <v>0</v>
      </c>
    </row>
    <row r="853">
      <c r="A853" t="n">
        <v>0</v>
      </c>
      <c r="B853" t="n">
        <v>0</v>
      </c>
    </row>
    <row r="854">
      <c r="A854" t="n">
        <v>0</v>
      </c>
      <c r="B854" t="n">
        <v>0</v>
      </c>
    </row>
    <row r="855">
      <c r="A855" t="n">
        <v>0</v>
      </c>
      <c r="B855" t="n">
        <v>0</v>
      </c>
    </row>
    <row r="856">
      <c r="A856" t="n">
        <v>0</v>
      </c>
      <c r="B856" t="n">
        <v>0</v>
      </c>
    </row>
    <row r="857">
      <c r="A857" t="n">
        <v>0</v>
      </c>
      <c r="B857" t="n">
        <v>0</v>
      </c>
    </row>
    <row r="858">
      <c r="A858" t="n">
        <v>0</v>
      </c>
      <c r="B858" t="n">
        <v>0</v>
      </c>
    </row>
    <row r="859">
      <c r="A859" t="n">
        <v>0</v>
      </c>
      <c r="B859" t="n">
        <v>0</v>
      </c>
    </row>
    <row r="860">
      <c r="A860" t="n">
        <v>0</v>
      </c>
      <c r="B860" t="n">
        <v>0</v>
      </c>
    </row>
    <row r="861">
      <c r="A861" t="n">
        <v>0</v>
      </c>
      <c r="B861" t="n">
        <v>0</v>
      </c>
    </row>
    <row r="862">
      <c r="A862" t="n">
        <v>0</v>
      </c>
      <c r="B862" t="n">
        <v>0</v>
      </c>
    </row>
    <row r="863">
      <c r="A863" t="n">
        <v>0</v>
      </c>
      <c r="B863" t="n">
        <v>0</v>
      </c>
    </row>
    <row r="864">
      <c r="A864" t="n">
        <v>0</v>
      </c>
      <c r="B864" t="n">
        <v>0</v>
      </c>
    </row>
    <row r="865">
      <c r="A865" t="n">
        <v>0</v>
      </c>
      <c r="B865" t="n">
        <v>0</v>
      </c>
    </row>
    <row r="866">
      <c r="A866" t="n">
        <v>0</v>
      </c>
      <c r="B866" t="n">
        <v>0</v>
      </c>
    </row>
    <row r="867">
      <c r="A867" t="n">
        <v>0</v>
      </c>
      <c r="B867" t="n">
        <v>0</v>
      </c>
    </row>
    <row r="868">
      <c r="A868" t="n">
        <v>0</v>
      </c>
      <c r="B868" t="n">
        <v>0</v>
      </c>
    </row>
    <row r="869">
      <c r="A869" t="n">
        <v>0</v>
      </c>
      <c r="B869" t="n">
        <v>0</v>
      </c>
    </row>
    <row r="870">
      <c r="A870" t="n">
        <v>0</v>
      </c>
      <c r="B870" t="n">
        <v>0</v>
      </c>
    </row>
    <row r="871">
      <c r="A871" t="n">
        <v>0</v>
      </c>
      <c r="B871" t="n">
        <v>0</v>
      </c>
    </row>
    <row r="872">
      <c r="A872" t="n">
        <v>0</v>
      </c>
      <c r="B872" t="n">
        <v>0</v>
      </c>
    </row>
    <row r="873">
      <c r="A873" t="n">
        <v>0</v>
      </c>
      <c r="B873" t="n">
        <v>0</v>
      </c>
    </row>
    <row r="874">
      <c r="A874" t="n">
        <v>0</v>
      </c>
      <c r="B874" t="n">
        <v>0</v>
      </c>
    </row>
    <row r="875">
      <c r="A875" t="n">
        <v>0</v>
      </c>
      <c r="B875" t="n">
        <v>0</v>
      </c>
    </row>
    <row r="876">
      <c r="A876" t="n">
        <v>0</v>
      </c>
      <c r="B876" t="n">
        <v>0</v>
      </c>
    </row>
    <row r="877">
      <c r="A877" t="n">
        <v>0</v>
      </c>
      <c r="B877" t="n">
        <v>0</v>
      </c>
    </row>
    <row r="878">
      <c r="A878" t="n">
        <v>0</v>
      </c>
      <c r="B878" t="n">
        <v>0</v>
      </c>
    </row>
    <row r="879">
      <c r="A879" t="n">
        <v>0</v>
      </c>
      <c r="B879" t="n">
        <v>0</v>
      </c>
    </row>
    <row r="880">
      <c r="A880" t="n">
        <v>0</v>
      </c>
      <c r="B880" t="n">
        <v>0</v>
      </c>
    </row>
    <row r="881">
      <c r="A881" t="n">
        <v>0</v>
      </c>
      <c r="B881" t="n">
        <v>0</v>
      </c>
    </row>
    <row r="882">
      <c r="A882" t="n">
        <v>0</v>
      </c>
      <c r="B882" t="n">
        <v>0</v>
      </c>
    </row>
    <row r="883">
      <c r="A883" t="n">
        <v>0</v>
      </c>
      <c r="B883" t="n">
        <v>0</v>
      </c>
    </row>
    <row r="884">
      <c r="A884" t="n">
        <v>0</v>
      </c>
      <c r="B884" t="n">
        <v>0</v>
      </c>
    </row>
    <row r="885">
      <c r="A885" t="n">
        <v>0</v>
      </c>
      <c r="B885" t="n">
        <v>0</v>
      </c>
    </row>
    <row r="886">
      <c r="A886" t="n">
        <v>0</v>
      </c>
      <c r="B886" t="n">
        <v>0</v>
      </c>
    </row>
    <row r="887">
      <c r="A887" t="n">
        <v>0</v>
      </c>
      <c r="B887" t="n">
        <v>0</v>
      </c>
    </row>
    <row r="888">
      <c r="A888" t="n">
        <v>0</v>
      </c>
      <c r="B888" t="n">
        <v>0</v>
      </c>
    </row>
    <row r="889">
      <c r="A889" t="n">
        <v>0</v>
      </c>
      <c r="B889" t="n">
        <v>0</v>
      </c>
    </row>
    <row r="890">
      <c r="A890" t="n">
        <v>0</v>
      </c>
      <c r="B890" t="n">
        <v>0</v>
      </c>
    </row>
    <row r="891">
      <c r="A891" t="n">
        <v>0</v>
      </c>
      <c r="B891" t="n">
        <v>0</v>
      </c>
    </row>
    <row r="892">
      <c r="A892" t="n">
        <v>0</v>
      </c>
      <c r="B892" t="n">
        <v>0</v>
      </c>
    </row>
    <row r="893">
      <c r="A893" t="n">
        <v>0</v>
      </c>
      <c r="B893" t="n">
        <v>0</v>
      </c>
    </row>
    <row r="894">
      <c r="A894" t="n">
        <v>0</v>
      </c>
      <c r="B894" t="n">
        <v>0</v>
      </c>
    </row>
    <row r="895">
      <c r="A895" t="n">
        <v>0</v>
      </c>
      <c r="B895" t="n">
        <v>0</v>
      </c>
    </row>
    <row r="896">
      <c r="A896" t="n">
        <v>0</v>
      </c>
      <c r="B896" t="n">
        <v>0</v>
      </c>
    </row>
    <row r="897">
      <c r="A897" t="n">
        <v>0</v>
      </c>
      <c r="B897" t="n">
        <v>0</v>
      </c>
    </row>
    <row r="898">
      <c r="A898" t="n">
        <v>0</v>
      </c>
      <c r="B898" t="n">
        <v>0</v>
      </c>
    </row>
    <row r="899">
      <c r="A899" t="n">
        <v>0</v>
      </c>
      <c r="B899" t="n">
        <v>0</v>
      </c>
    </row>
    <row r="900">
      <c r="A900" t="n">
        <v>0</v>
      </c>
      <c r="B900" t="n">
        <v>0</v>
      </c>
    </row>
    <row r="901">
      <c r="A901" t="n">
        <v>0</v>
      </c>
      <c r="B901" t="n">
        <v>0</v>
      </c>
    </row>
    <row r="902">
      <c r="A902" t="n">
        <v>0</v>
      </c>
      <c r="B902" t="n">
        <v>0</v>
      </c>
    </row>
    <row r="903">
      <c r="A903" t="n">
        <v>0</v>
      </c>
      <c r="B903" t="n">
        <v>0</v>
      </c>
    </row>
    <row r="904">
      <c r="A904" t="n">
        <v>0</v>
      </c>
      <c r="B904" t="n">
        <v>0</v>
      </c>
    </row>
    <row r="905">
      <c r="A905" t="n">
        <v>0</v>
      </c>
      <c r="B905" t="n">
        <v>0</v>
      </c>
    </row>
    <row r="906">
      <c r="A906" t="n">
        <v>0</v>
      </c>
      <c r="B906" t="n">
        <v>0</v>
      </c>
    </row>
    <row r="907">
      <c r="A907" t="n">
        <v>0</v>
      </c>
      <c r="B907" t="n">
        <v>0</v>
      </c>
    </row>
    <row r="908">
      <c r="A908" t="n">
        <v>0</v>
      </c>
      <c r="B908" t="n">
        <v>0</v>
      </c>
    </row>
    <row r="909">
      <c r="A909" t="n">
        <v>0</v>
      </c>
      <c r="B909" t="n">
        <v>0</v>
      </c>
    </row>
    <row r="910">
      <c r="A910" t="n">
        <v>0</v>
      </c>
      <c r="B910" t="n">
        <v>0</v>
      </c>
    </row>
    <row r="911">
      <c r="A911" t="n">
        <v>0</v>
      </c>
      <c r="B911" t="n">
        <v>0</v>
      </c>
    </row>
    <row r="912">
      <c r="A912" t="n">
        <v>0</v>
      </c>
      <c r="B912" t="n">
        <v>0</v>
      </c>
    </row>
    <row r="913">
      <c r="A913" t="n">
        <v>0</v>
      </c>
      <c r="B913" t="n">
        <v>0</v>
      </c>
    </row>
    <row r="914">
      <c r="A914" t="n">
        <v>0</v>
      </c>
      <c r="B914" t="n">
        <v>0</v>
      </c>
    </row>
    <row r="915">
      <c r="A915" t="n">
        <v>0</v>
      </c>
      <c r="B915" t="n">
        <v>0</v>
      </c>
    </row>
    <row r="916">
      <c r="A916" t="n">
        <v>0</v>
      </c>
      <c r="B916" t="n">
        <v>0</v>
      </c>
    </row>
    <row r="917">
      <c r="A917" t="n">
        <v>0</v>
      </c>
      <c r="B917" t="n">
        <v>0</v>
      </c>
    </row>
    <row r="918">
      <c r="A918" t="n">
        <v>0</v>
      </c>
      <c r="B918" t="n">
        <v>0</v>
      </c>
    </row>
    <row r="919">
      <c r="A919" t="n">
        <v>0</v>
      </c>
      <c r="B919" t="n">
        <v>0</v>
      </c>
    </row>
    <row r="920">
      <c r="A920" t="n">
        <v>0</v>
      </c>
      <c r="B920" t="n">
        <v>0</v>
      </c>
    </row>
    <row r="921">
      <c r="A921" t="n">
        <v>0</v>
      </c>
      <c r="B921" t="n">
        <v>0</v>
      </c>
    </row>
    <row r="922">
      <c r="A922" t="n">
        <v>0</v>
      </c>
      <c r="B922" t="n">
        <v>0</v>
      </c>
    </row>
    <row r="923">
      <c r="A923" t="n">
        <v>0</v>
      </c>
      <c r="B923" t="n">
        <v>0</v>
      </c>
    </row>
    <row r="924">
      <c r="A924" t="n">
        <v>0</v>
      </c>
      <c r="B924" t="n">
        <v>0</v>
      </c>
    </row>
    <row r="925">
      <c r="A925" t="n">
        <v>0</v>
      </c>
      <c r="B925" t="n">
        <v>0</v>
      </c>
    </row>
    <row r="926">
      <c r="A926" t="n">
        <v>0</v>
      </c>
      <c r="B926" t="n">
        <v>0</v>
      </c>
    </row>
    <row r="927">
      <c r="A927" t="n">
        <v>0</v>
      </c>
      <c r="B927" t="n">
        <v>0</v>
      </c>
    </row>
    <row r="928">
      <c r="A928" t="n">
        <v>0</v>
      </c>
      <c r="B928" t="n">
        <v>0</v>
      </c>
    </row>
    <row r="929">
      <c r="A929" t="n">
        <v>0</v>
      </c>
      <c r="B929" t="n">
        <v>0</v>
      </c>
    </row>
    <row r="930">
      <c r="A930" t="n">
        <v>0</v>
      </c>
      <c r="B930" t="n">
        <v>0</v>
      </c>
    </row>
    <row r="931">
      <c r="A931" t="n">
        <v>0</v>
      </c>
      <c r="B931" t="n">
        <v>0</v>
      </c>
    </row>
    <row r="932">
      <c r="A932" t="n">
        <v>0</v>
      </c>
      <c r="B932" t="n">
        <v>0</v>
      </c>
    </row>
    <row r="933">
      <c r="A933" t="n">
        <v>0</v>
      </c>
      <c r="B933" t="n">
        <v>0</v>
      </c>
    </row>
    <row r="934">
      <c r="A934" t="n">
        <v>0</v>
      </c>
      <c r="B934" t="n">
        <v>0</v>
      </c>
    </row>
    <row r="935">
      <c r="A935" t="n">
        <v>0</v>
      </c>
      <c r="B935" t="n">
        <v>0</v>
      </c>
    </row>
    <row r="936">
      <c r="A936" t="n">
        <v>0</v>
      </c>
      <c r="B936" t="n">
        <v>0</v>
      </c>
    </row>
    <row r="937">
      <c r="A937" t="n">
        <v>0</v>
      </c>
      <c r="B937" t="n">
        <v>0</v>
      </c>
    </row>
    <row r="938">
      <c r="A938" t="n">
        <v>0</v>
      </c>
      <c r="B938" t="n">
        <v>0</v>
      </c>
    </row>
    <row r="939">
      <c r="A939" t="n">
        <v>0</v>
      </c>
      <c r="B939" t="n">
        <v>0</v>
      </c>
    </row>
    <row r="940">
      <c r="A940" t="n">
        <v>0</v>
      </c>
      <c r="B940" t="n">
        <v>0</v>
      </c>
    </row>
    <row r="941">
      <c r="A941" t="n">
        <v>0</v>
      </c>
      <c r="B941" t="n">
        <v>0</v>
      </c>
    </row>
    <row r="942">
      <c r="A942" t="n">
        <v>0</v>
      </c>
      <c r="B942" t="n">
        <v>0</v>
      </c>
    </row>
    <row r="943">
      <c r="A943" t="n">
        <v>0</v>
      </c>
      <c r="B943" t="n">
        <v>0</v>
      </c>
    </row>
    <row r="944">
      <c r="A944" t="n">
        <v>0</v>
      </c>
      <c r="B944" t="n">
        <v>0</v>
      </c>
    </row>
    <row r="945">
      <c r="A945" t="n">
        <v>0</v>
      </c>
      <c r="B945" t="n">
        <v>0</v>
      </c>
    </row>
    <row r="946">
      <c r="A946" t="n">
        <v>0</v>
      </c>
      <c r="B946" t="n">
        <v>0</v>
      </c>
    </row>
    <row r="947">
      <c r="A947" t="n">
        <v>0</v>
      </c>
      <c r="B947" t="n">
        <v>0</v>
      </c>
    </row>
    <row r="948">
      <c r="A948" t="n">
        <v>0</v>
      </c>
      <c r="B948" t="n">
        <v>0</v>
      </c>
    </row>
    <row r="949">
      <c r="A949" t="n">
        <v>0</v>
      </c>
      <c r="B949" t="n">
        <v>0</v>
      </c>
    </row>
    <row r="950">
      <c r="A950" t="n">
        <v>0</v>
      </c>
      <c r="B950" t="n">
        <v>0</v>
      </c>
    </row>
    <row r="951">
      <c r="A951" t="n">
        <v>0</v>
      </c>
      <c r="B951" t="n">
        <v>0</v>
      </c>
    </row>
    <row r="952">
      <c r="A952" t="n">
        <v>0</v>
      </c>
      <c r="B952" t="n">
        <v>0</v>
      </c>
    </row>
    <row r="953">
      <c r="A953" t="n">
        <v>0</v>
      </c>
      <c r="B953" t="n">
        <v>0</v>
      </c>
    </row>
    <row r="954">
      <c r="A954" t="n">
        <v>0</v>
      </c>
      <c r="B954" t="n">
        <v>0</v>
      </c>
    </row>
    <row r="955">
      <c r="A955" t="n">
        <v>0</v>
      </c>
      <c r="B955" t="n">
        <v>0</v>
      </c>
    </row>
    <row r="956">
      <c r="A956" t="n">
        <v>0</v>
      </c>
      <c r="B956" t="n">
        <v>0</v>
      </c>
    </row>
    <row r="957">
      <c r="A957" t="n">
        <v>0</v>
      </c>
      <c r="B957" t="n">
        <v>0</v>
      </c>
    </row>
    <row r="958">
      <c r="A958" t="n">
        <v>0</v>
      </c>
      <c r="B958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2022-10-17T08:09:40Z</dcterms:modified>
  <cp:lastModifiedBy>Hansen, Jay</cp:lastModifiedBy>
</cp:coreProperties>
</file>